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6.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7.xml" ContentType="application/vnd.openxmlformats-officedocument.drawing+xml"/>
  <Override PartName="/xl/ctrlProps/ctrlProp4.xml" ContentType="application/vnd.ms-excel.controlproperti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defaultThemeVersion="166925"/>
  <mc:AlternateContent xmlns:mc="http://schemas.openxmlformats.org/markup-compatibility/2006">
    <mc:Choice Requires="x15">
      <x15ac:absPath xmlns:x15ac="http://schemas.microsoft.com/office/spreadsheetml/2010/11/ac" url="https://ktglbuc.sharepoint.com/sites/TeamClientService/Documentos compartidos/Institucionales/Clientes/MAGRAMA/3. EXTRA DOMESTICO/1.-Informes Regulares/1 - INFORMES/2022/Anual 2022/"/>
    </mc:Choice>
  </mc:AlternateContent>
  <xr:revisionPtr revIDLastSave="196" documentId="8_{E9F23875-146C-41C2-9341-60B120152FE3}" xr6:coauthVersionLast="47" xr6:coauthVersionMax="47" xr10:uidLastSave="{2BDE43AA-9993-4219-90DC-D3D56DB247E8}"/>
  <bookViews>
    <workbookView showSheetTabs="0" xWindow="-110" yWindow="-110" windowWidth="19420" windowHeight="10420" tabRatio="795" xr2:uid="{00000000-000D-0000-FFFF-FFFF00000000}"/>
  </bookViews>
  <sheets>
    <sheet name="PORTADA" sheetId="15" r:id="rId1"/>
    <sheet name="VARIABLES" sheetId="16" r:id="rId2"/>
    <sheet name="Conclusiones" sheetId="19" r:id="rId3"/>
    <sheet name="METODOLOGÍA" sheetId="17" r:id="rId4"/>
    <sheet name="KPI_DATOS" sheetId="3" state="hidden" r:id="rId5"/>
    <sheet name="PERFIL_DATOS" sheetId="7" state="hidden" r:id="rId6"/>
    <sheet name="MOTIVOS_DATOS" sheetId="10" state="hidden" r:id="rId7"/>
    <sheet name="DESPLEGABLES" sheetId="18" state="hidden" r:id="rId8"/>
    <sheet name="KPI" sheetId="5" r:id="rId9"/>
    <sheet name="PERFIL" sheetId="8" r:id="rId10"/>
    <sheet name="MOTIVOS" sheetId="9" r:id="rId11"/>
  </sheets>
  <definedNames>
    <definedName name="_xlnm.Print_Area" localSheetId="8">KPI!$A$1:$I$16</definedName>
    <definedName name="_xlnm.Print_Area" localSheetId="3">METODOLOGÍA!$A$1:$J$27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703" i="7" l="1"/>
  <c r="A6704" i="7"/>
  <c r="A6705" i="7"/>
  <c r="A6706" i="7"/>
  <c r="A6707" i="7"/>
  <c r="A6708" i="7"/>
  <c r="A6709" i="7"/>
  <c r="A6710" i="7"/>
  <c r="A6711" i="7"/>
  <c r="A6712" i="7"/>
  <c r="A6713" i="7"/>
  <c r="A6714" i="7"/>
  <c r="A6715" i="7"/>
  <c r="A6716" i="7"/>
  <c r="A6717" i="7"/>
  <c r="A6718" i="7"/>
  <c r="A6719" i="7"/>
  <c r="A6720" i="7"/>
  <c r="A6721" i="7"/>
  <c r="A6722" i="7"/>
  <c r="A6723" i="7"/>
  <c r="A6724" i="7"/>
  <c r="A6725" i="7"/>
  <c r="A6726" i="7"/>
  <c r="A6727" i="7"/>
  <c r="A6728" i="7"/>
  <c r="A6729" i="7"/>
  <c r="A6730" i="7"/>
  <c r="A6731" i="7"/>
  <c r="A6732" i="7"/>
  <c r="A6733" i="7"/>
  <c r="A6734" i="7"/>
  <c r="A6735" i="7"/>
  <c r="A6736" i="7"/>
  <c r="A6737" i="7"/>
  <c r="A6738" i="7"/>
  <c r="A6739" i="7"/>
  <c r="A6740" i="7"/>
  <c r="A6741" i="7"/>
  <c r="A6742" i="7"/>
  <c r="A6743" i="7"/>
  <c r="A6744" i="7"/>
  <c r="A6745" i="7"/>
  <c r="A6746" i="7"/>
  <c r="A6747" i="7"/>
  <c r="A6748" i="7"/>
  <c r="A6749" i="7"/>
  <c r="A6750" i="7"/>
  <c r="A6751" i="7"/>
  <c r="A6752" i="7"/>
  <c r="A6753" i="7"/>
  <c r="A6754" i="7"/>
  <c r="A6755" i="7"/>
  <c r="A6756" i="7"/>
  <c r="A6757" i="7"/>
  <c r="A6758" i="7"/>
  <c r="A6759" i="7"/>
  <c r="A6760" i="7"/>
  <c r="A6761" i="7"/>
  <c r="A6762" i="7"/>
  <c r="A6763" i="7"/>
  <c r="A6764" i="7"/>
  <c r="A6765" i="7"/>
  <c r="A6766" i="7"/>
  <c r="A6767" i="7"/>
  <c r="A6768" i="7"/>
  <c r="A6769" i="7"/>
  <c r="A6770" i="7"/>
  <c r="A6771" i="7"/>
  <c r="A6772" i="7"/>
  <c r="A6773" i="7"/>
  <c r="A6774" i="7"/>
  <c r="A6775" i="7"/>
  <c r="A6776" i="7"/>
  <c r="A6777" i="7"/>
  <c r="A6778" i="7"/>
  <c r="A6779" i="7"/>
  <c r="A6780" i="7"/>
  <c r="A6781" i="7"/>
  <c r="A6782" i="7"/>
  <c r="A6783" i="7"/>
  <c r="A6784" i="7"/>
  <c r="A6785" i="7"/>
  <c r="A6786" i="7"/>
  <c r="A6787" i="7"/>
  <c r="A6788" i="7"/>
  <c r="A6702" i="7"/>
  <c r="A9" i="8" l="1"/>
  <c r="A4509" i="7" l="1"/>
  <c r="A3810" i="7"/>
  <c r="A3179" i="7"/>
  <c r="A4011" i="7"/>
  <c r="A3469" i="7"/>
  <c r="A3533" i="7"/>
  <c r="A3217" i="7"/>
  <c r="A3128" i="7"/>
  <c r="A3328" i="7"/>
  <c r="A3878" i="7"/>
  <c r="A2968" i="7"/>
  <c r="A2822" i="7"/>
  <c r="A2946" i="7"/>
  <c r="A4494" i="7"/>
  <c r="A4117" i="7"/>
  <c r="A3284" i="7"/>
  <c r="A3391" i="7"/>
  <c r="A3274" i="7"/>
  <c r="A3529" i="7"/>
  <c r="A2474" i="7"/>
  <c r="A3155" i="7"/>
  <c r="A3021" i="7"/>
  <c r="A3528" i="7"/>
  <c r="A4057" i="7"/>
  <c r="A2643" i="7"/>
  <c r="A3145" i="7"/>
  <c r="A2915" i="7"/>
  <c r="A3070" i="7"/>
  <c r="A3606" i="7"/>
  <c r="A3539" i="7"/>
  <c r="A2481" i="7"/>
  <c r="A3286" i="7"/>
  <c r="A3839" i="7"/>
  <c r="A2308" i="7"/>
  <c r="A2628" i="7"/>
  <c r="A2820" i="7"/>
  <c r="A2520" i="7"/>
  <c r="A3264" i="7"/>
  <c r="A2846" i="7"/>
  <c r="A4129" i="7"/>
  <c r="A2603" i="7"/>
  <c r="A3332" i="7"/>
  <c r="A2988" i="7"/>
  <c r="A2904" i="7"/>
  <c r="A2580" i="7"/>
  <c r="A3833" i="7"/>
  <c r="A4065" i="7"/>
  <c r="A2763" i="7"/>
  <c r="A2778" i="7"/>
  <c r="A3057" i="7"/>
  <c r="A3554" i="7"/>
  <c r="A2292" i="7"/>
  <c r="A4020" i="7"/>
  <c r="A2834" i="7"/>
  <c r="A2441" i="7"/>
  <c r="A3861" i="7"/>
  <c r="A2816" i="7"/>
  <c r="A3063" i="7"/>
  <c r="A4135" i="7"/>
  <c r="A2550" i="7"/>
  <c r="A3396" i="7"/>
  <c r="A3518" i="7"/>
  <c r="A4096" i="7"/>
  <c r="A3054" i="7"/>
  <c r="A4326" i="7"/>
  <c r="A4294" i="7"/>
  <c r="A4254" i="7"/>
  <c r="A4111" i="7"/>
  <c r="A4016" i="7"/>
  <c r="A3959" i="7"/>
  <c r="A2838" i="7"/>
  <c r="A3025" i="7"/>
  <c r="A3361" i="7"/>
  <c r="A3413" i="7"/>
  <c r="A4010" i="7"/>
  <c r="A4260" i="7"/>
  <c r="A2794" i="7"/>
  <c r="A3046" i="7"/>
  <c r="A4431" i="7"/>
  <c r="A4287" i="7"/>
  <c r="A3522" i="7"/>
  <c r="A3049" i="7"/>
  <c r="A2634" i="7"/>
  <c r="A4099" i="7"/>
  <c r="A3848" i="7"/>
  <c r="A3520" i="7"/>
  <c r="A3460" i="7"/>
  <c r="A3946" i="7"/>
  <c r="A4346" i="7"/>
  <c r="A2693" i="7"/>
  <c r="A3230" i="7"/>
  <c r="A2600" i="7"/>
  <c r="A2576" i="7"/>
  <c r="A4350" i="7"/>
  <c r="A3844" i="7"/>
  <c r="A4173" i="7"/>
  <c r="A3203" i="7"/>
  <c r="A4113" i="7"/>
  <c r="A3929" i="7"/>
  <c r="A4172" i="7"/>
  <c r="A3883" i="7"/>
  <c r="A2721" i="7"/>
  <c r="A3073" i="7"/>
  <c r="A3543" i="7"/>
  <c r="A4027" i="7"/>
  <c r="A4246" i="7"/>
  <c r="A4201" i="7"/>
  <c r="A2588" i="7"/>
  <c r="A4330" i="7"/>
  <c r="A3895" i="7"/>
  <c r="A4268" i="7"/>
  <c r="A2729" i="7"/>
  <c r="A4274" i="7"/>
  <c r="A3267" i="7"/>
  <c r="A3242" i="7"/>
  <c r="A3866" i="7"/>
  <c r="A4229" i="7"/>
  <c r="A4154" i="7"/>
  <c r="A4212" i="7"/>
  <c r="A3831" i="7"/>
  <c r="A3835" i="7"/>
  <c r="A4193" i="7"/>
  <c r="A3947" i="7"/>
  <c r="A2498" i="7"/>
  <c r="A4140" i="7"/>
  <c r="A3588" i="7"/>
  <c r="A3545" i="7"/>
  <c r="A4126" i="7"/>
  <c r="A2668" i="7"/>
  <c r="A2956" i="7"/>
  <c r="A4104" i="7"/>
  <c r="A4249" i="7"/>
  <c r="A4115" i="7"/>
  <c r="A3202" i="7"/>
  <c r="A2651" i="7"/>
  <c r="A3173" i="7"/>
  <c r="A4342" i="7"/>
  <c r="A3441" i="7"/>
  <c r="A3293" i="7"/>
  <c r="A3733" i="7"/>
  <c r="A3957" i="7"/>
  <c r="A3800" i="7"/>
  <c r="A4217" i="7"/>
  <c r="A4307" i="7"/>
  <c r="A4272" i="7"/>
  <c r="A2972" i="7"/>
  <c r="A3647" i="7"/>
  <c r="A3059" i="7"/>
  <c r="A3996" i="7"/>
  <c r="A3351" i="7"/>
  <c r="A2590" i="7"/>
  <c r="A4295" i="7"/>
  <c r="A4125" i="7"/>
  <c r="A4331" i="7"/>
  <c r="A2837" i="7"/>
  <c r="A2927" i="7"/>
  <c r="A4243" i="7"/>
  <c r="A4134" i="7"/>
  <c r="A3564" i="7"/>
  <c r="A4119" i="7"/>
  <c r="A4037" i="7"/>
  <c r="A3928" i="7"/>
  <c r="A4338" i="7"/>
  <c r="A3244" i="7"/>
  <c r="A4184" i="7"/>
  <c r="A3979" i="7"/>
  <c r="A2694" i="7"/>
  <c r="A4145" i="7"/>
  <c r="A2631" i="7"/>
  <c r="A3521" i="7"/>
  <c r="A2582" i="7"/>
  <c r="A2540" i="7"/>
  <c r="A4379" i="7"/>
  <c r="A4120" i="7"/>
  <c r="A4381" i="7"/>
  <c r="A4373" i="7"/>
  <c r="A4501" i="7"/>
  <c r="A4502" i="7"/>
  <c r="A4503" i="7"/>
  <c r="A4511" i="7"/>
  <c r="A4506" i="7"/>
  <c r="A4499" i="7"/>
  <c r="A4507" i="7"/>
  <c r="A4504" i="7"/>
  <c r="A4516" i="7"/>
  <c r="A4524" i="7"/>
  <c r="A4474" i="7"/>
  <c r="A4482" i="7"/>
  <c r="A4490" i="7"/>
  <c r="A4469" i="7"/>
  <c r="A4447" i="7"/>
  <c r="A4455" i="7"/>
  <c r="A4463" i="7"/>
  <c r="A4413" i="7"/>
  <c r="A4421" i="7"/>
  <c r="A4429" i="7"/>
  <c r="A4437" i="7"/>
  <c r="A4505" i="7"/>
  <c r="A4517" i="7"/>
  <c r="A4525" i="7"/>
  <c r="A4475" i="7"/>
  <c r="A4483" i="7"/>
  <c r="A4491" i="7"/>
  <c r="A4468" i="7"/>
  <c r="A4448" i="7"/>
  <c r="A4456" i="7"/>
  <c r="A4464" i="7"/>
  <c r="A4414" i="7"/>
  <c r="A4422" i="7"/>
  <c r="A4430" i="7"/>
  <c r="A4438" i="7"/>
  <c r="A4508" i="7"/>
  <c r="A4518" i="7"/>
  <c r="A4526" i="7"/>
  <c r="A4476" i="7"/>
  <c r="A4484" i="7"/>
  <c r="A4492" i="7"/>
  <c r="A4441" i="7"/>
  <c r="A4449" i="7"/>
  <c r="A4457" i="7"/>
  <c r="A4465" i="7"/>
  <c r="A4415" i="7"/>
  <c r="A4423" i="7"/>
  <c r="A4411" i="7"/>
  <c r="A4510" i="7"/>
  <c r="A4519" i="7"/>
  <c r="A4498" i="7"/>
  <c r="A4477" i="7"/>
  <c r="A4485" i="7"/>
  <c r="A4493" i="7"/>
  <c r="A4442" i="7"/>
  <c r="A4450" i="7"/>
  <c r="A4458" i="7"/>
  <c r="A4466" i="7"/>
  <c r="A4416" i="7"/>
  <c r="A4424" i="7"/>
  <c r="A4432" i="7"/>
  <c r="A4520" i="7"/>
  <c r="A4478" i="7"/>
  <c r="A4451" i="7"/>
  <c r="A4467" i="7"/>
  <c r="A4425" i="7"/>
  <c r="A4521" i="7"/>
  <c r="A4479" i="7"/>
  <c r="A4495" i="7"/>
  <c r="A4452" i="7"/>
  <c r="A4440" i="7"/>
  <c r="A4426" i="7"/>
  <c r="A4522" i="7"/>
  <c r="A4480" i="7"/>
  <c r="A4496" i="7"/>
  <c r="A4453" i="7"/>
  <c r="A4439" i="7"/>
  <c r="A4427" i="7"/>
  <c r="A4513" i="7"/>
  <c r="A4471" i="7"/>
  <c r="A4487" i="7"/>
  <c r="A4444" i="7"/>
  <c r="A4460" i="7"/>
  <c r="A4418" i="7"/>
  <c r="A4434" i="7"/>
  <c r="A4514" i="7"/>
  <c r="A4488" i="7"/>
  <c r="A4461" i="7"/>
  <c r="A4435" i="7"/>
  <c r="A4515" i="7"/>
  <c r="A4489" i="7"/>
  <c r="A4462" i="7"/>
  <c r="A4436" i="7"/>
  <c r="A4523" i="7"/>
  <c r="A4497" i="7"/>
  <c r="A4412" i="7"/>
  <c r="A4470" i="7"/>
  <c r="A4443" i="7"/>
  <c r="A4417" i="7"/>
  <c r="A4472" i="7"/>
  <c r="A4445" i="7"/>
  <c r="A4419" i="7"/>
  <c r="A4473" i="7"/>
  <c r="A4446" i="7"/>
  <c r="A4420" i="7"/>
  <c r="A4512" i="7"/>
  <c r="A4486" i="7"/>
  <c r="A4459" i="7"/>
  <c r="A4433" i="7"/>
  <c r="A4454" i="7"/>
  <c r="A4428" i="7"/>
  <c r="A4500" i="7"/>
  <c r="A4481" i="7"/>
  <c r="A4354" i="7"/>
  <c r="A4328" i="7"/>
  <c r="A4336" i="7"/>
  <c r="A4344" i="7"/>
  <c r="A4352" i="7"/>
  <c r="A4302" i="7"/>
  <c r="A4276" i="7"/>
  <c r="A4284" i="7"/>
  <c r="A4292" i="7"/>
  <c r="A4242" i="7"/>
  <c r="A4250" i="7"/>
  <c r="A4258" i="7"/>
  <c r="A4237" i="7"/>
  <c r="A4216" i="7"/>
  <c r="A4224" i="7"/>
  <c r="A4232" i="7"/>
  <c r="A4182" i="7"/>
  <c r="A4190" i="7"/>
  <c r="A4198" i="7"/>
  <c r="A4206" i="7"/>
  <c r="A4156" i="7"/>
  <c r="A4164" i="7"/>
  <c r="A4122" i="7"/>
  <c r="A4130" i="7"/>
  <c r="A4138" i="7"/>
  <c r="A4146" i="7"/>
  <c r="A4112" i="7"/>
  <c r="A4070" i="7"/>
  <c r="A4078" i="7"/>
  <c r="A4086" i="7"/>
  <c r="A4036" i="7"/>
  <c r="A4044" i="7"/>
  <c r="A4363" i="7"/>
  <c r="A4329" i="7"/>
  <c r="A4337" i="7"/>
  <c r="A4345" i="7"/>
  <c r="A4324" i="7"/>
  <c r="A4303" i="7"/>
  <c r="A4319" i="7"/>
  <c r="A4269" i="7"/>
  <c r="A4277" i="7"/>
  <c r="A4285" i="7"/>
  <c r="A4293" i="7"/>
  <c r="A4251" i="7"/>
  <c r="A4259" i="7"/>
  <c r="A4209" i="7"/>
  <c r="A4225" i="7"/>
  <c r="A4233" i="7"/>
  <c r="A4183" i="7"/>
  <c r="A4191" i="7"/>
  <c r="A4199" i="7"/>
  <c r="A4207" i="7"/>
  <c r="A4157" i="7"/>
  <c r="A4165" i="7"/>
  <c r="A4123" i="7"/>
  <c r="A4131" i="7"/>
  <c r="A4139" i="7"/>
  <c r="A4147" i="7"/>
  <c r="A4097" i="7"/>
  <c r="A4105" i="7"/>
  <c r="A4092" i="7"/>
  <c r="A4071" i="7"/>
  <c r="A4079" i="7"/>
  <c r="A4087" i="7"/>
  <c r="A4045" i="7"/>
  <c r="A4372" i="7"/>
  <c r="A4296" i="7"/>
  <c r="A4312" i="7"/>
  <c r="A4270" i="7"/>
  <c r="A4278" i="7"/>
  <c r="A4286" i="7"/>
  <c r="A4244" i="7"/>
  <c r="A4252" i="7"/>
  <c r="A4210" i="7"/>
  <c r="A4218" i="7"/>
  <c r="A4226" i="7"/>
  <c r="A4234" i="7"/>
  <c r="A4192" i="7"/>
  <c r="A4200" i="7"/>
  <c r="A4179" i="7"/>
  <c r="A4158" i="7"/>
  <c r="A4166" i="7"/>
  <c r="A4174" i="7"/>
  <c r="A4124" i="7"/>
  <c r="A4132" i="7"/>
  <c r="A4148" i="7"/>
  <c r="A4098" i="7"/>
  <c r="A4106" i="7"/>
  <c r="A4114" i="7"/>
  <c r="A4064" i="7"/>
  <c r="A4072" i="7"/>
  <c r="A4080" i="7"/>
  <c r="A4088" i="7"/>
  <c r="A4038" i="7"/>
  <c r="A4339" i="7"/>
  <c r="A4347" i="7"/>
  <c r="A4297" i="7"/>
  <c r="A4305" i="7"/>
  <c r="A4321" i="7"/>
  <c r="A4271" i="7"/>
  <c r="A4279" i="7"/>
  <c r="A4266" i="7"/>
  <c r="A4245" i="7"/>
  <c r="A4253" i="7"/>
  <c r="A4261" i="7"/>
  <c r="A4211" i="7"/>
  <c r="A4219" i="7"/>
  <c r="A4227" i="7"/>
  <c r="A4235" i="7"/>
  <c r="A4185" i="7"/>
  <c r="A4151" i="7"/>
  <c r="A4159" i="7"/>
  <c r="A4167" i="7"/>
  <c r="A4175" i="7"/>
  <c r="A4133" i="7"/>
  <c r="A4141" i="7"/>
  <c r="A4149" i="7"/>
  <c r="A4107" i="7"/>
  <c r="A4073" i="7"/>
  <c r="A4081" i="7"/>
  <c r="A4089" i="7"/>
  <c r="A4039" i="7"/>
  <c r="A4047" i="7"/>
  <c r="A4358" i="7"/>
  <c r="A4332" i="7"/>
  <c r="A4348" i="7"/>
  <c r="A4306" i="7"/>
  <c r="A4280" i="7"/>
  <c r="A4238" i="7"/>
  <c r="A4228" i="7"/>
  <c r="A4186" i="7"/>
  <c r="A4202" i="7"/>
  <c r="A4160" i="7"/>
  <c r="A4176" i="7"/>
  <c r="A4121" i="7"/>
  <c r="A4108" i="7"/>
  <c r="A4066" i="7"/>
  <c r="A4082" i="7"/>
  <c r="A4040" i="7"/>
  <c r="A4051" i="7"/>
  <c r="A4059" i="7"/>
  <c r="A4009" i="7"/>
  <c r="A4017" i="7"/>
  <c r="A4025" i="7"/>
  <c r="A4033" i="7"/>
  <c r="A3983" i="7"/>
  <c r="A3991" i="7"/>
  <c r="A3999" i="7"/>
  <c r="A3949" i="7"/>
  <c r="A3965" i="7"/>
  <c r="A3973" i="7"/>
  <c r="A3923" i="7"/>
  <c r="A3931" i="7"/>
  <c r="A3939" i="7"/>
  <c r="A3918" i="7"/>
  <c r="A3897" i="7"/>
  <c r="A3905" i="7"/>
  <c r="A3913" i="7"/>
  <c r="A3863" i="7"/>
  <c r="A3871" i="7"/>
  <c r="A3879" i="7"/>
  <c r="A3887" i="7"/>
  <c r="A3837" i="7"/>
  <c r="A3845" i="7"/>
  <c r="A3853" i="7"/>
  <c r="A3803" i="7"/>
  <c r="A3811" i="7"/>
  <c r="A3819" i="7"/>
  <c r="A3827" i="7"/>
  <c r="A3777" i="7"/>
  <c r="A3785" i="7"/>
  <c r="A3793" i="7"/>
  <c r="A3801" i="7"/>
  <c r="A3691" i="7"/>
  <c r="A3699" i="7"/>
  <c r="A3707" i="7"/>
  <c r="A3686" i="7"/>
  <c r="A3665" i="7"/>
  <c r="A3673" i="7"/>
  <c r="A3681" i="7"/>
  <c r="A3639" i="7"/>
  <c r="A3605" i="7"/>
  <c r="A3613" i="7"/>
  <c r="A3621" i="7"/>
  <c r="A4333" i="7"/>
  <c r="A4349" i="7"/>
  <c r="A4281" i="7"/>
  <c r="A4239" i="7"/>
  <c r="A4255" i="7"/>
  <c r="A4213" i="7"/>
  <c r="A4187" i="7"/>
  <c r="A4203" i="7"/>
  <c r="A4161" i="7"/>
  <c r="A4177" i="7"/>
  <c r="A4093" i="7"/>
  <c r="A4109" i="7"/>
  <c r="A4067" i="7"/>
  <c r="A4083" i="7"/>
  <c r="A4041" i="7"/>
  <c r="A4052" i="7"/>
  <c r="A4060" i="7"/>
  <c r="A4018" i="7"/>
  <c r="A4026" i="7"/>
  <c r="A4005" i="7"/>
  <c r="A3984" i="7"/>
  <c r="A3992" i="7"/>
  <c r="A4000" i="7"/>
  <c r="A3950" i="7"/>
  <c r="A3958" i="7"/>
  <c r="A3966" i="7"/>
  <c r="A3974" i="7"/>
  <c r="A3924" i="7"/>
  <c r="A3932" i="7"/>
  <c r="A3940" i="7"/>
  <c r="A3890" i="7"/>
  <c r="A3898" i="7"/>
  <c r="A3906" i="7"/>
  <c r="A3914" i="7"/>
  <c r="A3864" i="7"/>
  <c r="A3872" i="7"/>
  <c r="A3880" i="7"/>
  <c r="A3888" i="7"/>
  <c r="A3838" i="7"/>
  <c r="A3846" i="7"/>
  <c r="A3854" i="7"/>
  <c r="A3804" i="7"/>
  <c r="A3812" i="7"/>
  <c r="A3820" i="7"/>
  <c r="A3828" i="7"/>
  <c r="A3778" i="7"/>
  <c r="A3786" i="7"/>
  <c r="A3794" i="7"/>
  <c r="A3773" i="7"/>
  <c r="A3718" i="7"/>
  <c r="A3692" i="7"/>
  <c r="A3708" i="7"/>
  <c r="A3658" i="7"/>
  <c r="A3666" i="7"/>
  <c r="A3674" i="7"/>
  <c r="A3682" i="7"/>
  <c r="A3656" i="7"/>
  <c r="A3614" i="7"/>
  <c r="A3622" i="7"/>
  <c r="A4360" i="7"/>
  <c r="A4376" i="7"/>
  <c r="A4334" i="7"/>
  <c r="A4308" i="7"/>
  <c r="A4282" i="7"/>
  <c r="A4240" i="7"/>
  <c r="A4256" i="7"/>
  <c r="A4214" i="7"/>
  <c r="A4230" i="7"/>
  <c r="A4188" i="7"/>
  <c r="A4204" i="7"/>
  <c r="A4162" i="7"/>
  <c r="A4178" i="7"/>
  <c r="A4136" i="7"/>
  <c r="A4094" i="7"/>
  <c r="A4110" i="7"/>
  <c r="A4068" i="7"/>
  <c r="A4084" i="7"/>
  <c r="A4042" i="7"/>
  <c r="A4053" i="7"/>
  <c r="A4061" i="7"/>
  <c r="A4019" i="7"/>
  <c r="A3977" i="7"/>
  <c r="A3985" i="7"/>
  <c r="A3993" i="7"/>
  <c r="A4001" i="7"/>
  <c r="A3951" i="7"/>
  <c r="A3967" i="7"/>
  <c r="A3975" i="7"/>
  <c r="A3925" i="7"/>
  <c r="A3933" i="7"/>
  <c r="A3941" i="7"/>
  <c r="A3891" i="7"/>
  <c r="A3899" i="7"/>
  <c r="A3907" i="7"/>
  <c r="A3915" i="7"/>
  <c r="A3865" i="7"/>
  <c r="A3873" i="7"/>
  <c r="A3881" i="7"/>
  <c r="A3860" i="7"/>
  <c r="A3847" i="7"/>
  <c r="A3855" i="7"/>
  <c r="A3805" i="7"/>
  <c r="A3813" i="7"/>
  <c r="A3821" i="7"/>
  <c r="A3829" i="7"/>
  <c r="A3779" i="7"/>
  <c r="A3787" i="7"/>
  <c r="A3795" i="7"/>
  <c r="A3727" i="7"/>
  <c r="A4367" i="7"/>
  <c r="A4325" i="7"/>
  <c r="A4341" i="7"/>
  <c r="A4299" i="7"/>
  <c r="A4273" i="7"/>
  <c r="A4289" i="7"/>
  <c r="A4247" i="7"/>
  <c r="A4263" i="7"/>
  <c r="A4221" i="7"/>
  <c r="A4208" i="7"/>
  <c r="A4195" i="7"/>
  <c r="A4153" i="7"/>
  <c r="A4169" i="7"/>
  <c r="A4127" i="7"/>
  <c r="A4143" i="7"/>
  <c r="A4101" i="7"/>
  <c r="A4075" i="7"/>
  <c r="A4091" i="7"/>
  <c r="A4048" i="7"/>
  <c r="A4056" i="7"/>
  <c r="A4006" i="7"/>
  <c r="A4014" i="7"/>
  <c r="A4022" i="7"/>
  <c r="A4030" i="7"/>
  <c r="A3980" i="7"/>
  <c r="A3988" i="7"/>
  <c r="A4004" i="7"/>
  <c r="A3954" i="7"/>
  <c r="A3962" i="7"/>
  <c r="A3970" i="7"/>
  <c r="A3920" i="7"/>
  <c r="A3936" i="7"/>
  <c r="A3944" i="7"/>
  <c r="A3894" i="7"/>
  <c r="A3902" i="7"/>
  <c r="A3910" i="7"/>
  <c r="A3889" i="7"/>
  <c r="A3868" i="7"/>
  <c r="A3876" i="7"/>
  <c r="A3884" i="7"/>
  <c r="A3834" i="7"/>
  <c r="A3842" i="7"/>
  <c r="A3850" i="7"/>
  <c r="A3858" i="7"/>
  <c r="A3808" i="7"/>
  <c r="A3816" i="7"/>
  <c r="A3824" i="7"/>
  <c r="A3774" i="7"/>
  <c r="A3782" i="7"/>
  <c r="A3790" i="7"/>
  <c r="A3798" i="7"/>
  <c r="A3688" i="7"/>
  <c r="A4300" i="7"/>
  <c r="A4248" i="7"/>
  <c r="A4222" i="7"/>
  <c r="A4196" i="7"/>
  <c r="A4170" i="7"/>
  <c r="A4144" i="7"/>
  <c r="A4118" i="7"/>
  <c r="A4063" i="7"/>
  <c r="A4015" i="7"/>
  <c r="A4031" i="7"/>
  <c r="A3989" i="7"/>
  <c r="A3976" i="7"/>
  <c r="A3963" i="7"/>
  <c r="A3921" i="7"/>
  <c r="A3937" i="7"/>
  <c r="A3911" i="7"/>
  <c r="A3869" i="7"/>
  <c r="A3885" i="7"/>
  <c r="A3843" i="7"/>
  <c r="A3859" i="7"/>
  <c r="A3817" i="7"/>
  <c r="A3775" i="7"/>
  <c r="A3791" i="7"/>
  <c r="A3694" i="7"/>
  <c r="A3704" i="7"/>
  <c r="A3714" i="7"/>
  <c r="A3678" i="7"/>
  <c r="A3604" i="7"/>
  <c r="A3616" i="7"/>
  <c r="A3626" i="7"/>
  <c r="A3542" i="7"/>
  <c r="A3550" i="7"/>
  <c r="A3558" i="7"/>
  <c r="A3566" i="7"/>
  <c r="A3516" i="7"/>
  <c r="A3524" i="7"/>
  <c r="A3532" i="7"/>
  <c r="A3490" i="7"/>
  <c r="A3498" i="7"/>
  <c r="A3506" i="7"/>
  <c r="A3456" i="7"/>
  <c r="A3464" i="7"/>
  <c r="A3472" i="7"/>
  <c r="A3480" i="7"/>
  <c r="A3430" i="7"/>
  <c r="A3438" i="7"/>
  <c r="A3446" i="7"/>
  <c r="A3425" i="7"/>
  <c r="A3404" i="7"/>
  <c r="A3412" i="7"/>
  <c r="A3420" i="7"/>
  <c r="A3370" i="7"/>
  <c r="A3378" i="7"/>
  <c r="A3386" i="7"/>
  <c r="A3394" i="7"/>
  <c r="A3344" i="7"/>
  <c r="A3352" i="7"/>
  <c r="A3360" i="7"/>
  <c r="A3336" i="7"/>
  <c r="A3316" i="7"/>
  <c r="A3324" i="7"/>
  <c r="A3292" i="7"/>
  <c r="A3300" i="7"/>
  <c r="A3258" i="7"/>
  <c r="A3266" i="7"/>
  <c r="A3224" i="7"/>
  <c r="A3232" i="7"/>
  <c r="A3240" i="7"/>
  <c r="A3248" i="7"/>
  <c r="A3198" i="7"/>
  <c r="A3206" i="7"/>
  <c r="A3214" i="7"/>
  <c r="A3193" i="7"/>
  <c r="A3172" i="7"/>
  <c r="A3180" i="7"/>
  <c r="A3188" i="7"/>
  <c r="A3146" i="7"/>
  <c r="A3154" i="7"/>
  <c r="A3162" i="7"/>
  <c r="A3112" i="7"/>
  <c r="A3120" i="7"/>
  <c r="A3078" i="7"/>
  <c r="A3086" i="7"/>
  <c r="A3094" i="7"/>
  <c r="A3102" i="7"/>
  <c r="A3052" i="7"/>
  <c r="A3060" i="7"/>
  <c r="A3068" i="7"/>
  <c r="A3026" i="7"/>
  <c r="A3034" i="7"/>
  <c r="A3042" i="7"/>
  <c r="A2992" i="7"/>
  <c r="A3000" i="7"/>
  <c r="A3008" i="7"/>
  <c r="A3016" i="7"/>
  <c r="A2969" i="7"/>
  <c r="A2977" i="7"/>
  <c r="A2985" i="7"/>
  <c r="A2961" i="7"/>
  <c r="A2940" i="7"/>
  <c r="A2948" i="7"/>
  <c r="A2906" i="7"/>
  <c r="A2914" i="7"/>
  <c r="A4327" i="7"/>
  <c r="A4301" i="7"/>
  <c r="A4275" i="7"/>
  <c r="A4223" i="7"/>
  <c r="A4197" i="7"/>
  <c r="A4171" i="7"/>
  <c r="A4035" i="7"/>
  <c r="A4058" i="7"/>
  <c r="A4032" i="7"/>
  <c r="A3990" i="7"/>
  <c r="A3948" i="7"/>
  <c r="A3964" i="7"/>
  <c r="A3922" i="7"/>
  <c r="A3938" i="7"/>
  <c r="A3896" i="7"/>
  <c r="A3912" i="7"/>
  <c r="A3870" i="7"/>
  <c r="A3886" i="7"/>
  <c r="A3818" i="7"/>
  <c r="A3776" i="7"/>
  <c r="A3792" i="7"/>
  <c r="A3750" i="7"/>
  <c r="A3724" i="7"/>
  <c r="A3695" i="7"/>
  <c r="A3705" i="7"/>
  <c r="A3659" i="7"/>
  <c r="A3669" i="7"/>
  <c r="A3679" i="7"/>
  <c r="A3643" i="7"/>
  <c r="A3607" i="7"/>
  <c r="A3617" i="7"/>
  <c r="A3551" i="7"/>
  <c r="A3559" i="7"/>
  <c r="A3567" i="7"/>
  <c r="A3517" i="7"/>
  <c r="A3525" i="7"/>
  <c r="A3512" i="7"/>
  <c r="A3491" i="7"/>
  <c r="A3499" i="7"/>
  <c r="A3507" i="7"/>
  <c r="A3457" i="7"/>
  <c r="A3465" i="7"/>
  <c r="A3473" i="7"/>
  <c r="A3481" i="7"/>
  <c r="A3431" i="7"/>
  <c r="A3439" i="7"/>
  <c r="A3447" i="7"/>
  <c r="A3397" i="7"/>
  <c r="A3405" i="7"/>
  <c r="A3421" i="7"/>
  <c r="A3379" i="7"/>
  <c r="A3387" i="7"/>
  <c r="A3345" i="7"/>
  <c r="A3353" i="7"/>
  <c r="A3317" i="7"/>
  <c r="A3325" i="7"/>
  <c r="A3333" i="7"/>
  <c r="A3285" i="7"/>
  <c r="A3301" i="7"/>
  <c r="A3280" i="7"/>
  <c r="A3259" i="7"/>
  <c r="A3275" i="7"/>
  <c r="A3225" i="7"/>
  <c r="A3233" i="7"/>
  <c r="A3241" i="7"/>
  <c r="A3249" i="7"/>
  <c r="A3199" i="7"/>
  <c r="A3207" i="7"/>
  <c r="A3215" i="7"/>
  <c r="A3165" i="7"/>
  <c r="A3181" i="7"/>
  <c r="A3189" i="7"/>
  <c r="A3139" i="7"/>
  <c r="A3147" i="7"/>
  <c r="A3113" i="7"/>
  <c r="A3121" i="7"/>
  <c r="A3129" i="7"/>
  <c r="A3079" i="7"/>
  <c r="A3087" i="7"/>
  <c r="A3095" i="7"/>
  <c r="A3103" i="7"/>
  <c r="A3053" i="7"/>
  <c r="A3061" i="7"/>
  <c r="A3069" i="7"/>
  <c r="A3048" i="7"/>
  <c r="A3027" i="7"/>
  <c r="A3035" i="7"/>
  <c r="A3043" i="7"/>
  <c r="A2993" i="7"/>
  <c r="A3001" i="7"/>
  <c r="A3009" i="7"/>
  <c r="A3017" i="7"/>
  <c r="A2970" i="7"/>
  <c r="A2978" i="7"/>
  <c r="A2986" i="7"/>
  <c r="A2933" i="7"/>
  <c r="A2941" i="7"/>
  <c r="A2949" i="7"/>
  <c r="A2957" i="7"/>
  <c r="A2907" i="7"/>
  <c r="A4361" i="7"/>
  <c r="A4335" i="7"/>
  <c r="A4309" i="7"/>
  <c r="A4283" i="7"/>
  <c r="A4257" i="7"/>
  <c r="A4231" i="7"/>
  <c r="A4205" i="7"/>
  <c r="A4150" i="7"/>
  <c r="A4095" i="7"/>
  <c r="A4069" i="7"/>
  <c r="A4043" i="7"/>
  <c r="A4062" i="7"/>
  <c r="A3978" i="7"/>
  <c r="A3994" i="7"/>
  <c r="A3952" i="7"/>
  <c r="A3968" i="7"/>
  <c r="A3926" i="7"/>
  <c r="A3942" i="7"/>
  <c r="A3900" i="7"/>
  <c r="A3916" i="7"/>
  <c r="A3874" i="7"/>
  <c r="A3832" i="7"/>
  <c r="A3806" i="7"/>
  <c r="A3822" i="7"/>
  <c r="A3780" i="7"/>
  <c r="A3796" i="7"/>
  <c r="A3696" i="7"/>
  <c r="A3706" i="7"/>
  <c r="A3660" i="7"/>
  <c r="A3670" i="7"/>
  <c r="A3680" i="7"/>
  <c r="A3608" i="7"/>
  <c r="A3618" i="7"/>
  <c r="A3599" i="7"/>
  <c r="A3544" i="7"/>
  <c r="A3552" i="7"/>
  <c r="A3560" i="7"/>
  <c r="A3568" i="7"/>
  <c r="A3526" i="7"/>
  <c r="A3534" i="7"/>
  <c r="A3484" i="7"/>
  <c r="A3492" i="7"/>
  <c r="A3500" i="7"/>
  <c r="A3508" i="7"/>
  <c r="A3458" i="7"/>
  <c r="A3466" i="7"/>
  <c r="A3474" i="7"/>
  <c r="A3432" i="7"/>
  <c r="A3440" i="7"/>
  <c r="A3448" i="7"/>
  <c r="A3398" i="7"/>
  <c r="A3406" i="7"/>
  <c r="A3414" i="7"/>
  <c r="A3422" i="7"/>
  <c r="A3372" i="7"/>
  <c r="A3380" i="7"/>
  <c r="A3388" i="7"/>
  <c r="A3367" i="7"/>
  <c r="A3346" i="7"/>
  <c r="A3354" i="7"/>
  <c r="A3362" i="7"/>
  <c r="A3310" i="7"/>
  <c r="A3318" i="7"/>
  <c r="A3326" i="7"/>
  <c r="A3334" i="7"/>
  <c r="A3294" i="7"/>
  <c r="A3302" i="7"/>
  <c r="A3252" i="7"/>
  <c r="A3260" i="7"/>
  <c r="A3268" i="7"/>
  <c r="A3276" i="7"/>
  <c r="A3226" i="7"/>
  <c r="A3234" i="7"/>
  <c r="A3200" i="7"/>
  <c r="A3208" i="7"/>
  <c r="A3216" i="7"/>
  <c r="A3166" i="7"/>
  <c r="A3174" i="7"/>
  <c r="A3182" i="7"/>
  <c r="A3190" i="7"/>
  <c r="A3140" i="7"/>
  <c r="A3148" i="7"/>
  <c r="A3156" i="7"/>
  <c r="A3135" i="7"/>
  <c r="A3114" i="7"/>
  <c r="A3122" i="7"/>
  <c r="A3130" i="7"/>
  <c r="A3080" i="7"/>
  <c r="A3088" i="7"/>
  <c r="A3096" i="7"/>
  <c r="A3104" i="7"/>
  <c r="A3062" i="7"/>
  <c r="A3020" i="7"/>
  <c r="A3028" i="7"/>
  <c r="A3036" i="7"/>
  <c r="A3044" i="7"/>
  <c r="A2994" i="7"/>
  <c r="A3002" i="7"/>
  <c r="A3010" i="7"/>
  <c r="A2971" i="7"/>
  <c r="A2979" i="7"/>
  <c r="A2987" i="7"/>
  <c r="A2934" i="7"/>
  <c r="A2942" i="7"/>
  <c r="A2950" i="7"/>
  <c r="A2958" i="7"/>
  <c r="A2908" i="7"/>
  <c r="A2916" i="7"/>
  <c r="A2924" i="7"/>
  <c r="A2903" i="7"/>
  <c r="A2890" i="7"/>
  <c r="A2848" i="7"/>
  <c r="A2856" i="7"/>
  <c r="A2864" i="7"/>
  <c r="A2872" i="7"/>
  <c r="A2830" i="7"/>
  <c r="A2788" i="7"/>
  <c r="A2796" i="7"/>
  <c r="A2804" i="7"/>
  <c r="A2812" i="7"/>
  <c r="A2762" i="7"/>
  <c r="A2770" i="7"/>
  <c r="A2736" i="7"/>
  <c r="A2744" i="7"/>
  <c r="A2752" i="7"/>
  <c r="A2702" i="7"/>
  <c r="A2710" i="7"/>
  <c r="A2718" i="7"/>
  <c r="A2726" i="7"/>
  <c r="A2676" i="7"/>
  <c r="A2684" i="7"/>
  <c r="A2692" i="7"/>
  <c r="A2671" i="7"/>
  <c r="A4340" i="7"/>
  <c r="A4314" i="7"/>
  <c r="A4288" i="7"/>
  <c r="A4262" i="7"/>
  <c r="A4236" i="7"/>
  <c r="A4152" i="7"/>
  <c r="A4100" i="7"/>
  <c r="A4074" i="7"/>
  <c r="A4046" i="7"/>
  <c r="A4034" i="7"/>
  <c r="A4021" i="7"/>
  <c r="A3995" i="7"/>
  <c r="A3953" i="7"/>
  <c r="A3969" i="7"/>
  <c r="A3927" i="7"/>
  <c r="A3943" i="7"/>
  <c r="A3901" i="7"/>
  <c r="A3917" i="7"/>
  <c r="A3875" i="7"/>
  <c r="A3849" i="7"/>
  <c r="A3807" i="7"/>
  <c r="A3823" i="7"/>
  <c r="A3781" i="7"/>
  <c r="A3797" i="7"/>
  <c r="A3729" i="7"/>
  <c r="A3697" i="7"/>
  <c r="A3709" i="7"/>
  <c r="A3661" i="7"/>
  <c r="A3671" i="7"/>
  <c r="A3683" i="7"/>
  <c r="A3645" i="7"/>
  <c r="A3609" i="7"/>
  <c r="A3619" i="7"/>
  <c r="A3553" i="7"/>
  <c r="A3561" i="7"/>
  <c r="A3519" i="7"/>
  <c r="A3527" i="7"/>
  <c r="A3535" i="7"/>
  <c r="A3485" i="7"/>
  <c r="A3493" i="7"/>
  <c r="A3501" i="7"/>
  <c r="A3509" i="7"/>
  <c r="A3459" i="7"/>
  <c r="A3467" i="7"/>
  <c r="A3475" i="7"/>
  <c r="A3454" i="7"/>
  <c r="A3449" i="7"/>
  <c r="A3399" i="7"/>
  <c r="A3407" i="7"/>
  <c r="A3415" i="7"/>
  <c r="A3423" i="7"/>
  <c r="A3373" i="7"/>
  <c r="A3389" i="7"/>
  <c r="A3339" i="7"/>
  <c r="A3347" i="7"/>
  <c r="A3355" i="7"/>
  <c r="A3363" i="7"/>
  <c r="A3311" i="7"/>
  <c r="A3319" i="7"/>
  <c r="A3327" i="7"/>
  <c r="A3335" i="7"/>
  <c r="A3287" i="7"/>
  <c r="A3295" i="7"/>
  <c r="A3303" i="7"/>
  <c r="A3253" i="7"/>
  <c r="A3261" i="7"/>
  <c r="A3269" i="7"/>
  <c r="A3277" i="7"/>
  <c r="A3227" i="7"/>
  <c r="A3235" i="7"/>
  <c r="A3243" i="7"/>
  <c r="A3222" i="7"/>
  <c r="A3201" i="7"/>
  <c r="A3209" i="7"/>
  <c r="A3167" i="7"/>
  <c r="A3175" i="7"/>
  <c r="A3183" i="7"/>
  <c r="A3191" i="7"/>
  <c r="A3141" i="7"/>
  <c r="A3149" i="7"/>
  <c r="A3157" i="7"/>
  <c r="A3107" i="7"/>
  <c r="A3115" i="7"/>
  <c r="A3123" i="7"/>
  <c r="A3131" i="7"/>
  <c r="A3081" i="7"/>
  <c r="A3089" i="7"/>
  <c r="A3097" i="7"/>
  <c r="A3055" i="7"/>
  <c r="A3071" i="7"/>
  <c r="A3029" i="7"/>
  <c r="A3037" i="7"/>
  <c r="A3045" i="7"/>
  <c r="A2995" i="7"/>
  <c r="A3003" i="7"/>
  <c r="A3011" i="7"/>
  <c r="A2990" i="7"/>
  <c r="A2980" i="7"/>
  <c r="A2935" i="7"/>
  <c r="A2943" i="7"/>
  <c r="A2951" i="7"/>
  <c r="A2959" i="7"/>
  <c r="A2909" i="7"/>
  <c r="A2917" i="7"/>
  <c r="A2925" i="7"/>
  <c r="A2849" i="7"/>
  <c r="A2857" i="7"/>
  <c r="A2865" i="7"/>
  <c r="A2823" i="7"/>
  <c r="A2831" i="7"/>
  <c r="A2839" i="7"/>
  <c r="A2789" i="7"/>
  <c r="A2797" i="7"/>
  <c r="A2805" i="7"/>
  <c r="A2813" i="7"/>
  <c r="A2771" i="7"/>
  <c r="A2779" i="7"/>
  <c r="A2758" i="7"/>
  <c r="A2737" i="7"/>
  <c r="A2745" i="7"/>
  <c r="A2753" i="7"/>
  <c r="A2703" i="7"/>
  <c r="A2711" i="7"/>
  <c r="A2719" i="7"/>
  <c r="A2727" i="7"/>
  <c r="A2677" i="7"/>
  <c r="A2685" i="7"/>
  <c r="A4368" i="7"/>
  <c r="A4316" i="7"/>
  <c r="A4290" i="7"/>
  <c r="A4264" i="7"/>
  <c r="A4180" i="7"/>
  <c r="A4128" i="7"/>
  <c r="A4102" i="7"/>
  <c r="A4076" i="7"/>
  <c r="A4049" i="7"/>
  <c r="A4007" i="7"/>
  <c r="A4023" i="7"/>
  <c r="A3981" i="7"/>
  <c r="A3997" i="7"/>
  <c r="A3955" i="7"/>
  <c r="A3971" i="7"/>
  <c r="A3945" i="7"/>
  <c r="A3903" i="7"/>
  <c r="A3877" i="7"/>
  <c r="A3851" i="7"/>
  <c r="A3809" i="7"/>
  <c r="A3825" i="7"/>
  <c r="A3783" i="7"/>
  <c r="A3799" i="7"/>
  <c r="A3687" i="7"/>
  <c r="A3698" i="7"/>
  <c r="A3710" i="7"/>
  <c r="A3662" i="7"/>
  <c r="A3672" i="7"/>
  <c r="A3684" i="7"/>
  <c r="A3600" i="7"/>
  <c r="A3610" i="7"/>
  <c r="A3620" i="7"/>
  <c r="A3546" i="7"/>
  <c r="A3562" i="7"/>
  <c r="A3541" i="7"/>
  <c r="A3536" i="7"/>
  <c r="A3486" i="7"/>
  <c r="A3494" i="7"/>
  <c r="A3502" i="7"/>
  <c r="A3510" i="7"/>
  <c r="A3468" i="7"/>
  <c r="A3476" i="7"/>
  <c r="A3426" i="7"/>
  <c r="A3434" i="7"/>
  <c r="A3442" i="7"/>
  <c r="A3450" i="7"/>
  <c r="A3400" i="7"/>
  <c r="A3408" i="7"/>
  <c r="A3416" i="7"/>
  <c r="A3374" i="7"/>
  <c r="A3382" i="7"/>
  <c r="A3390" i="7"/>
  <c r="A3340" i="7"/>
  <c r="A3348" i="7"/>
  <c r="A3356" i="7"/>
  <c r="A3364" i="7"/>
  <c r="A3312" i="7"/>
  <c r="A3320" i="7"/>
  <c r="A3309" i="7"/>
  <c r="A3288" i="7"/>
  <c r="A3296" i="7"/>
  <c r="A3304" i="7"/>
  <c r="A3254" i="7"/>
  <c r="A3262" i="7"/>
  <c r="A3270" i="7"/>
  <c r="A3278" i="7"/>
  <c r="A3228" i="7"/>
  <c r="A3236" i="7"/>
  <c r="A3194" i="7"/>
  <c r="A3210" i="7"/>
  <c r="A3218" i="7"/>
  <c r="A3168" i="7"/>
  <c r="A3176" i="7"/>
  <c r="A3184" i="7"/>
  <c r="A3142" i="7"/>
  <c r="A3150" i="7"/>
  <c r="A3158" i="7"/>
  <c r="A3108" i="7"/>
  <c r="A3116" i="7"/>
  <c r="A3124" i="7"/>
  <c r="A3132" i="7"/>
  <c r="A3082" i="7"/>
  <c r="A3090" i="7"/>
  <c r="A3098" i="7"/>
  <c r="A3077" i="7"/>
  <c r="A3056" i="7"/>
  <c r="A3064" i="7"/>
  <c r="A3072" i="7"/>
  <c r="A3022" i="7"/>
  <c r="A3030" i="7"/>
  <c r="A3038" i="7"/>
  <c r="A2996" i="7"/>
  <c r="A3004" i="7"/>
  <c r="A3012" i="7"/>
  <c r="A2965" i="7"/>
  <c r="A2973" i="7"/>
  <c r="A2981" i="7"/>
  <c r="A2936" i="7"/>
  <c r="A2944" i="7"/>
  <c r="A2952" i="7"/>
  <c r="A2910" i="7"/>
  <c r="A2918" i="7"/>
  <c r="A2926" i="7"/>
  <c r="A2850" i="7"/>
  <c r="A2858" i="7"/>
  <c r="A2866" i="7"/>
  <c r="A2845" i="7"/>
  <c r="A2824" i="7"/>
  <c r="A2832" i="7"/>
  <c r="A2840" i="7"/>
  <c r="A2790" i="7"/>
  <c r="A2798" i="7"/>
  <c r="A2806" i="7"/>
  <c r="A2814" i="7"/>
  <c r="A2764" i="7"/>
  <c r="A2772" i="7"/>
  <c r="A2780" i="7"/>
  <c r="A2730" i="7"/>
  <c r="A2738" i="7"/>
  <c r="A2746" i="7"/>
  <c r="A2754" i="7"/>
  <c r="A2704" i="7"/>
  <c r="A2712" i="7"/>
  <c r="A2720" i="7"/>
  <c r="A2678" i="7"/>
  <c r="A2686" i="7"/>
  <c r="A2644" i="7"/>
  <c r="A4343" i="7"/>
  <c r="A4317" i="7"/>
  <c r="A4291" i="7"/>
  <c r="A4265" i="7"/>
  <c r="A4181" i="7"/>
  <c r="A4155" i="7"/>
  <c r="A4103" i="7"/>
  <c r="A4077" i="7"/>
  <c r="A4050" i="7"/>
  <c r="A4008" i="7"/>
  <c r="A4024" i="7"/>
  <c r="A3982" i="7"/>
  <c r="A3998" i="7"/>
  <c r="A3956" i="7"/>
  <c r="A3972" i="7"/>
  <c r="A3930" i="7"/>
  <c r="A3904" i="7"/>
  <c r="A3862" i="7"/>
  <c r="A3836" i="7"/>
  <c r="A3852" i="7"/>
  <c r="A3826" i="7"/>
  <c r="A3784" i="7"/>
  <c r="A3689" i="7"/>
  <c r="A3701" i="7"/>
  <c r="A3711" i="7"/>
  <c r="A3663" i="7"/>
  <c r="A3675" i="7"/>
  <c r="A3685" i="7"/>
  <c r="A3601" i="7"/>
  <c r="A3611" i="7"/>
  <c r="A3623" i="7"/>
  <c r="A3547" i="7"/>
  <c r="A3555" i="7"/>
  <c r="A3563" i="7"/>
  <c r="A3513" i="7"/>
  <c r="A3537" i="7"/>
  <c r="A3487" i="7"/>
  <c r="A3495" i="7"/>
  <c r="A3503" i="7"/>
  <c r="A3461" i="7"/>
  <c r="A3477" i="7"/>
  <c r="A3427" i="7"/>
  <c r="A3435" i="7"/>
  <c r="A3443" i="7"/>
  <c r="A3451" i="7"/>
  <c r="A3401" i="7"/>
  <c r="A3409" i="7"/>
  <c r="A3417" i="7"/>
  <c r="A3375" i="7"/>
  <c r="A3383" i="7"/>
  <c r="A3341" i="7"/>
  <c r="A3349" i="7"/>
  <c r="A3357" i="7"/>
  <c r="A3365" i="7"/>
  <c r="A3313" i="7"/>
  <c r="A3321" i="7"/>
  <c r="A3329" i="7"/>
  <c r="A3281" i="7"/>
  <c r="A3289" i="7"/>
  <c r="A3297" i="7"/>
  <c r="A3305" i="7"/>
  <c r="A3255" i="7"/>
  <c r="A3263" i="7"/>
  <c r="A3271" i="7"/>
  <c r="A3229" i="7"/>
  <c r="A3237" i="7"/>
  <c r="A3245" i="7"/>
  <c r="A3195" i="7"/>
  <c r="A3211" i="7"/>
  <c r="A3219" i="7"/>
  <c r="A3169" i="7"/>
  <c r="A3177" i="7"/>
  <c r="A3185" i="7"/>
  <c r="A3164" i="7"/>
  <c r="A3143" i="7"/>
  <c r="A3151" i="7"/>
  <c r="A3159" i="7"/>
  <c r="A3109" i="7"/>
  <c r="A3117" i="7"/>
  <c r="A3125" i="7"/>
  <c r="A3133" i="7"/>
  <c r="A3083" i="7"/>
  <c r="A3091" i="7"/>
  <c r="A3099" i="7"/>
  <c r="A3065" i="7"/>
  <c r="A3023" i="7"/>
  <c r="A3031" i="7"/>
  <c r="A3039" i="7"/>
  <c r="A2997" i="7"/>
  <c r="A3005" i="7"/>
  <c r="A3013" i="7"/>
  <c r="A2966" i="7"/>
  <c r="A2974" i="7"/>
  <c r="A2982" i="7"/>
  <c r="A2962" i="7"/>
  <c r="A2937" i="7"/>
  <c r="A2945" i="7"/>
  <c r="A2953" i="7"/>
  <c r="A2932" i="7"/>
  <c r="A2911" i="7"/>
  <c r="A2919" i="7"/>
  <c r="A2851" i="7"/>
  <c r="A2859" i="7"/>
  <c r="A2867" i="7"/>
  <c r="A2817" i="7"/>
  <c r="A2825" i="7"/>
  <c r="A2833" i="7"/>
  <c r="A2841" i="7"/>
  <c r="A2791" i="7"/>
  <c r="A2799" i="7"/>
  <c r="A2807" i="7"/>
  <c r="A2765" i="7"/>
  <c r="A2773" i="7"/>
  <c r="A2781" i="7"/>
  <c r="A2731" i="7"/>
  <c r="A2739" i="7"/>
  <c r="A2747" i="7"/>
  <c r="A2755" i="7"/>
  <c r="A2705" i="7"/>
  <c r="A2713" i="7"/>
  <c r="A2700" i="7"/>
  <c r="A2679" i="7"/>
  <c r="A2687" i="7"/>
  <c r="A2695" i="7"/>
  <c r="A2645" i="7"/>
  <c r="A4353" i="7"/>
  <c r="A4220" i="7"/>
  <c r="A4194" i="7"/>
  <c r="A4168" i="7"/>
  <c r="A4116" i="7"/>
  <c r="A4090" i="7"/>
  <c r="A4055" i="7"/>
  <c r="A4013" i="7"/>
  <c r="A4029" i="7"/>
  <c r="A3987" i="7"/>
  <c r="A4003" i="7"/>
  <c r="A3961" i="7"/>
  <c r="A3919" i="7"/>
  <c r="A3935" i="7"/>
  <c r="A3893" i="7"/>
  <c r="A3909" i="7"/>
  <c r="A3867" i="7"/>
  <c r="A3841" i="7"/>
  <c r="A3857" i="7"/>
  <c r="A3815" i="7"/>
  <c r="A3802" i="7"/>
  <c r="A3789" i="7"/>
  <c r="A3737" i="7"/>
  <c r="A3693" i="7"/>
  <c r="A3703" i="7"/>
  <c r="A3713" i="7"/>
  <c r="A3667" i="7"/>
  <c r="A3677" i="7"/>
  <c r="A3651" i="7"/>
  <c r="A3603" i="7"/>
  <c r="A3615" i="7"/>
  <c r="A3625" i="7"/>
  <c r="A3549" i="7"/>
  <c r="A3557" i="7"/>
  <c r="A3565" i="7"/>
  <c r="A3515" i="7"/>
  <c r="A3523" i="7"/>
  <c r="A3531" i="7"/>
  <c r="A3489" i="7"/>
  <c r="A3497" i="7"/>
  <c r="A3505" i="7"/>
  <c r="A3455" i="7"/>
  <c r="A3463" i="7"/>
  <c r="A3471" i="7"/>
  <c r="A3479" i="7"/>
  <c r="A3437" i="7"/>
  <c r="A3445" i="7"/>
  <c r="A3403" i="7"/>
  <c r="A3411" i="7"/>
  <c r="A3419" i="7"/>
  <c r="A3369" i="7"/>
  <c r="A3377" i="7"/>
  <c r="A3385" i="7"/>
  <c r="A3393" i="7"/>
  <c r="A3343" i="7"/>
  <c r="A3359" i="7"/>
  <c r="A3338" i="7"/>
  <c r="A3315" i="7"/>
  <c r="A3323" i="7"/>
  <c r="A3331" i="7"/>
  <c r="A3283" i="7"/>
  <c r="A3291" i="7"/>
  <c r="A3299" i="7"/>
  <c r="A3307" i="7"/>
  <c r="A3257" i="7"/>
  <c r="A3265" i="7"/>
  <c r="A3273" i="7"/>
  <c r="A3223" i="7"/>
  <c r="A3231" i="7"/>
  <c r="A3239" i="7"/>
  <c r="A3247" i="7"/>
  <c r="A3197" i="7"/>
  <c r="A3205" i="7"/>
  <c r="A3213" i="7"/>
  <c r="A3171" i="7"/>
  <c r="A3187" i="7"/>
  <c r="A3137" i="7"/>
  <c r="A3153" i="7"/>
  <c r="A3161" i="7"/>
  <c r="A3111" i="7"/>
  <c r="A3119" i="7"/>
  <c r="A3127" i="7"/>
  <c r="A3106" i="7"/>
  <c r="A3085" i="7"/>
  <c r="A3093" i="7"/>
  <c r="A3101" i="7"/>
  <c r="A3051" i="7"/>
  <c r="A3067" i="7"/>
  <c r="A3075" i="7"/>
  <c r="A3033" i="7"/>
  <c r="A3041" i="7"/>
  <c r="A2991" i="7"/>
  <c r="A2999" i="7"/>
  <c r="A3007" i="7"/>
  <c r="A3015" i="7"/>
  <c r="A2976" i="7"/>
  <c r="A2984" i="7"/>
  <c r="A2964" i="7"/>
  <c r="A2939" i="7"/>
  <c r="A2947" i="7"/>
  <c r="A2955" i="7"/>
  <c r="A2905" i="7"/>
  <c r="A2913" i="7"/>
  <c r="A2921" i="7"/>
  <c r="A2929" i="7"/>
  <c r="A2853" i="7"/>
  <c r="A2861" i="7"/>
  <c r="A2869" i="7"/>
  <c r="A2819" i="7"/>
  <c r="A2827" i="7"/>
  <c r="A2835" i="7"/>
  <c r="A2843" i="7"/>
  <c r="A2793" i="7"/>
  <c r="A2801" i="7"/>
  <c r="A2809" i="7"/>
  <c r="A2759" i="7"/>
  <c r="A2767" i="7"/>
  <c r="A2775" i="7"/>
  <c r="A2783" i="7"/>
  <c r="A2733" i="7"/>
  <c r="A2741" i="7"/>
  <c r="A2749" i="7"/>
  <c r="A2707" i="7"/>
  <c r="A2715" i="7"/>
  <c r="A2723" i="7"/>
  <c r="A2673" i="7"/>
  <c r="A2681" i="7"/>
  <c r="A2689" i="7"/>
  <c r="A2697" i="7"/>
  <c r="A2647" i="7"/>
  <c r="A3986" i="7"/>
  <c r="A3882" i="7"/>
  <c r="A3638" i="7"/>
  <c r="A3488" i="7"/>
  <c r="A3436" i="7"/>
  <c r="A3384" i="7"/>
  <c r="A3330" i="7"/>
  <c r="A3251" i="7"/>
  <c r="A3170" i="7"/>
  <c r="A3118" i="7"/>
  <c r="A3066" i="7"/>
  <c r="A3014" i="7"/>
  <c r="A2862" i="7"/>
  <c r="A2826" i="7"/>
  <c r="A2810" i="7"/>
  <c r="A2774" i="7"/>
  <c r="A2735" i="7"/>
  <c r="A2722" i="7"/>
  <c r="A2683" i="7"/>
  <c r="A2648" i="7"/>
  <c r="A2656" i="7"/>
  <c r="A2664" i="7"/>
  <c r="A2614" i="7"/>
  <c r="A2622" i="7"/>
  <c r="A2630" i="7"/>
  <c r="A2638" i="7"/>
  <c r="A2596" i="7"/>
  <c r="A2604" i="7"/>
  <c r="A2562" i="7"/>
  <c r="A2570" i="7"/>
  <c r="A2578" i="7"/>
  <c r="A2528" i="7"/>
  <c r="A2536" i="7"/>
  <c r="A2544" i="7"/>
  <c r="A2552" i="7"/>
  <c r="A2502" i="7"/>
  <c r="A2510" i="7"/>
  <c r="A2518" i="7"/>
  <c r="A2497" i="7"/>
  <c r="A2476" i="7"/>
  <c r="A2484" i="7"/>
  <c r="A2492" i="7"/>
  <c r="A2442" i="7"/>
  <c r="A2450" i="7"/>
  <c r="A2458" i="7"/>
  <c r="A2466" i="7"/>
  <c r="A2416" i="7"/>
  <c r="A2424" i="7"/>
  <c r="A2432" i="7"/>
  <c r="A2389" i="7"/>
  <c r="A2397" i="7"/>
  <c r="A2405" i="7"/>
  <c r="A2355" i="7"/>
  <c r="A2363" i="7"/>
  <c r="A2371" i="7"/>
  <c r="A2379" i="7"/>
  <c r="A2329" i="7"/>
  <c r="A2337" i="7"/>
  <c r="A2345" i="7"/>
  <c r="A2295" i="7"/>
  <c r="A2303" i="7"/>
  <c r="A2311" i="7"/>
  <c r="A2319" i="7"/>
  <c r="A2269" i="7"/>
  <c r="A2277" i="7"/>
  <c r="A2285" i="7"/>
  <c r="A4163" i="7"/>
  <c r="A4002" i="7"/>
  <c r="A3840" i="7"/>
  <c r="A3548" i="7"/>
  <c r="A3496" i="7"/>
  <c r="A3444" i="7"/>
  <c r="A3392" i="7"/>
  <c r="A3282" i="7"/>
  <c r="A3178" i="7"/>
  <c r="A3126" i="7"/>
  <c r="A3074" i="7"/>
  <c r="A2967" i="7"/>
  <c r="A2912" i="7"/>
  <c r="A2863" i="7"/>
  <c r="A2828" i="7"/>
  <c r="A2792" i="7"/>
  <c r="A2811" i="7"/>
  <c r="A2776" i="7"/>
  <c r="A2740" i="7"/>
  <c r="A2701" i="7"/>
  <c r="A2724" i="7"/>
  <c r="A2688" i="7"/>
  <c r="A2649" i="7"/>
  <c r="A2657" i="7"/>
  <c r="A2665" i="7"/>
  <c r="A2615" i="7"/>
  <c r="A2623" i="7"/>
  <c r="A2639" i="7"/>
  <c r="A2589" i="7"/>
  <c r="A2597" i="7"/>
  <c r="A2605" i="7"/>
  <c r="A2584" i="7"/>
  <c r="A2563" i="7"/>
  <c r="A2571" i="7"/>
  <c r="A2579" i="7"/>
  <c r="A2529" i="7"/>
  <c r="A2537" i="7"/>
  <c r="A2545" i="7"/>
  <c r="A2553" i="7"/>
  <c r="A2503" i="7"/>
  <c r="A2511" i="7"/>
  <c r="A2519" i="7"/>
  <c r="A2469" i="7"/>
  <c r="A2477" i="7"/>
  <c r="A2485" i="7"/>
  <c r="A2493" i="7"/>
  <c r="A2443" i="7"/>
  <c r="A2451" i="7"/>
  <c r="A2459" i="7"/>
  <c r="A2417" i="7"/>
  <c r="A2425" i="7"/>
  <c r="A2433" i="7"/>
  <c r="A2382" i="7"/>
  <c r="A2390" i="7"/>
  <c r="A2398" i="7"/>
  <c r="A2406" i="7"/>
  <c r="A2356" i="7"/>
  <c r="A2364" i="7"/>
  <c r="A2372" i="7"/>
  <c r="A2330" i="7"/>
  <c r="A2338" i="7"/>
  <c r="A2346" i="7"/>
  <c r="A2296" i="7"/>
  <c r="A2304" i="7"/>
  <c r="A2312" i="7"/>
  <c r="A2320" i="7"/>
  <c r="A2270" i="7"/>
  <c r="A2278" i="7"/>
  <c r="A2286" i="7"/>
  <c r="A2265" i="7"/>
  <c r="A4137" i="7"/>
  <c r="A3960" i="7"/>
  <c r="A3856" i="7"/>
  <c r="A3690" i="7"/>
  <c r="A3602" i="7"/>
  <c r="A3556" i="7"/>
  <c r="A3504" i="7"/>
  <c r="A3452" i="7"/>
  <c r="A3342" i="7"/>
  <c r="A3290" i="7"/>
  <c r="A3238" i="7"/>
  <c r="A3186" i="7"/>
  <c r="A3024" i="7"/>
  <c r="A2975" i="7"/>
  <c r="A2920" i="7"/>
  <c r="A2868" i="7"/>
  <c r="A2829" i="7"/>
  <c r="A2787" i="7"/>
  <c r="A2777" i="7"/>
  <c r="A2742" i="7"/>
  <c r="A2706" i="7"/>
  <c r="A2725" i="7"/>
  <c r="A2690" i="7"/>
  <c r="A2650" i="7"/>
  <c r="A2658" i="7"/>
  <c r="A2666" i="7"/>
  <c r="A2616" i="7"/>
  <c r="A2624" i="7"/>
  <c r="A2632" i="7"/>
  <c r="A2640" i="7"/>
  <c r="A2598" i="7"/>
  <c r="A2606" i="7"/>
  <c r="A2556" i="7"/>
  <c r="A2564" i="7"/>
  <c r="A2572" i="7"/>
  <c r="A2530" i="7"/>
  <c r="A2538" i="7"/>
  <c r="A2546" i="7"/>
  <c r="A2504" i="7"/>
  <c r="A2512" i="7"/>
  <c r="A2470" i="7"/>
  <c r="A2478" i="7"/>
  <c r="A2486" i="7"/>
  <c r="A2494" i="7"/>
  <c r="A2444" i="7"/>
  <c r="A2452" i="7"/>
  <c r="A2460" i="7"/>
  <c r="A2439" i="7"/>
  <c r="A2418" i="7"/>
  <c r="A2426" i="7"/>
  <c r="A2434" i="7"/>
  <c r="A2383" i="7"/>
  <c r="A2391" i="7"/>
  <c r="A2399" i="7"/>
  <c r="A2407" i="7"/>
  <c r="A2357" i="7"/>
  <c r="A2365" i="7"/>
  <c r="A2373" i="7"/>
  <c r="A2352" i="7"/>
  <c r="A2331" i="7"/>
  <c r="A2339" i="7"/>
  <c r="A2347" i="7"/>
  <c r="A2297" i="7"/>
  <c r="A2305" i="7"/>
  <c r="A2313" i="7"/>
  <c r="A2321" i="7"/>
  <c r="A2271" i="7"/>
  <c r="A2279" i="7"/>
  <c r="A2287" i="7"/>
  <c r="A3814" i="7"/>
  <c r="A3702" i="7"/>
  <c r="A3612" i="7"/>
  <c r="A3483" i="7"/>
  <c r="A3402" i="7"/>
  <c r="A3350" i="7"/>
  <c r="A3298" i="7"/>
  <c r="A3246" i="7"/>
  <c r="A3136" i="7"/>
  <c r="A3084" i="7"/>
  <c r="A3032" i="7"/>
  <c r="A2983" i="7"/>
  <c r="A2922" i="7"/>
  <c r="A2847" i="7"/>
  <c r="A2870" i="7"/>
  <c r="A2795" i="7"/>
  <c r="A2760" i="7"/>
  <c r="A2782" i="7"/>
  <c r="A2743" i="7"/>
  <c r="A2708" i="7"/>
  <c r="A2672" i="7"/>
  <c r="A2691" i="7"/>
  <c r="A2659" i="7"/>
  <c r="A2667" i="7"/>
  <c r="A2617" i="7"/>
  <c r="A2625" i="7"/>
  <c r="A2633" i="7"/>
  <c r="A2591" i="7"/>
  <c r="A2599" i="7"/>
  <c r="A2607" i="7"/>
  <c r="A2557" i="7"/>
  <c r="A2565" i="7"/>
  <c r="A2573" i="7"/>
  <c r="A2581" i="7"/>
  <c r="A2531" i="7"/>
  <c r="A2539" i="7"/>
  <c r="A2547" i="7"/>
  <c r="A2526" i="7"/>
  <c r="A2505" i="7"/>
  <c r="A2513" i="7"/>
  <c r="A2521" i="7"/>
  <c r="A2471" i="7"/>
  <c r="A2479" i="7"/>
  <c r="A2487" i="7"/>
  <c r="A2495" i="7"/>
  <c r="A2445" i="7"/>
  <c r="A2453" i="7"/>
  <c r="A2461" i="7"/>
  <c r="A2411" i="7"/>
  <c r="A2419" i="7"/>
  <c r="A2427" i="7"/>
  <c r="A2435" i="7"/>
  <c r="A2384" i="7"/>
  <c r="A2392" i="7"/>
  <c r="A2400" i="7"/>
  <c r="A2408" i="7"/>
  <c r="A2358" i="7"/>
  <c r="A2366" i="7"/>
  <c r="A2374" i="7"/>
  <c r="A2324" i="7"/>
  <c r="A2332" i="7"/>
  <c r="A2340" i="7"/>
  <c r="A2348" i="7"/>
  <c r="A2298" i="7"/>
  <c r="A2306" i="7"/>
  <c r="A2314" i="7"/>
  <c r="A2272" i="7"/>
  <c r="A2280" i="7"/>
  <c r="A2288" i="7"/>
  <c r="A4267" i="7"/>
  <c r="A4054" i="7"/>
  <c r="A3892" i="7"/>
  <c r="A3788" i="7"/>
  <c r="A3664" i="7"/>
  <c r="A3470" i="7"/>
  <c r="A3418" i="7"/>
  <c r="A3256" i="7"/>
  <c r="A3204" i="7"/>
  <c r="A3152" i="7"/>
  <c r="A3100" i="7"/>
  <c r="A3019" i="7"/>
  <c r="A2938" i="7"/>
  <c r="A2928" i="7"/>
  <c r="A2854" i="7"/>
  <c r="A2818" i="7"/>
  <c r="A2802" i="7"/>
  <c r="A2766" i="7"/>
  <c r="A2785" i="7"/>
  <c r="A2750" i="7"/>
  <c r="A2714" i="7"/>
  <c r="A2675" i="7"/>
  <c r="A2698" i="7"/>
  <c r="A2653" i="7"/>
  <c r="A2661" i="7"/>
  <c r="A2669" i="7"/>
  <c r="A2619" i="7"/>
  <c r="A2627" i="7"/>
  <c r="A2635" i="7"/>
  <c r="A2585" i="7"/>
  <c r="A2593" i="7"/>
  <c r="A2601" i="7"/>
  <c r="A2609" i="7"/>
  <c r="A2559" i="7"/>
  <c r="A2567" i="7"/>
  <c r="A2575" i="7"/>
  <c r="A2533" i="7"/>
  <c r="A2541" i="7"/>
  <c r="A2549" i="7"/>
  <c r="A2499" i="7"/>
  <c r="A2507" i="7"/>
  <c r="A2515" i="7"/>
  <c r="A2523" i="7"/>
  <c r="A2473" i="7"/>
  <c r="A2489" i="7"/>
  <c r="A2468" i="7"/>
  <c r="A2447" i="7"/>
  <c r="A2455" i="7"/>
  <c r="A2463" i="7"/>
  <c r="A2413" i="7"/>
  <c r="A2421" i="7"/>
  <c r="A2429" i="7"/>
  <c r="A2437" i="7"/>
  <c r="A2386" i="7"/>
  <c r="A2394" i="7"/>
  <c r="A2402" i="7"/>
  <c r="A2381" i="7"/>
  <c r="A2360" i="7"/>
  <c r="A2368" i="7"/>
  <c r="A2376" i="7"/>
  <c r="A2326" i="7"/>
  <c r="A2334" i="7"/>
  <c r="A2350" i="7"/>
  <c r="A2300" i="7"/>
  <c r="A2316" i="7"/>
  <c r="A2268" i="7"/>
  <c r="A2274" i="7"/>
  <c r="A2282" i="7"/>
  <c r="A2290" i="7"/>
  <c r="A4028" i="7"/>
  <c r="A3676" i="7"/>
  <c r="A3462" i="7"/>
  <c r="A3322" i="7"/>
  <c r="A3160" i="7"/>
  <c r="A2963" i="7"/>
  <c r="A2842" i="7"/>
  <c r="A2784" i="7"/>
  <c r="A2717" i="7"/>
  <c r="A2654" i="7"/>
  <c r="A2618" i="7"/>
  <c r="A2637" i="7"/>
  <c r="A2602" i="7"/>
  <c r="A2566" i="7"/>
  <c r="A2527" i="7"/>
  <c r="A2514" i="7"/>
  <c r="A2475" i="7"/>
  <c r="A2440" i="7"/>
  <c r="A2462" i="7"/>
  <c r="A2423" i="7"/>
  <c r="A2385" i="7"/>
  <c r="A2404" i="7"/>
  <c r="A2369" i="7"/>
  <c r="A2333" i="7"/>
  <c r="A2323" i="7"/>
  <c r="A2317" i="7"/>
  <c r="A2281" i="7"/>
  <c r="A3934" i="7"/>
  <c r="A3657" i="7"/>
  <c r="A3478" i="7"/>
  <c r="A3306" i="7"/>
  <c r="A3110" i="7"/>
  <c r="A2852" i="7"/>
  <c r="A2732" i="7"/>
  <c r="A2674" i="7"/>
  <c r="A2655" i="7"/>
  <c r="A2620" i="7"/>
  <c r="A2613" i="7"/>
  <c r="A2568" i="7"/>
  <c r="A2532" i="7"/>
  <c r="A2551" i="7"/>
  <c r="A2516" i="7"/>
  <c r="A2480" i="7"/>
  <c r="A2464" i="7"/>
  <c r="A2428" i="7"/>
  <c r="A2387" i="7"/>
  <c r="A2370" i="7"/>
  <c r="A2335" i="7"/>
  <c r="A2299" i="7"/>
  <c r="A2318" i="7"/>
  <c r="A2283" i="7"/>
  <c r="A3908" i="7"/>
  <c r="A3624" i="7"/>
  <c r="A3428" i="7"/>
  <c r="A3092" i="7"/>
  <c r="A2954" i="7"/>
  <c r="A2855" i="7"/>
  <c r="A2800" i="7"/>
  <c r="A2734" i="7"/>
  <c r="A2680" i="7"/>
  <c r="A2660" i="7"/>
  <c r="A2621" i="7"/>
  <c r="A2586" i="7"/>
  <c r="A2608" i="7"/>
  <c r="A2569" i="7"/>
  <c r="A2534" i="7"/>
  <c r="A2517" i="7"/>
  <c r="A2482" i="7"/>
  <c r="A2446" i="7"/>
  <c r="A2465" i="7"/>
  <c r="A2430" i="7"/>
  <c r="A2388" i="7"/>
  <c r="A2353" i="7"/>
  <c r="A2375" i="7"/>
  <c r="A2336" i="7"/>
  <c r="A2301" i="7"/>
  <c r="A2294" i="7"/>
  <c r="A2284" i="7"/>
  <c r="A4351" i="7"/>
  <c r="A3410" i="7"/>
  <c r="A3272" i="7"/>
  <c r="A3050" i="7"/>
  <c r="A2923" i="7"/>
  <c r="A2860" i="7"/>
  <c r="A2803" i="7"/>
  <c r="A2748" i="7"/>
  <c r="A2682" i="7"/>
  <c r="A2662" i="7"/>
  <c r="A2626" i="7"/>
  <c r="A2587" i="7"/>
  <c r="A2610" i="7"/>
  <c r="A2574" i="7"/>
  <c r="A2535" i="7"/>
  <c r="A2500" i="7"/>
  <c r="A2522" i="7"/>
  <c r="A2483" i="7"/>
  <c r="A2448" i="7"/>
  <c r="A2412" i="7"/>
  <c r="A2431" i="7"/>
  <c r="A2393" i="7"/>
  <c r="A2354" i="7"/>
  <c r="A2377" i="7"/>
  <c r="A2341" i="7"/>
  <c r="A2302" i="7"/>
  <c r="A2266" i="7"/>
  <c r="A2289" i="7"/>
  <c r="A4241" i="7"/>
  <c r="A3830" i="7"/>
  <c r="A3368" i="7"/>
  <c r="A3196" i="7"/>
  <c r="A3058" i="7"/>
  <c r="A2930" i="7"/>
  <c r="A2871" i="7"/>
  <c r="A2808" i="7"/>
  <c r="A2751" i="7"/>
  <c r="A2696" i="7"/>
  <c r="A2663" i="7"/>
  <c r="A2592" i="7"/>
  <c r="A2611" i="7"/>
  <c r="A2501" i="7"/>
  <c r="A2524" i="7"/>
  <c r="A2488" i="7"/>
  <c r="A2449" i="7"/>
  <c r="A2414" i="7"/>
  <c r="A2436" i="7"/>
  <c r="A2395" i="7"/>
  <c r="A2359" i="7"/>
  <c r="A2378" i="7"/>
  <c r="A2343" i="7"/>
  <c r="A2307" i="7"/>
  <c r="A2267" i="7"/>
  <c r="A2291" i="7"/>
  <c r="A4215" i="7"/>
  <c r="A3538" i="7"/>
  <c r="A2998" i="7"/>
  <c r="A2761" i="7"/>
  <c r="A2652" i="7"/>
  <c r="A2595" i="7"/>
  <c r="A2542" i="7"/>
  <c r="A2420" i="7"/>
  <c r="A2361" i="7"/>
  <c r="A4085" i="7"/>
  <c r="A3376" i="7"/>
  <c r="A3006" i="7"/>
  <c r="A2768" i="7"/>
  <c r="A2543" i="7"/>
  <c r="A2490" i="7"/>
  <c r="A2422" i="7"/>
  <c r="A2362" i="7"/>
  <c r="A2309" i="7"/>
  <c r="A4012" i="7"/>
  <c r="A3358" i="7"/>
  <c r="A2769" i="7"/>
  <c r="A2558" i="7"/>
  <c r="A2548" i="7"/>
  <c r="A2491" i="7"/>
  <c r="A2367" i="7"/>
  <c r="A2310" i="7"/>
  <c r="A3314" i="7"/>
  <c r="A2756" i="7"/>
  <c r="A2642" i="7"/>
  <c r="A2560" i="7"/>
  <c r="A2506" i="7"/>
  <c r="A2410" i="7"/>
  <c r="A2325" i="7"/>
  <c r="A2315" i="7"/>
  <c r="A3212" i="7"/>
  <c r="A2709" i="7"/>
  <c r="A2629" i="7"/>
  <c r="A2561" i="7"/>
  <c r="A2508" i="7"/>
  <c r="A2454" i="7"/>
  <c r="A2327" i="7"/>
  <c r="A2273" i="7"/>
  <c r="A3712" i="7"/>
  <c r="A3220" i="7"/>
  <c r="A2716" i="7"/>
  <c r="A2577" i="7"/>
  <c r="A2509" i="7"/>
  <c r="A2456" i="7"/>
  <c r="A2396" i="7"/>
  <c r="A2328" i="7"/>
  <c r="A2275" i="7"/>
  <c r="A3530" i="7"/>
  <c r="A3040" i="7"/>
  <c r="A2836" i="7"/>
  <c r="A2646" i="7"/>
  <c r="A2594" i="7"/>
  <c r="A2555" i="7"/>
  <c r="A2472" i="7"/>
  <c r="A2415" i="7"/>
  <c r="A2403" i="7"/>
  <c r="A2349" i="7"/>
  <c r="A3514" i="7"/>
  <c r="A3144" i="7"/>
  <c r="A2401" i="7"/>
  <c r="A2821" i="7"/>
  <c r="A2344" i="7"/>
  <c r="A2276" i="7"/>
  <c r="A2636" i="7"/>
  <c r="A2457" i="7"/>
  <c r="A4366" i="7"/>
  <c r="A4378" i="7"/>
  <c r="A4377" i="7"/>
  <c r="A4374" i="7"/>
  <c r="A4355" i="7"/>
  <c r="A4380" i="7"/>
  <c r="A4362" i="7"/>
  <c r="A4375" i="7"/>
  <c r="A4371" i="7"/>
  <c r="A4357" i="7"/>
  <c r="A4365" i="7"/>
  <c r="A4359" i="7"/>
  <c r="A4364" i="7"/>
  <c r="A4369" i="7"/>
  <c r="A4370" i="7"/>
  <c r="A4356" i="7"/>
  <c r="A2293" i="7"/>
  <c r="A2322" i="7"/>
  <c r="A2351" i="7"/>
  <c r="A2380" i="7"/>
  <c r="A2409" i="7"/>
  <c r="A2438" i="7"/>
  <c r="A2467" i="7"/>
  <c r="A2496" i="7"/>
  <c r="A2525" i="7"/>
  <c r="A2554" i="7"/>
  <c r="A2583" i="7"/>
  <c r="A2612" i="7"/>
  <c r="A2641" i="7"/>
  <c r="A2670" i="7"/>
  <c r="A2699" i="7"/>
  <c r="A2728" i="7"/>
  <c r="A2757" i="7"/>
  <c r="A2786" i="7"/>
  <c r="A2815" i="7"/>
  <c r="A2844" i="7"/>
  <c r="A2873" i="7"/>
  <c r="A2931" i="7"/>
  <c r="A2960" i="7"/>
  <c r="A2989" i="7"/>
  <c r="A3018" i="7"/>
  <c r="A3047" i="7"/>
  <c r="A3076" i="7"/>
  <c r="A3105" i="7"/>
  <c r="A3134" i="7"/>
  <c r="A3163" i="7"/>
  <c r="A3192" i="7"/>
  <c r="A3221" i="7"/>
  <c r="A3250" i="7"/>
  <c r="A3279" i="7"/>
  <c r="A3308" i="7"/>
  <c r="A3337" i="7"/>
  <c r="A3366" i="7"/>
  <c r="A3395" i="7"/>
  <c r="A3424" i="7"/>
  <c r="A3453" i="7"/>
  <c r="A3482" i="7"/>
  <c r="A3511" i="7"/>
  <c r="A3540" i="7"/>
  <c r="A3569" i="7"/>
  <c r="A3627" i="7"/>
  <c r="A3433" i="7" l="1"/>
  <c r="A4315" i="7"/>
  <c r="A3668" i="7"/>
  <c r="A3381" i="7"/>
  <c r="A2342" i="7"/>
  <c r="A4298" i="7"/>
  <c r="A3138" i="7"/>
  <c r="A4142" i="7"/>
  <c r="A3429" i="7"/>
  <c r="A4318" i="7"/>
  <c r="A3700" i="7"/>
  <c r="A3371" i="7"/>
  <c r="A4189" i="7"/>
  <c r="A3751" i="7"/>
  <c r="A3767" i="7"/>
  <c r="A3745" i="7"/>
  <c r="A3764" i="7"/>
  <c r="A3744" i="7"/>
  <c r="A3758" i="7"/>
  <c r="A3746" i="7"/>
  <c r="A3762" i="7"/>
  <c r="A3759" i="7"/>
  <c r="A3753" i="7"/>
  <c r="A3772" i="7"/>
  <c r="A3749" i="7"/>
  <c r="A3754" i="7"/>
  <c r="A3765" i="7"/>
  <c r="A3770" i="7"/>
  <c r="A3761" i="7"/>
  <c r="A3747" i="7"/>
  <c r="A3769" i="7"/>
  <c r="A3755" i="7"/>
  <c r="A3763" i="7"/>
  <c r="A3752" i="7"/>
  <c r="A3771" i="7"/>
  <c r="A3768" i="7"/>
  <c r="A3748" i="7"/>
  <c r="A3766" i="7"/>
  <c r="A3581" i="7"/>
  <c r="A3756" i="7"/>
  <c r="A3760" i="7"/>
  <c r="A2891" i="7"/>
  <c r="A2876" i="7"/>
  <c r="A2895" i="7"/>
  <c r="A2896" i="7"/>
  <c r="A2888" i="7"/>
  <c r="A2899" i="7"/>
  <c r="A2884" i="7"/>
  <c r="A2874" i="7"/>
  <c r="A2877" i="7"/>
  <c r="A2878" i="7"/>
  <c r="A2892" i="7"/>
  <c r="A2900" i="7"/>
  <c r="A2885" i="7"/>
  <c r="A2897" i="7"/>
  <c r="A2886" i="7"/>
  <c r="A2882" i="7"/>
  <c r="A2893" i="7"/>
  <c r="A2894" i="7"/>
  <c r="A2898" i="7"/>
  <c r="A2875" i="7"/>
  <c r="A2879" i="7"/>
  <c r="A2889" i="7"/>
  <c r="A3590" i="7"/>
  <c r="A2881" i="7"/>
  <c r="A2880" i="7"/>
  <c r="A3576" i="7"/>
  <c r="A3578" i="7"/>
  <c r="A3596" i="7"/>
  <c r="A3589" i="7"/>
  <c r="A3584" i="7"/>
  <c r="A3586" i="7"/>
  <c r="A3571" i="7"/>
  <c r="A3597" i="7"/>
  <c r="A3575" i="7"/>
  <c r="A3582" i="7"/>
  <c r="A3592" i="7"/>
  <c r="A3594" i="7"/>
  <c r="A3583" i="7"/>
  <c r="A3579" i="7"/>
  <c r="A3577" i="7"/>
  <c r="A3587" i="7"/>
  <c r="A3591" i="7"/>
  <c r="A3574" i="7"/>
  <c r="A3585" i="7"/>
  <c r="A3595" i="7"/>
  <c r="A3570" i="7"/>
  <c r="A3580" i="7"/>
  <c r="A3573" i="7"/>
  <c r="A3572" i="7"/>
  <c r="A2887" i="7"/>
  <c r="A2883" i="7"/>
  <c r="A3757" i="7"/>
  <c r="A3593" i="7"/>
  <c r="A2901" i="7"/>
  <c r="A3598" i="7"/>
  <c r="A2902" i="7"/>
  <c r="A3720" i="7"/>
  <c r="A3628" i="7"/>
  <c r="A3715" i="7"/>
  <c r="A3633" i="7"/>
  <c r="A3735" i="7"/>
  <c r="A3655" i="7"/>
  <c r="A3641" i="7"/>
  <c r="A3721" i="7"/>
  <c r="A3635" i="7"/>
  <c r="A3654" i="7"/>
  <c r="A3743" i="7"/>
  <c r="A3652" i="7"/>
  <c r="A3739" i="7"/>
  <c r="A3738" i="7"/>
  <c r="A3719" i="7"/>
  <c r="A3648" i="7"/>
  <c r="A3631" i="7"/>
  <c r="A3741" i="7"/>
  <c r="A4406" i="7"/>
  <c r="A3629" i="7"/>
  <c r="A3644" i="7"/>
  <c r="A3728" i="7"/>
  <c r="A3642" i="7"/>
  <c r="A3723" i="7"/>
  <c r="A3730" i="7"/>
  <c r="A3640" i="7"/>
  <c r="A3725" i="7"/>
  <c r="A3649" i="7"/>
  <c r="A3732" i="7"/>
  <c r="A3634" i="7"/>
  <c r="A3630" i="7"/>
  <c r="A3722" i="7"/>
  <c r="A3632" i="7"/>
  <c r="A3742" i="7"/>
  <c r="A3717" i="7"/>
  <c r="A3650" i="7"/>
  <c r="A3637" i="7"/>
  <c r="A3716" i="7"/>
  <c r="A3646" i="7"/>
  <c r="A3731" i="7"/>
  <c r="A3734" i="7"/>
  <c r="A3736" i="7"/>
  <c r="A3636" i="7"/>
  <c r="A3653" i="7"/>
  <c r="A3740" i="7"/>
  <c r="A3726" i="7"/>
  <c r="A4322" i="7"/>
  <c r="A4304" i="7"/>
  <c r="A4313" i="7"/>
  <c r="A4323" i="7"/>
  <c r="A4310" i="7"/>
  <c r="A4311" i="7"/>
  <c r="A4320" i="7"/>
  <c r="A2253" i="7"/>
  <c r="A2250" i="7"/>
  <c r="A2245" i="7"/>
  <c r="A2260" i="7"/>
  <c r="A4408" i="7"/>
  <c r="A4395" i="7"/>
  <c r="A4394" i="7"/>
  <c r="A4392" i="7"/>
  <c r="A4387" i="7"/>
  <c r="A4382" i="7"/>
  <c r="A4410" i="7"/>
  <c r="A4409" i="7"/>
  <c r="A4402" i="7"/>
  <c r="A4385" i="7"/>
  <c r="A4398" i="7"/>
  <c r="A2258" i="7"/>
  <c r="A2241" i="7"/>
  <c r="A2255" i="7"/>
  <c r="A2237" i="7"/>
  <c r="A2252" i="7"/>
  <c r="A2259" i="7"/>
  <c r="A4393" i="7"/>
  <c r="A4386" i="7"/>
  <c r="A4390" i="7"/>
  <c r="A4404" i="7"/>
  <c r="A2264" i="7"/>
  <c r="A2244" i="7"/>
  <c r="A2251" i="7"/>
  <c r="A4407" i="7"/>
  <c r="A4396" i="7"/>
  <c r="A2236" i="7"/>
  <c r="A2256" i="7"/>
  <c r="A2243" i="7"/>
  <c r="A4399" i="7"/>
  <c r="A4388" i="7"/>
  <c r="A2242" i="7"/>
  <c r="A2248" i="7"/>
  <c r="A2262" i="7"/>
  <c r="A4391" i="7"/>
  <c r="A4405" i="7"/>
  <c r="A2257" i="7"/>
  <c r="A2239" i="7"/>
  <c r="A2247" i="7"/>
  <c r="A2240" i="7"/>
  <c r="A2254" i="7"/>
  <c r="A4383" i="7"/>
  <c r="A4397" i="7"/>
  <c r="A2263" i="7"/>
  <c r="A2246" i="7"/>
  <c r="A2261" i="7"/>
  <c r="A4400" i="7"/>
  <c r="A4389" i="7"/>
  <c r="A2249" i="7"/>
  <c r="A2238" i="7"/>
  <c r="A4403" i="7"/>
  <c r="A4401" i="7"/>
  <c r="A4384" i="7"/>
  <c r="F7" i="5"/>
  <c r="A7" i="5"/>
  <c r="F9" i="8" l="1"/>
  <c r="F7" i="9"/>
  <c r="A6" i="9"/>
  <c r="E7" i="8"/>
  <c r="H20" i="8" l="1"/>
  <c r="H13" i="8"/>
  <c r="H10" i="8"/>
  <c r="A39" i="7"/>
  <c r="A360" i="7"/>
  <c r="H22" i="8"/>
  <c r="H31" i="8"/>
  <c r="A189" i="7"/>
  <c r="H14" i="8"/>
  <c r="H27" i="8"/>
  <c r="H35" i="8"/>
  <c r="H28" i="8"/>
  <c r="H26" i="8"/>
  <c r="A44" i="7"/>
  <c r="A871" i="7"/>
  <c r="A112" i="7"/>
  <c r="A43" i="7"/>
  <c r="A268" i="7"/>
  <c r="A45" i="7"/>
  <c r="A895" i="7"/>
  <c r="A857" i="7"/>
  <c r="A1055" i="7"/>
  <c r="A265" i="7"/>
  <c r="H17" i="8"/>
  <c r="A1075" i="7"/>
  <c r="H38" i="8"/>
  <c r="A1740" i="7"/>
  <c r="A105" i="7"/>
  <c r="H24" i="8"/>
  <c r="A107" i="7"/>
  <c r="A1576" i="7"/>
  <c r="H25" i="8"/>
  <c r="A142" i="7"/>
  <c r="A375" i="7"/>
  <c r="A860" i="7"/>
  <c r="A270" i="7"/>
  <c r="A53" i="7"/>
  <c r="A858" i="7"/>
  <c r="H29" i="8"/>
  <c r="A1715" i="7"/>
  <c r="A106" i="10"/>
  <c r="A50" i="7"/>
  <c r="A251" i="7"/>
  <c r="A1039" i="7"/>
  <c r="H19" i="8"/>
  <c r="A1741" i="7"/>
  <c r="H12" i="8"/>
  <c r="H30" i="8"/>
  <c r="A284" i="7"/>
  <c r="A859" i="7"/>
  <c r="H18" i="8"/>
  <c r="A358" i="7"/>
  <c r="A288" i="7"/>
  <c r="A1161" i="7"/>
  <c r="A1571" i="7"/>
  <c r="H32" i="8"/>
  <c r="A271" i="7"/>
  <c r="A1023" i="7"/>
  <c r="A1030" i="7"/>
  <c r="A535" i="7"/>
  <c r="A1150" i="7"/>
  <c r="A888" i="7"/>
  <c r="A1717" i="7"/>
  <c r="A466" i="7"/>
  <c r="A122" i="7"/>
  <c r="A847" i="7"/>
  <c r="A1247" i="7"/>
  <c r="A1067" i="7"/>
  <c r="A367" i="7"/>
  <c r="A975" i="7"/>
  <c r="A1151" i="7"/>
  <c r="A1389" i="7"/>
  <c r="H16" i="8"/>
  <c r="H36" i="8"/>
  <c r="A1086" i="7"/>
  <c r="A1597" i="7"/>
  <c r="H34" i="8"/>
  <c r="A1578" i="7"/>
  <c r="A289" i="7"/>
  <c r="A1586" i="7"/>
  <c r="A881" i="7"/>
  <c r="H21" i="8"/>
  <c r="A1056" i="7"/>
  <c r="A1939" i="7"/>
  <c r="A1725" i="7"/>
  <c r="A357" i="7"/>
  <c r="A55" i="7"/>
  <c r="A1724" i="7"/>
  <c r="A863" i="7"/>
  <c r="A1051" i="7"/>
  <c r="A1005" i="7"/>
  <c r="A892" i="7"/>
  <c r="A1043" i="7"/>
  <c r="A1050" i="7"/>
  <c r="A47" i="7"/>
  <c r="A1105" i="7"/>
  <c r="A282" i="7"/>
  <c r="A896" i="7"/>
  <c r="A1589" i="7"/>
  <c r="A214" i="7"/>
  <c r="A1120" i="7"/>
  <c r="A1362" i="7"/>
  <c r="A827" i="7"/>
  <c r="A299" i="7"/>
  <c r="A883" i="7"/>
  <c r="A721" i="7"/>
  <c r="A1033" i="7"/>
  <c r="A523" i="7"/>
  <c r="A1269" i="7"/>
  <c r="A549" i="7"/>
  <c r="A444" i="7"/>
  <c r="H33" i="8"/>
  <c r="A1788" i="7"/>
  <c r="A589" i="7"/>
  <c r="A1021" i="7"/>
  <c r="A553" i="7"/>
  <c r="A873" i="7"/>
  <c r="A278" i="7"/>
  <c r="A639" i="7"/>
  <c r="A971" i="7"/>
  <c r="A1066" i="7"/>
  <c r="A599" i="7"/>
  <c r="A1071" i="7"/>
  <c r="A1117" i="7"/>
  <c r="H37" i="8"/>
  <c r="A510" i="7"/>
  <c r="A829" i="7"/>
  <c r="A1896" i="7"/>
  <c r="A1984" i="7"/>
  <c r="A813" i="7"/>
  <c r="A352" i="7"/>
  <c r="A740" i="7"/>
  <c r="A546" i="7"/>
  <c r="A539" i="7"/>
  <c r="A1328" i="7"/>
  <c r="A987" i="7"/>
  <c r="A506" i="7"/>
  <c r="A1623" i="7"/>
  <c r="A46" i="7"/>
  <c r="A440" i="7"/>
  <c r="A750" i="7"/>
  <c r="H23" i="8"/>
  <c r="A1726" i="7"/>
  <c r="A1136" i="7"/>
  <c r="A499" i="7"/>
  <c r="A1036" i="7"/>
  <c r="A534" i="7"/>
  <c r="A285" i="7"/>
  <c r="A2048" i="7"/>
  <c r="A850" i="7"/>
  <c r="A1154" i="7"/>
  <c r="H15" i="8"/>
  <c r="A366" i="7"/>
  <c r="A103" i="7"/>
  <c r="A1007" i="7"/>
  <c r="A401" i="7"/>
  <c r="A118" i="7"/>
  <c r="A1122" i="7"/>
  <c r="A1594" i="7"/>
  <c r="A959" i="7"/>
  <c r="A1564" i="7"/>
  <c r="A486" i="7"/>
  <c r="A384" i="7"/>
  <c r="A849" i="7"/>
  <c r="A865" i="7"/>
  <c r="A1141" i="7"/>
  <c r="A1528" i="7"/>
  <c r="A1158" i="7"/>
  <c r="A140" i="7"/>
  <c r="A995" i="7"/>
  <c r="A899" i="7"/>
  <c r="A609" i="7"/>
  <c r="A275" i="7"/>
  <c r="A1518" i="7"/>
  <c r="A454" i="7"/>
  <c r="A452" i="7"/>
  <c r="A121" i="7"/>
  <c r="A1273" i="7"/>
  <c r="A291" i="7"/>
  <c r="A610" i="7"/>
  <c r="A403" i="7"/>
  <c r="A1310" i="7"/>
  <c r="A1925" i="7"/>
  <c r="A1590" i="7"/>
  <c r="A1593" i="7"/>
  <c r="A1541" i="7"/>
  <c r="A38" i="7"/>
  <c r="A393" i="7"/>
  <c r="A1567" i="7"/>
  <c r="A1969" i="7"/>
  <c r="A2037" i="7"/>
  <c r="A55" i="10"/>
  <c r="A541" i="7"/>
  <c r="A597" i="7"/>
  <c r="A1533" i="7"/>
  <c r="A1125" i="7"/>
  <c r="A1272" i="7"/>
  <c r="A1734" i="7"/>
  <c r="A1133" i="7"/>
  <c r="A885" i="7"/>
  <c r="A1015" i="7"/>
  <c r="A538" i="7"/>
  <c r="A1384" i="7"/>
  <c r="A744" i="7"/>
  <c r="A1008" i="7"/>
  <c r="A1379" i="7"/>
  <c r="A1563" i="7"/>
  <c r="A2056" i="7"/>
  <c r="A677" i="7"/>
  <c r="A363" i="7"/>
  <c r="A595" i="7"/>
  <c r="A34" i="7"/>
  <c r="A991" i="7"/>
  <c r="A1111" i="7"/>
  <c r="A1109" i="7"/>
  <c r="A936" i="7"/>
  <c r="A1439" i="7"/>
  <c r="A1119" i="7"/>
  <c r="A603" i="7"/>
  <c r="A1743" i="7"/>
  <c r="A1157" i="7"/>
  <c r="A116" i="10"/>
  <c r="A999" i="7"/>
  <c r="A1152" i="7"/>
  <c r="A1029" i="7"/>
  <c r="A1257" i="7"/>
  <c r="A872" i="7"/>
  <c r="A732" i="7"/>
  <c r="A793" i="7"/>
  <c r="A1821" i="7"/>
  <c r="A1997" i="7"/>
  <c r="A1595" i="7"/>
  <c r="A422" i="7"/>
  <c r="A982" i="7"/>
  <c r="A1073" i="7"/>
  <c r="A1760" i="7"/>
  <c r="A390" i="7"/>
  <c r="A993" i="7"/>
  <c r="A353" i="7"/>
  <c r="A502" i="7"/>
  <c r="A106" i="7"/>
  <c r="A97" i="7"/>
  <c r="A382" i="7"/>
  <c r="A447" i="7"/>
  <c r="A1516" i="7"/>
  <c r="A548" i="7"/>
  <c r="A177" i="7"/>
  <c r="A978" i="7"/>
  <c r="A433" i="7"/>
  <c r="A1116" i="7"/>
  <c r="A1218" i="7"/>
  <c r="A1742" i="7"/>
  <c r="A376" i="7"/>
  <c r="A673" i="7"/>
  <c r="A1587" i="7"/>
  <c r="A1028" i="7"/>
  <c r="A1037" i="7"/>
  <c r="A1013" i="7"/>
  <c r="A1569" i="7"/>
  <c r="A1322" i="7"/>
  <c r="A388" i="7"/>
  <c r="A1126" i="7"/>
  <c r="A416" i="7"/>
  <c r="A536" i="7"/>
  <c r="A1208" i="7"/>
  <c r="A893" i="7"/>
  <c r="A509" i="7"/>
  <c r="A1004" i="7"/>
  <c r="A809" i="7"/>
  <c r="A889" i="7"/>
  <c r="A389" i="7"/>
  <c r="A455" i="7"/>
  <c r="A529" i="7"/>
  <c r="A990" i="7"/>
  <c r="A439" i="7"/>
  <c r="A446" i="7"/>
  <c r="A1377" i="7"/>
  <c r="A835" i="7"/>
  <c r="A676" i="7"/>
  <c r="A1147" i="7"/>
  <c r="A504" i="7"/>
  <c r="A846" i="7"/>
  <c r="A414" i="7"/>
  <c r="A674" i="7"/>
  <c r="A425" i="7"/>
  <c r="A801" i="7"/>
  <c r="A974" i="7"/>
  <c r="A742" i="7"/>
  <c r="A811" i="7"/>
  <c r="A976" i="7"/>
  <c r="A1318" i="7"/>
  <c r="A359" i="7"/>
  <c r="A437" i="7"/>
  <c r="A1320" i="7"/>
  <c r="A998" i="7"/>
  <c r="A799" i="7"/>
  <c r="A1374" i="7"/>
  <c r="A843" i="7"/>
  <c r="A1211" i="7"/>
  <c r="A1335" i="7"/>
  <c r="A869" i="7"/>
  <c r="A891" i="7"/>
  <c r="A997" i="7"/>
  <c r="A823" i="7"/>
  <c r="A1714" i="7"/>
  <c r="A1721" i="7"/>
  <c r="A1135" i="7"/>
  <c r="A1148" i="7"/>
  <c r="A861" i="7"/>
  <c r="A1069" i="7"/>
  <c r="A445" i="7"/>
  <c r="A441" i="7"/>
  <c r="A1003" i="7"/>
  <c r="A1723" i="7"/>
  <c r="A453" i="7"/>
  <c r="A532" i="7"/>
  <c r="A898" i="7"/>
  <c r="A1355" i="7"/>
  <c r="A1338" i="7"/>
  <c r="A604" i="7"/>
  <c r="A262" i="7"/>
  <c r="A1032" i="7"/>
  <c r="A1529" i="7"/>
  <c r="A290" i="7"/>
  <c r="A691" i="7"/>
  <c r="A1308" i="7"/>
  <c r="A461" i="7"/>
  <c r="A436" i="7"/>
  <c r="A1596" i="7"/>
  <c r="A1539" i="7"/>
  <c r="A191" i="7"/>
  <c r="A1935" i="7"/>
  <c r="A972" i="7"/>
  <c r="A1134" i="7"/>
  <c r="A696" i="7"/>
  <c r="A897" i="7"/>
  <c r="A1719" i="7"/>
  <c r="A845" i="7"/>
  <c r="A598" i="7"/>
  <c r="A91" i="7"/>
  <c r="A875" i="7"/>
  <c r="A844" i="7"/>
  <c r="A586" i="7"/>
  <c r="A256" i="7"/>
  <c r="A32" i="7"/>
  <c r="A269" i="7"/>
  <c r="A1797" i="7"/>
  <c r="A1519" i="7"/>
  <c r="A848" i="7"/>
  <c r="A1213" i="7"/>
  <c r="A374" i="7"/>
  <c r="A1153" i="7"/>
  <c r="A37" i="7"/>
  <c r="A1716" i="7"/>
  <c r="A394" i="7"/>
  <c r="A292" i="7"/>
  <c r="A1351" i="7"/>
  <c r="A451" i="7"/>
  <c r="A1047" i="7"/>
  <c r="A1548" i="7"/>
  <c r="A814" i="7"/>
  <c r="A1038" i="7"/>
  <c r="A1375" i="7"/>
  <c r="A508" i="7"/>
  <c r="A116" i="7"/>
  <c r="A1544" i="7"/>
  <c r="A1359" i="7"/>
  <c r="A1194" i="7"/>
  <c r="A1543" i="7"/>
  <c r="A1575" i="7"/>
  <c r="A102" i="7"/>
  <c r="A1786" i="7"/>
  <c r="A238" i="7"/>
  <c r="A842" i="7"/>
  <c r="A1378" i="7"/>
  <c r="A1373" i="7"/>
  <c r="A281" i="7"/>
  <c r="A826" i="7"/>
  <c r="A434" i="7"/>
  <c r="A18" i="7"/>
  <c r="A1582" i="7"/>
  <c r="A1720" i="7"/>
  <c r="A1722" i="7"/>
  <c r="A520" i="7"/>
  <c r="A1996" i="7"/>
  <c r="A426" i="7"/>
  <c r="A1057" i="7"/>
  <c r="A1035" i="7"/>
  <c r="A274" i="7"/>
  <c r="A658" i="7"/>
  <c r="A1380" i="7"/>
  <c r="A679" i="7"/>
  <c r="A109" i="7"/>
  <c r="A967" i="7"/>
  <c r="A459" i="7"/>
  <c r="A1393" i="7"/>
  <c r="A2054" i="7"/>
  <c r="A1366" i="7"/>
  <c r="A351" i="7"/>
  <c r="A657" i="7"/>
  <c r="A1584" i="7"/>
  <c r="A1944" i="7"/>
  <c r="A1146" i="7"/>
  <c r="A1536" i="7"/>
  <c r="A1014" i="7"/>
  <c r="A501" i="7"/>
  <c r="A52" i="7"/>
  <c r="A450" i="7"/>
  <c r="A700" i="7"/>
  <c r="A1317" i="7"/>
  <c r="A1207" i="7"/>
  <c r="A93" i="7"/>
  <c r="A1072" i="7"/>
  <c r="A989" i="7"/>
  <c r="A1274" i="7"/>
  <c r="A596" i="7"/>
  <c r="A877" i="7"/>
  <c r="A1149" i="7"/>
  <c r="A590" i="7"/>
  <c r="A1130" i="7"/>
  <c r="A1526" i="7"/>
  <c r="A1132" i="7"/>
  <c r="A1773" i="7"/>
  <c r="A267" i="7"/>
  <c r="A876" i="7"/>
  <c r="A108" i="7"/>
  <c r="A1931" i="7"/>
  <c r="A1193" i="7"/>
  <c r="A1919" i="7"/>
  <c r="A1024" i="7"/>
  <c r="A15" i="7"/>
  <c r="A1735" i="7"/>
  <c r="A805" i="7"/>
  <c r="A840" i="7"/>
  <c r="A1739" i="7"/>
  <c r="A864" i="7"/>
  <c r="A968" i="7"/>
  <c r="A1309" i="7"/>
  <c r="A607" i="7"/>
  <c r="A1731" i="7"/>
  <c r="A442" i="7"/>
  <c r="A1025" i="7"/>
  <c r="A608" i="7"/>
  <c r="A1769" i="7"/>
  <c r="A807" i="7"/>
  <c r="A1918" i="7"/>
  <c r="A1754" i="7"/>
  <c r="A277" i="7"/>
  <c r="A1555" i="7"/>
  <c r="A406" i="7"/>
  <c r="A456" i="7"/>
  <c r="A660" i="7"/>
  <c r="A996" i="7"/>
  <c r="A1059" i="7"/>
  <c r="A1933" i="7"/>
  <c r="A1382" i="7"/>
  <c r="A1259" i="7"/>
  <c r="A1336" i="7"/>
  <c r="A786" i="7"/>
  <c r="A458" i="7"/>
  <c r="A400" i="7"/>
  <c r="A386" i="7"/>
  <c r="A1001" i="7"/>
  <c r="A1556" i="7"/>
  <c r="A512" i="7"/>
  <c r="A1143" i="7"/>
  <c r="A545" i="7"/>
  <c r="A1585" i="7"/>
  <c r="A1011" i="7"/>
  <c r="A513" i="7"/>
  <c r="A1538" i="7"/>
  <c r="A525" i="7"/>
  <c r="A834" i="7"/>
  <c r="A272" i="7"/>
  <c r="A870" i="7"/>
  <c r="A977" i="7"/>
  <c r="A753" i="7"/>
  <c r="A1934" i="7"/>
  <c r="A1129" i="7"/>
  <c r="A1026" i="7"/>
  <c r="A751" i="7"/>
  <c r="A1123" i="7"/>
  <c r="A686" i="7"/>
  <c r="A1118" i="7"/>
  <c r="A1019" i="7"/>
  <c r="A678" i="7"/>
  <c r="A1313" i="7"/>
  <c r="A729" i="7"/>
  <c r="A22" i="7"/>
  <c r="A197" i="7"/>
  <c r="A796" i="7"/>
  <c r="A602" i="7"/>
  <c r="A430" i="7"/>
  <c r="A92" i="7"/>
  <c r="A498" i="7"/>
  <c r="A259" i="7"/>
  <c r="A101" i="7"/>
  <c r="A588" i="7"/>
  <c r="A882" i="7"/>
  <c r="A524" i="7"/>
  <c r="A1325" i="7"/>
  <c r="A276" i="7"/>
  <c r="A202" i="7"/>
  <c r="A1106" i="7"/>
  <c r="A423" i="7"/>
  <c r="A983" i="7"/>
  <c r="A683" i="7"/>
  <c r="A364" i="7"/>
  <c r="A1010" i="7"/>
  <c r="A41" i="7"/>
  <c r="A606" i="7"/>
  <c r="A59" i="7"/>
  <c r="A51" i="7"/>
  <c r="A1566" i="7"/>
  <c r="A611" i="7"/>
  <c r="A1784" i="7"/>
  <c r="A1391" i="7"/>
  <c r="A1162" i="7"/>
  <c r="A946" i="7"/>
  <c r="A1002" i="7"/>
  <c r="A1200" i="7"/>
  <c r="A424" i="7"/>
  <c r="A1718" i="7"/>
  <c r="A415" i="7"/>
  <c r="A1062" i="7"/>
  <c r="A1197" i="7"/>
  <c r="A1787" i="7"/>
  <c r="A852" i="7"/>
  <c r="A1045" i="7"/>
  <c r="A1558" i="7"/>
  <c r="A1114" i="7"/>
  <c r="A1540" i="7"/>
  <c r="A655" i="7"/>
  <c r="A1592" i="7"/>
  <c r="A1058" i="7"/>
  <c r="A1053" i="7"/>
  <c r="A1195" i="7"/>
  <c r="A862" i="7"/>
  <c r="A1730" i="7"/>
  <c r="A894" i="7"/>
  <c r="A263" i="7"/>
  <c r="A404" i="7"/>
  <c r="A1145" i="7"/>
  <c r="A111" i="7"/>
  <c r="A1000" i="7"/>
  <c r="A1577" i="7"/>
  <c r="A1581" i="7"/>
  <c r="A1326" i="7"/>
  <c r="A787" i="7"/>
  <c r="A965" i="7"/>
  <c r="A443" i="7"/>
  <c r="A1943" i="7"/>
  <c r="A1560" i="7"/>
  <c r="A379" i="7"/>
  <c r="A1523" i="7"/>
  <c r="A1512" i="7"/>
  <c r="A1108" i="7"/>
  <c r="A1065" i="7"/>
  <c r="A362" i="7"/>
  <c r="A67" i="7"/>
  <c r="A56" i="7"/>
  <c r="A1361" i="7"/>
  <c r="A1733" i="7"/>
  <c r="A810" i="7"/>
  <c r="A880" i="7"/>
  <c r="A692" i="7"/>
  <c r="A1031" i="7"/>
  <c r="A788" i="7"/>
  <c r="A2045" i="7"/>
  <c r="A1376" i="7"/>
  <c r="A427" i="7"/>
  <c r="A380" i="7"/>
  <c r="A1565" i="7"/>
  <c r="A381" i="7"/>
  <c r="A54" i="7"/>
  <c r="A647" i="7"/>
  <c r="A853" i="7"/>
  <c r="A662" i="7"/>
  <c r="A887" i="7"/>
  <c r="A243" i="7"/>
  <c r="A96" i="7"/>
  <c r="A405" i="7"/>
  <c r="A1738" i="7"/>
  <c r="A1928" i="7"/>
  <c r="A1022" i="7"/>
  <c r="A421" i="7"/>
  <c r="A653" i="7"/>
  <c r="A1276" i="7"/>
  <c r="A35" i="7"/>
  <c r="A828" i="7"/>
  <c r="A585" i="7"/>
  <c r="A851" i="7"/>
  <c r="A1568" i="7"/>
  <c r="A656" i="7"/>
  <c r="A522" i="7"/>
  <c r="A531" i="7"/>
  <c r="A1068" i="7"/>
  <c r="A378" i="7"/>
  <c r="A867" i="7"/>
  <c r="A1017" i="7"/>
  <c r="A708" i="7"/>
  <c r="A2050" i="7"/>
  <c r="A1140" i="7"/>
  <c r="A966" i="7"/>
  <c r="A120" i="7"/>
  <c r="A448" i="7"/>
  <c r="A685" i="7"/>
  <c r="A1727" i="7"/>
  <c r="A1521" i="7"/>
  <c r="A1271" i="7"/>
  <c r="A1044" i="7"/>
  <c r="A1124" i="7"/>
  <c r="A500" i="7"/>
  <c r="A432" i="7"/>
  <c r="A2036" i="7"/>
  <c r="A449" i="7"/>
  <c r="A2033" i="7"/>
  <c r="A511" i="7"/>
  <c r="A600" i="7"/>
  <c r="A1342" i="7"/>
  <c r="A1547" i="7"/>
  <c r="A503" i="7"/>
  <c r="A40" i="7"/>
  <c r="A100" i="7"/>
  <c r="A1142" i="7"/>
  <c r="A1006" i="7"/>
  <c r="A373" i="7"/>
  <c r="A601" i="7"/>
  <c r="A1144" i="7"/>
  <c r="A1110" i="7"/>
  <c r="A1546" i="7"/>
  <c r="A250" i="7"/>
  <c r="A279" i="7"/>
  <c r="A1551" i="7"/>
  <c r="A1040" i="7"/>
  <c r="A94" i="7"/>
  <c r="A2035" i="7"/>
  <c r="A1052" i="7"/>
  <c r="A1542" i="7"/>
  <c r="A146" i="7"/>
  <c r="A2042" i="7"/>
  <c r="A1332" i="7"/>
  <c r="A80" i="10"/>
  <c r="A75" i="10"/>
  <c r="A60" i="10"/>
  <c r="A88" i="10"/>
  <c r="A59" i="10"/>
  <c r="A90" i="10"/>
  <c r="A50" i="10"/>
  <c r="A119" i="10"/>
  <c r="A133" i="10"/>
  <c r="A132" i="10"/>
  <c r="A105" i="10"/>
  <c r="A126" i="10"/>
  <c r="A38" i="10"/>
  <c r="A45" i="10"/>
  <c r="A37" i="10"/>
  <c r="A26" i="10"/>
  <c r="A3" i="10"/>
  <c r="A30" i="10"/>
  <c r="A41" i="10"/>
  <c r="A17" i="10"/>
  <c r="A14" i="10"/>
  <c r="A34" i="10"/>
  <c r="A5" i="10"/>
  <c r="A15" i="10"/>
  <c r="A587" i="7"/>
  <c r="H11" i="8"/>
  <c r="A791" i="7"/>
  <c r="A1205" i="7"/>
  <c r="A2061" i="7"/>
  <c r="A1736" i="7"/>
  <c r="A1994" i="7"/>
  <c r="A1323" i="7"/>
  <c r="A1256" i="7"/>
  <c r="A1360" i="7"/>
  <c r="A1979" i="7"/>
  <c r="A1768" i="7"/>
  <c r="A1942" i="7"/>
  <c r="A1060" i="7"/>
  <c r="A140" i="10"/>
  <c r="A93" i="10"/>
  <c r="A92" i="10"/>
  <c r="A138" i="10"/>
  <c r="C7" i="5"/>
  <c r="A48" i="10"/>
  <c r="D7" i="5"/>
  <c r="A47" i="10"/>
  <c r="E7" i="5"/>
  <c r="H7" i="5" s="1"/>
  <c r="A46" i="10"/>
  <c r="A36" i="10" l="1"/>
  <c r="A52" i="10"/>
  <c r="A137" i="7"/>
  <c r="A11" i="7"/>
  <c r="A283" i="7"/>
  <c r="A11" i="10"/>
  <c r="A245" i="7"/>
  <c r="A264" i="7"/>
  <c r="A260" i="7"/>
  <c r="A94" i="10"/>
  <c r="A125" i="10"/>
  <c r="A128" i="10"/>
  <c r="A111" i="10"/>
  <c r="A84" i="10"/>
  <c r="A64" i="10"/>
  <c r="A71" i="10"/>
  <c r="A184" i="7"/>
  <c r="A205" i="7"/>
  <c r="A178" i="7"/>
  <c r="A188" i="7"/>
  <c r="A240" i="7"/>
  <c r="A125" i="7"/>
  <c r="A53" i="10"/>
  <c r="A239" i="7"/>
  <c r="A235" i="7"/>
  <c r="A123" i="7"/>
  <c r="A131" i="10"/>
  <c r="A96" i="10"/>
  <c r="A62" i="10"/>
  <c r="A72" i="10"/>
  <c r="A51" i="10"/>
  <c r="A70" i="10"/>
  <c r="A119" i="7"/>
  <c r="A182" i="7"/>
  <c r="A128" i="7"/>
  <c r="A254" i="7"/>
  <c r="A249" i="7"/>
  <c r="A124" i="7"/>
  <c r="A68" i="10"/>
  <c r="A195" i="7"/>
  <c r="A139" i="10"/>
  <c r="A104" i="10"/>
  <c r="A100" i="10"/>
  <c r="A99" i="10"/>
  <c r="A85" i="10"/>
  <c r="A76" i="10"/>
  <c r="A58" i="10"/>
  <c r="A69" i="10"/>
  <c r="A246" i="7"/>
  <c r="A107" i="10"/>
  <c r="A236" i="7"/>
  <c r="A77" i="10"/>
  <c r="A130" i="7"/>
  <c r="A95" i="10"/>
  <c r="A141" i="7"/>
  <c r="A102" i="10"/>
  <c r="A120" i="10"/>
  <c r="A97" i="10"/>
  <c r="A87" i="10"/>
  <c r="A57" i="10"/>
  <c r="A86" i="10"/>
  <c r="A73" i="10"/>
  <c r="A247" i="7"/>
  <c r="A126" i="7"/>
  <c r="A185" i="7"/>
  <c r="A196" i="7"/>
  <c r="A133" i="7"/>
  <c r="A255" i="7"/>
  <c r="A54" i="10"/>
  <c r="A132" i="7"/>
  <c r="A113" i="10"/>
  <c r="A110" i="10"/>
  <c r="A136" i="10"/>
  <c r="A61" i="10"/>
  <c r="A65" i="10"/>
  <c r="A82" i="10"/>
  <c r="A200" i="7"/>
  <c r="A203" i="7"/>
  <c r="A112" i="10"/>
  <c r="A131" i="7"/>
  <c r="A180" i="7"/>
  <c r="A242" i="7"/>
  <c r="A129" i="7"/>
  <c r="A258" i="7"/>
  <c r="A135" i="10"/>
  <c r="A114" i="10"/>
  <c r="A89" i="10"/>
  <c r="A91" i="10"/>
  <c r="A143" i="7"/>
  <c r="A237" i="7"/>
  <c r="A252" i="7"/>
  <c r="A134" i="7"/>
  <c r="A244" i="7"/>
  <c r="A136" i="7"/>
  <c r="A261" i="7"/>
  <c r="A36" i="7"/>
  <c r="F8" i="9"/>
  <c r="A670" i="7"/>
  <c r="A2212" i="7"/>
  <c r="A2220" i="7"/>
  <c r="A2228" i="7"/>
  <c r="A2207" i="7"/>
  <c r="A2186" i="7"/>
  <c r="A2194" i="7"/>
  <c r="A2202" i="7"/>
  <c r="A2155" i="7"/>
  <c r="A2163" i="7"/>
  <c r="A2171" i="7"/>
  <c r="A2151" i="7"/>
  <c r="A2097" i="7"/>
  <c r="A2105" i="7"/>
  <c r="A2113" i="7"/>
  <c r="A2121" i="7"/>
  <c r="A2129" i="7"/>
  <c r="A2137" i="7"/>
  <c r="A2145" i="7"/>
  <c r="A671" i="7"/>
  <c r="A2213" i="7"/>
  <c r="A2221" i="7"/>
  <c r="A2229" i="7"/>
  <c r="A2179" i="7"/>
  <c r="A2187" i="7"/>
  <c r="A2195" i="7"/>
  <c r="A2203" i="7"/>
  <c r="A2156" i="7"/>
  <c r="A2164" i="7"/>
  <c r="A2172" i="7"/>
  <c r="A2152" i="7"/>
  <c r="A2098" i="7"/>
  <c r="A2106" i="7"/>
  <c r="A2114" i="7"/>
  <c r="A2122" i="7"/>
  <c r="A2130" i="7"/>
  <c r="A2138" i="7"/>
  <c r="A2146" i="7"/>
  <c r="A665" i="7"/>
  <c r="A2214" i="7"/>
  <c r="A2222" i="7"/>
  <c r="A2230" i="7"/>
  <c r="A2180" i="7"/>
  <c r="A2188" i="7"/>
  <c r="A2196" i="7"/>
  <c r="A2204" i="7"/>
  <c r="A2157" i="7"/>
  <c r="A2165" i="7"/>
  <c r="A2173" i="7"/>
  <c r="A2149" i="7"/>
  <c r="A2099" i="7"/>
  <c r="A2107" i="7"/>
  <c r="A2115" i="7"/>
  <c r="A2123" i="7"/>
  <c r="A2131" i="7"/>
  <c r="A2139" i="7"/>
  <c r="A2147" i="7"/>
  <c r="A33" i="7"/>
  <c r="A2215" i="7"/>
  <c r="A2223" i="7"/>
  <c r="A2231" i="7"/>
  <c r="A2181" i="7"/>
  <c r="A2189" i="7"/>
  <c r="A2197" i="7"/>
  <c r="A2205" i="7"/>
  <c r="A2158" i="7"/>
  <c r="A2166" i="7"/>
  <c r="A2174" i="7"/>
  <c r="A2092" i="7"/>
  <c r="A2100" i="7"/>
  <c r="A2108" i="7"/>
  <c r="A2116" i="7"/>
  <c r="A2124" i="7"/>
  <c r="A2132" i="7"/>
  <c r="A2140" i="7"/>
  <c r="A2148" i="7"/>
  <c r="A2209" i="7"/>
  <c r="A2217" i="7"/>
  <c r="A2225" i="7"/>
  <c r="A2233" i="7"/>
  <c r="A2183" i="7"/>
  <c r="A2191" i="7"/>
  <c r="A2199" i="7"/>
  <c r="A2178" i="7"/>
  <c r="A2160" i="7"/>
  <c r="A2168" i="7"/>
  <c r="A2176" i="7"/>
  <c r="A2094" i="7"/>
  <c r="A2102" i="7"/>
  <c r="A2110" i="7"/>
  <c r="A2118" i="7"/>
  <c r="A2126" i="7"/>
  <c r="A2134" i="7"/>
  <c r="A2142" i="7"/>
  <c r="A2224" i="7"/>
  <c r="A2185" i="7"/>
  <c r="A2153" i="7"/>
  <c r="A2175" i="7"/>
  <c r="A2104" i="7"/>
  <c r="A2127" i="7"/>
  <c r="A2120" i="7"/>
  <c r="A669" i="7"/>
  <c r="A2226" i="7"/>
  <c r="A2190" i="7"/>
  <c r="A2154" i="7"/>
  <c r="A2177" i="7"/>
  <c r="A2109" i="7"/>
  <c r="A2128" i="7"/>
  <c r="A2208" i="7"/>
  <c r="A2227" i="7"/>
  <c r="A2192" i="7"/>
  <c r="A2159" i="7"/>
  <c r="A2150" i="7"/>
  <c r="A2111" i="7"/>
  <c r="A2133" i="7"/>
  <c r="A2210" i="7"/>
  <c r="A2232" i="7"/>
  <c r="A2193" i="7"/>
  <c r="A2161" i="7"/>
  <c r="A2093" i="7"/>
  <c r="A2112" i="7"/>
  <c r="A2135" i="7"/>
  <c r="A2211" i="7"/>
  <c r="A2234" i="7"/>
  <c r="A2198" i="7"/>
  <c r="A2162" i="7"/>
  <c r="A2095" i="7"/>
  <c r="A2117" i="7"/>
  <c r="A2136" i="7"/>
  <c r="A2235" i="7"/>
  <c r="A2170" i="7"/>
  <c r="A2143" i="7"/>
  <c r="A2182" i="7"/>
  <c r="A2096" i="7"/>
  <c r="A2144" i="7"/>
  <c r="A2184" i="7"/>
  <c r="A2101" i="7"/>
  <c r="A2200" i="7"/>
  <c r="A2103" i="7"/>
  <c r="A2201" i="7"/>
  <c r="A2119" i="7"/>
  <c r="A2216" i="7"/>
  <c r="A2206" i="7"/>
  <c r="A2091" i="7"/>
  <c r="A2219" i="7"/>
  <c r="A2169" i="7"/>
  <c r="A2141" i="7"/>
  <c r="A2218" i="7"/>
  <c r="A2167" i="7"/>
  <c r="A2125" i="7"/>
  <c r="A543" i="7"/>
  <c r="A14" i="7"/>
  <c r="A30" i="7"/>
  <c r="A31" i="7"/>
  <c r="A60" i="7"/>
  <c r="A89" i="7"/>
  <c r="A1603" i="7"/>
  <c r="A463" i="7"/>
  <c r="A1986" i="7"/>
  <c r="A420" i="7"/>
  <c r="A980" i="7"/>
  <c r="A181" i="7"/>
  <c r="A179" i="7"/>
  <c r="A1387" i="7"/>
  <c r="A1394" i="7"/>
  <c r="A1367" i="7"/>
  <c r="A192" i="7"/>
  <c r="A402" i="7"/>
  <c r="A293" i="7"/>
  <c r="A298" i="7"/>
  <c r="A296" i="7"/>
  <c r="A1210" i="7"/>
  <c r="A1940" i="7"/>
  <c r="A1371" i="7"/>
  <c r="A1372" i="7"/>
  <c r="A391" i="7"/>
  <c r="A399" i="7"/>
  <c r="A198" i="7"/>
  <c r="A300" i="7"/>
  <c r="A302" i="7"/>
  <c r="A315" i="7"/>
  <c r="A1929" i="7"/>
  <c r="A193" i="7"/>
  <c r="A398" i="7"/>
  <c r="A960" i="7"/>
  <c r="A1203" i="7"/>
  <c r="A383" i="7"/>
  <c r="A1212" i="7"/>
  <c r="A387" i="7"/>
  <c r="A312" i="7"/>
  <c r="A316" i="7"/>
  <c r="A1201" i="7"/>
  <c r="A319" i="7"/>
  <c r="A321" i="7"/>
  <c r="A318" i="7"/>
  <c r="A303" i="7"/>
  <c r="A1945" i="7"/>
  <c r="A1924" i="7"/>
  <c r="A314" i="7"/>
  <c r="A1202" i="7"/>
  <c r="A1209" i="7"/>
  <c r="A306" i="7"/>
  <c r="A1926" i="7"/>
  <c r="A1390" i="7"/>
  <c r="A986" i="7"/>
  <c r="A407" i="7"/>
  <c r="A396" i="7"/>
  <c r="A1216" i="7"/>
  <c r="A1206" i="7"/>
  <c r="A86" i="7"/>
  <c r="A392" i="7"/>
  <c r="A1388" i="7"/>
  <c r="A395" i="7"/>
  <c r="A718" i="7"/>
  <c r="A397" i="7"/>
  <c r="A1263" i="7"/>
  <c r="A496" i="7"/>
  <c r="A1791" i="7"/>
  <c r="A681" i="7"/>
  <c r="A25" i="7"/>
  <c r="A20" i="7"/>
  <c r="A1936" i="7"/>
  <c r="A297" i="7"/>
  <c r="A1779" i="7"/>
  <c r="A1774" i="7"/>
  <c r="A1079" i="7"/>
  <c r="A1846" i="7"/>
  <c r="A724" i="7"/>
  <c r="A88" i="7"/>
  <c r="A1241" i="7"/>
  <c r="A1789" i="7"/>
  <c r="A1601" i="7"/>
  <c r="A1096" i="7"/>
  <c r="A705" i="7"/>
  <c r="A1798" i="7"/>
  <c r="A1776" i="7"/>
  <c r="A1793" i="7"/>
  <c r="A720" i="7"/>
  <c r="A723" i="7"/>
  <c r="A1799" i="7"/>
  <c r="A1248" i="7"/>
  <c r="A1790" i="7"/>
  <c r="A1230" i="7"/>
  <c r="A1239" i="7"/>
  <c r="A1246" i="7"/>
  <c r="A1780" i="7"/>
  <c r="A83" i="10"/>
  <c r="A79" i="10"/>
  <c r="A98" i="10"/>
  <c r="A2059" i="7"/>
  <c r="A730" i="7"/>
  <c r="A684" i="7"/>
  <c r="A1330" i="7"/>
  <c r="A1385" i="7"/>
  <c r="A1321" i="7"/>
  <c r="A1312" i="7"/>
  <c r="A1115" i="7"/>
  <c r="A941" i="7"/>
  <c r="A932" i="7"/>
  <c r="A933" i="7"/>
  <c r="A947" i="7"/>
  <c r="A675" i="7"/>
  <c r="A1985" i="7"/>
  <c r="A1987" i="7"/>
  <c r="A2086" i="7"/>
  <c r="A2078" i="7"/>
  <c r="A2082" i="7"/>
  <c r="A308" i="7"/>
  <c r="A994" i="7"/>
  <c r="A937" i="7"/>
  <c r="A935" i="7"/>
  <c r="A955" i="7"/>
  <c r="A944" i="7"/>
  <c r="A1329" i="7"/>
  <c r="A942" i="7"/>
  <c r="A429" i="7"/>
  <c r="A1429" i="7"/>
  <c r="A806" i="7"/>
  <c r="A1981" i="7"/>
  <c r="A682" i="7"/>
  <c r="A1976" i="7"/>
  <c r="A2002" i="7"/>
  <c r="A1999" i="7"/>
  <c r="A1975" i="7"/>
  <c r="A1988" i="7"/>
  <c r="A1993" i="7"/>
  <c r="A824" i="7"/>
  <c r="A1255" i="7"/>
  <c r="A1977" i="7"/>
  <c r="A1982" i="7"/>
  <c r="A698" i="7"/>
  <c r="A2080" i="7"/>
  <c r="A951" i="7"/>
  <c r="A949" i="7"/>
  <c r="A1442" i="7"/>
  <c r="A2040" i="7"/>
  <c r="A664" i="7"/>
  <c r="A1450" i="7"/>
  <c r="A940" i="7"/>
  <c r="A4" i="7"/>
  <c r="A1270" i="7"/>
  <c r="A1573" i="7"/>
  <c r="A1709" i="7"/>
  <c r="A621" i="7"/>
  <c r="A460" i="7"/>
  <c r="A2052" i="7"/>
  <c r="A2039" i="7"/>
  <c r="A518" i="7"/>
  <c r="A1009" i="7"/>
  <c r="A800" i="7"/>
  <c r="A985" i="7"/>
  <c r="A186" i="7"/>
  <c r="A970" i="7"/>
  <c r="A1112" i="7"/>
  <c r="A2062" i="7"/>
  <c r="A304" i="7"/>
  <c r="A979" i="7"/>
  <c r="A1937" i="7"/>
  <c r="A984" i="7"/>
  <c r="A1625" i="7"/>
  <c r="A295" i="7"/>
  <c r="A594" i="7"/>
  <c r="A592" i="7"/>
  <c r="A1842" i="7"/>
  <c r="A1889" i="7"/>
  <c r="A1853" i="7"/>
  <c r="A1626" i="7"/>
  <c r="A1795" i="7"/>
  <c r="A1854" i="7"/>
  <c r="A1221" i="7"/>
  <c r="A725" i="7"/>
  <c r="A1243" i="7"/>
  <c r="A709" i="7"/>
  <c r="A1138" i="7"/>
  <c r="A1752" i="7"/>
  <c r="A369" i="7"/>
  <c r="A1087" i="7"/>
  <c r="A713" i="7"/>
  <c r="A372" i="7"/>
  <c r="A1264" i="7"/>
  <c r="A370" i="7"/>
  <c r="A371" i="7"/>
  <c r="A355" i="7"/>
  <c r="A1160" i="7"/>
  <c r="A361" i="7"/>
  <c r="A1088" i="7"/>
  <c r="A1095" i="7"/>
  <c r="A1245" i="7"/>
  <c r="A1094" i="7"/>
  <c r="A1892" i="7"/>
  <c r="A1893" i="7"/>
  <c r="A1901" i="7"/>
  <c r="A1155" i="7"/>
  <c r="A794" i="7"/>
  <c r="A789" i="7"/>
  <c r="A2081" i="7"/>
  <c r="A931" i="7"/>
  <c r="A1978" i="7"/>
  <c r="A301" i="7"/>
  <c r="A693" i="7"/>
  <c r="A1836" i="7"/>
  <c r="A1234" i="7"/>
  <c r="A73" i="7"/>
  <c r="A648" i="7"/>
  <c r="A1938" i="7"/>
  <c r="A697" i="7"/>
  <c r="A62" i="7"/>
  <c r="A83" i="7"/>
  <c r="A75" i="7"/>
  <c r="A1084" i="7"/>
  <c r="A1232" i="7"/>
  <c r="A1857" i="7"/>
  <c r="A1900" i="7"/>
  <c r="A82" i="7"/>
  <c r="A1616" i="7"/>
  <c r="A714" i="7"/>
  <c r="A1847" i="7"/>
  <c r="A711" i="7"/>
  <c r="A706" i="7"/>
  <c r="A1835" i="7"/>
  <c r="A1602" i="7"/>
  <c r="A1898" i="7"/>
  <c r="A1227" i="7"/>
  <c r="A85" i="7"/>
  <c r="A1624" i="7"/>
  <c r="A2064" i="7"/>
  <c r="A715" i="7"/>
  <c r="A1236" i="7"/>
  <c r="A1092" i="7"/>
  <c r="A1244" i="7"/>
  <c r="A1430" i="7"/>
  <c r="A1913" i="7"/>
  <c r="A727" i="7"/>
  <c r="A716" i="7"/>
  <c r="A710" i="7"/>
  <c r="A1911" i="7"/>
  <c r="A1240" i="7"/>
  <c r="A1104" i="7"/>
  <c r="A712" i="7"/>
  <c r="A1910" i="7"/>
  <c r="A1224" i="7"/>
  <c r="A431" i="7"/>
  <c r="A1249" i="7"/>
  <c r="A1794" i="7"/>
  <c r="A1778" i="7"/>
  <c r="A1838" i="7"/>
  <c r="A1614" i="7"/>
  <c r="A1606" i="7"/>
  <c r="A1826" i="7"/>
  <c r="A1042" i="7"/>
  <c r="A1064" i="7"/>
  <c r="A1099" i="7"/>
  <c r="A1082" i="7"/>
  <c r="A1103" i="7"/>
  <c r="A77" i="7"/>
  <c r="A1909" i="7"/>
  <c r="A71" i="7"/>
  <c r="A1076" i="7"/>
  <c r="A1098" i="7"/>
  <c r="A1858" i="7"/>
  <c r="A1619" i="7"/>
  <c r="A1890" i="7"/>
  <c r="A66" i="7"/>
  <c r="A1904" i="7"/>
  <c r="A1849" i="7"/>
  <c r="A81" i="7"/>
  <c r="A1605" i="7"/>
  <c r="A1834" i="7"/>
  <c r="A1431" i="7"/>
  <c r="A1840" i="7"/>
  <c r="A1891" i="7"/>
  <c r="A87" i="7"/>
  <c r="A69" i="7"/>
  <c r="A719" i="7"/>
  <c r="A707" i="7"/>
  <c r="A958" i="7"/>
  <c r="A943" i="7"/>
  <c r="A1223" i="7"/>
  <c r="A1235" i="7"/>
  <c r="A72" i="7"/>
  <c r="A1845" i="7"/>
  <c r="A1895" i="7"/>
  <c r="A1607" i="7"/>
  <c r="A717" i="7"/>
  <c r="A2084" i="7"/>
  <c r="A1427" i="7"/>
  <c r="A2067" i="7"/>
  <c r="A1839" i="7"/>
  <c r="A1844" i="7"/>
  <c r="A1833" i="7"/>
  <c r="A1444" i="7"/>
  <c r="A1618" i="7"/>
  <c r="A1089" i="7"/>
  <c r="A1448" i="7"/>
  <c r="A948" i="7"/>
  <c r="A1598" i="7"/>
  <c r="A1599" i="7"/>
  <c r="A495" i="7"/>
  <c r="A704" i="7"/>
  <c r="A2076" i="7"/>
  <c r="A701" i="7"/>
  <c r="A64" i="7"/>
  <c r="A61" i="7"/>
  <c r="A1225" i="7"/>
  <c r="A65" i="7"/>
  <c r="A1102" i="7"/>
  <c r="A1617" i="7"/>
  <c r="A726" i="7"/>
  <c r="A1438" i="7"/>
  <c r="A1903" i="7"/>
  <c r="A517" i="7"/>
  <c r="A747" i="7"/>
  <c r="A1344" i="7"/>
  <c r="A2071" i="7"/>
  <c r="A2089" i="7"/>
  <c r="A81" i="10"/>
  <c r="A2087" i="7"/>
  <c r="A1443" i="7"/>
  <c r="A2079" i="7"/>
  <c r="A2077" i="7"/>
  <c r="A1912" i="7"/>
  <c r="A310" i="7"/>
  <c r="A1081" i="7"/>
  <c r="A795" i="7"/>
  <c r="A964" i="7"/>
  <c r="A1923" i="7"/>
  <c r="A137" i="10"/>
  <c r="A1525" i="7"/>
  <c r="A739" i="7"/>
  <c r="A820" i="7"/>
  <c r="A1914" i="7"/>
  <c r="A305" i="7"/>
  <c r="A313" i="7"/>
  <c r="A74" i="7"/>
  <c r="A1229" i="7"/>
  <c r="A124" i="10"/>
  <c r="A961" i="7"/>
  <c r="A1214" i="7"/>
  <c r="A67" i="10"/>
  <c r="A1357" i="7"/>
  <c r="A2073" i="7"/>
  <c r="A2069" i="7"/>
  <c r="A1428" i="7"/>
  <c r="A1990" i="7"/>
  <c r="A1848" i="7"/>
  <c r="A1831" i="7"/>
  <c r="A803" i="7"/>
  <c r="A1921" i="7"/>
  <c r="A1316" i="7"/>
  <c r="A1131" i="7"/>
  <c r="A1012" i="7"/>
  <c r="A1054" i="7"/>
  <c r="A981" i="7"/>
  <c r="A1280" i="7"/>
  <c r="A1932" i="7"/>
  <c r="A1868" i="7"/>
  <c r="A1964" i="7"/>
  <c r="A347" i="7"/>
  <c r="A1405" i="7"/>
  <c r="A1413" i="7"/>
  <c r="A1287" i="7"/>
  <c r="A1305" i="7"/>
  <c r="A785" i="7"/>
  <c r="A830" i="7"/>
  <c r="A324" i="7"/>
  <c r="A542" i="7"/>
  <c r="A1284" i="7"/>
  <c r="A134" i="10"/>
  <c r="A769" i="7"/>
  <c r="A350" i="7"/>
  <c r="A583" i="7"/>
  <c r="A110" i="7"/>
  <c r="A368" i="7"/>
  <c r="A145" i="7"/>
  <c r="A99" i="7"/>
  <c r="A286" i="7"/>
  <c r="A348" i="7"/>
  <c r="A114" i="7"/>
  <c r="A901" i="7"/>
  <c r="A338" i="7"/>
  <c r="A878" i="7"/>
  <c r="A1307" i="7"/>
  <c r="A1695" i="7"/>
  <c r="A1412" i="7"/>
  <c r="A766" i="7"/>
  <c r="A1196" i="7"/>
  <c r="A798" i="7"/>
  <c r="A66" i="10"/>
  <c r="A1426" i="7"/>
  <c r="A1424" i="7"/>
  <c r="A1437" i="7"/>
  <c r="A2003" i="7"/>
  <c r="A1441" i="7"/>
  <c r="A701" i="3"/>
  <c r="A704" i="3"/>
  <c r="A703" i="3"/>
  <c r="A702" i="3"/>
  <c r="A392" i="3"/>
  <c r="A391" i="3"/>
  <c r="A390" i="3"/>
  <c r="A389" i="3"/>
  <c r="A782" i="3"/>
  <c r="A781" i="3"/>
  <c r="A780" i="3"/>
  <c r="A779" i="3"/>
  <c r="A860" i="3"/>
  <c r="A859" i="3"/>
  <c r="A858" i="3"/>
  <c r="A857" i="3"/>
  <c r="A783" i="3"/>
  <c r="A626" i="3"/>
  <c r="A625" i="3"/>
  <c r="A624" i="3"/>
  <c r="A623" i="3"/>
  <c r="A314" i="3"/>
  <c r="A313" i="3"/>
  <c r="A312" i="3"/>
  <c r="A311" i="3"/>
  <c r="A310" i="3"/>
  <c r="A545" i="3"/>
  <c r="A548" i="3"/>
  <c r="A547" i="3"/>
  <c r="A546" i="3"/>
  <c r="A470" i="3"/>
  <c r="A469" i="3"/>
  <c r="A468" i="3"/>
  <c r="A467" i="3"/>
  <c r="A236" i="3"/>
  <c r="A231" i="3"/>
  <c r="A235" i="3"/>
  <c r="A234" i="3"/>
  <c r="A233" i="3"/>
  <c r="A232" i="3"/>
  <c r="A229" i="3"/>
  <c r="A230" i="3"/>
  <c r="A145" i="3"/>
  <c r="A149" i="3"/>
  <c r="A153" i="3"/>
  <c r="A148" i="3"/>
  <c r="A150" i="3"/>
  <c r="A158" i="3"/>
  <c r="A151" i="3"/>
  <c r="A157" i="3"/>
  <c r="A152" i="3"/>
  <c r="A156" i="3"/>
  <c r="A155" i="3"/>
  <c r="A154" i="3"/>
  <c r="A147" i="3"/>
  <c r="A79" i="3"/>
  <c r="A78" i="3"/>
  <c r="A77" i="3"/>
  <c r="A76" i="3"/>
  <c r="A80" i="3"/>
  <c r="A1020" i="7"/>
  <c r="A113" i="7"/>
  <c r="A1905" i="7"/>
  <c r="A790" i="7"/>
  <c r="A2049" i="7"/>
  <c r="A695" i="7"/>
  <c r="A2065" i="7"/>
  <c r="A1452" i="7"/>
  <c r="A1451" i="7"/>
  <c r="A412" i="7"/>
  <c r="A954" i="7"/>
  <c r="A1222" i="7"/>
  <c r="A309" i="7"/>
  <c r="A1268" i="7"/>
  <c r="A812" i="7"/>
  <c r="A118" i="10"/>
  <c r="A1748" i="7"/>
  <c r="A1436" i="7"/>
  <c r="A1998" i="7"/>
  <c r="A1078" i="7"/>
  <c r="A1843" i="7"/>
  <c r="A808" i="7"/>
  <c r="A939" i="7"/>
  <c r="A1894" i="7"/>
  <c r="A1449" i="7"/>
  <c r="A39" i="10"/>
  <c r="A1920" i="7"/>
  <c r="A668" i="7"/>
  <c r="A822" i="7"/>
  <c r="A1608" i="7"/>
  <c r="A1995" i="7"/>
  <c r="A1570" i="7"/>
  <c r="A103" i="10"/>
  <c r="A1219" i="7"/>
  <c r="A117" i="10"/>
  <c r="A1574" i="7"/>
  <c r="A1139" i="7"/>
  <c r="A1113" i="7"/>
  <c r="A672" i="7"/>
  <c r="A56" i="10"/>
  <c r="A1785" i="7"/>
  <c r="A1231" i="7"/>
  <c r="A187" i="7"/>
  <c r="A147" i="7"/>
  <c r="A1927" i="7"/>
  <c r="A365" i="7"/>
  <c r="A1192" i="7"/>
  <c r="A1600" i="7"/>
  <c r="A78" i="10"/>
  <c r="A1242" i="7"/>
  <c r="A694" i="7"/>
  <c r="A464" i="7"/>
  <c r="A1991" i="7"/>
  <c r="A273" i="7"/>
  <c r="A98" i="7"/>
  <c r="A703" i="7"/>
  <c r="A317" i="7"/>
  <c r="A1841" i="7"/>
  <c r="A190" i="7"/>
  <c r="A408" i="7"/>
  <c r="A2000" i="7"/>
  <c r="A1992" i="7"/>
  <c r="A435" i="7"/>
  <c r="A294" i="7"/>
  <c r="A702" i="7"/>
  <c r="A1101" i="7"/>
  <c r="A641" i="7"/>
  <c r="A74" i="10"/>
  <c r="A63" i="10"/>
  <c r="A1850" i="7"/>
  <c r="A1561" i="7"/>
  <c r="A1319" i="7"/>
  <c r="A1875" i="7"/>
  <c r="A1878" i="7"/>
  <c r="A1882" i="7"/>
  <c r="A1884" i="7"/>
  <c r="A1862" i="7"/>
  <c r="A1865" i="7"/>
  <c r="A1885" i="7"/>
  <c r="A1864" i="7"/>
  <c r="A1869" i="7"/>
  <c r="A1860" i="7"/>
  <c r="A1867" i="7"/>
  <c r="A1874" i="7"/>
  <c r="A1871" i="7"/>
  <c r="A1879" i="7"/>
  <c r="A1870" i="7"/>
  <c r="A1877" i="7"/>
  <c r="A1883" i="7"/>
  <c r="A1872" i="7"/>
  <c r="A1886" i="7"/>
  <c r="A1866" i="7"/>
  <c r="A631" i="7"/>
  <c r="A620" i="7"/>
  <c r="A619" i="7"/>
  <c r="A618" i="7"/>
  <c r="A632" i="7"/>
  <c r="A638" i="7"/>
  <c r="A628" i="7"/>
  <c r="A613" i="7"/>
  <c r="A627" i="7"/>
  <c r="A636" i="7"/>
  <c r="A617" i="7"/>
  <c r="A630" i="7"/>
  <c r="A623" i="7"/>
  <c r="A615" i="7"/>
  <c r="A622" i="7"/>
  <c r="A633" i="7"/>
  <c r="A616" i="7"/>
  <c r="A1404" i="7"/>
  <c r="A1407" i="7"/>
  <c r="A1402" i="7"/>
  <c r="A1421" i="7"/>
  <c r="A1403" i="7"/>
  <c r="A1417" i="7"/>
  <c r="A1416" i="7"/>
  <c r="A1400" i="7"/>
  <c r="A1415" i="7"/>
  <c r="A1395" i="7"/>
  <c r="A1420" i="7"/>
  <c r="A1409" i="7"/>
  <c r="A1399" i="7"/>
  <c r="A1396" i="7"/>
  <c r="A1423" i="7"/>
  <c r="A1410" i="7"/>
  <c r="A1411" i="7"/>
  <c r="A1397" i="7"/>
  <c r="A1401" i="7"/>
  <c r="A1398" i="7"/>
  <c r="A1408" i="7"/>
  <c r="A1419" i="7"/>
  <c r="A576" i="7"/>
  <c r="A557" i="7"/>
  <c r="A582" i="7"/>
  <c r="A572" i="7"/>
  <c r="A1861" i="7"/>
  <c r="A1665" i="7"/>
  <c r="A1674" i="7"/>
  <c r="A1406" i="7"/>
  <c r="A1700" i="7"/>
  <c r="A1688" i="7"/>
  <c r="A1689" i="7"/>
  <c r="A1702" i="7"/>
  <c r="A1706" i="7"/>
  <c r="A1694" i="7"/>
  <c r="A1704" i="7"/>
  <c r="A1699" i="7"/>
  <c r="A1701" i="7"/>
  <c r="A1705" i="7"/>
  <c r="A1703" i="7"/>
  <c r="A1692" i="7"/>
  <c r="A1711" i="7"/>
  <c r="A1698" i="7"/>
  <c r="A1708" i="7"/>
  <c r="A1687" i="7"/>
  <c r="A1686" i="7"/>
  <c r="A1713" i="7"/>
  <c r="A1691" i="7"/>
  <c r="A1947" i="7"/>
  <c r="A1973" i="7"/>
  <c r="A1949" i="7"/>
  <c r="A1951" i="7"/>
  <c r="A1954" i="7"/>
  <c r="A1955" i="7"/>
  <c r="A1963" i="7"/>
  <c r="A1967" i="7"/>
  <c r="A1957" i="7"/>
  <c r="A1962" i="7"/>
  <c r="A1952" i="7"/>
  <c r="A1974" i="7"/>
  <c r="A1965" i="7"/>
  <c r="A1959" i="7"/>
  <c r="A1960" i="7"/>
  <c r="A1968" i="7"/>
  <c r="A1971" i="7"/>
  <c r="A1970" i="7"/>
  <c r="A761" i="7"/>
  <c r="A783" i="7"/>
  <c r="A768" i="7"/>
  <c r="A780" i="7"/>
  <c r="A758" i="7"/>
  <c r="A762" i="7"/>
  <c r="A770" i="7"/>
  <c r="A772" i="7"/>
  <c r="A774" i="7"/>
  <c r="A757" i="7"/>
  <c r="A784" i="7"/>
  <c r="A773" i="7"/>
  <c r="A771" i="7"/>
  <c r="A782" i="7"/>
  <c r="A763" i="7"/>
  <c r="A775" i="7"/>
  <c r="A767" i="7"/>
  <c r="A777" i="7"/>
  <c r="A760" i="7"/>
  <c r="A781" i="7"/>
  <c r="A759" i="7"/>
  <c r="A778" i="7"/>
  <c r="A764" i="7"/>
  <c r="A1279" i="7"/>
  <c r="A1295" i="7"/>
  <c r="A1306" i="7"/>
  <c r="A1302" i="7"/>
  <c r="A1282" i="7"/>
  <c r="A1300" i="7"/>
  <c r="A1303" i="7"/>
  <c r="A1283" i="7"/>
  <c r="A1304" i="7"/>
  <c r="A1296" i="7"/>
  <c r="A1297" i="7"/>
  <c r="A1281" i="7"/>
  <c r="A1298" i="7"/>
  <c r="A1290" i="7"/>
  <c r="A1288" i="7"/>
  <c r="A1294" i="7"/>
  <c r="A1293" i="7"/>
  <c r="A1291" i="7"/>
  <c r="A1301" i="7"/>
  <c r="A1285" i="7"/>
  <c r="A339" i="7"/>
  <c r="A335" i="7"/>
  <c r="A332" i="7"/>
  <c r="A334" i="7"/>
  <c r="A342" i="7"/>
  <c r="A346" i="7"/>
  <c r="A343" i="7"/>
  <c r="A327" i="7"/>
  <c r="A341" i="7"/>
  <c r="A337" i="7"/>
  <c r="A330" i="7"/>
  <c r="A340" i="7"/>
  <c r="A345" i="7"/>
  <c r="A323" i="7"/>
  <c r="A349" i="7"/>
  <c r="A331" i="7"/>
  <c r="A329" i="7"/>
  <c r="A336" i="7"/>
  <c r="A325" i="7"/>
  <c r="A322" i="7"/>
  <c r="A326" i="7"/>
  <c r="A629" i="7"/>
  <c r="A1876" i="7"/>
  <c r="A1696" i="7"/>
  <c r="A1948" i="7"/>
  <c r="A1710" i="7"/>
  <c r="A1292" i="7"/>
  <c r="A1950" i="7"/>
  <c r="A1418" i="7"/>
  <c r="A1953" i="7"/>
  <c r="A1697" i="7"/>
  <c r="A333" i="7"/>
  <c r="A1946" i="7"/>
  <c r="A1961" i="7"/>
  <c r="A1966" i="7"/>
  <c r="A779" i="7"/>
  <c r="A1958" i="7"/>
  <c r="A1693" i="7"/>
  <c r="A1863" i="7"/>
  <c r="A1685" i="7"/>
  <c r="A1275" i="7"/>
  <c r="A1267" i="7"/>
  <c r="A1265" i="7"/>
  <c r="A1252" i="7"/>
  <c r="A1266" i="7"/>
  <c r="A1261" i="7"/>
  <c r="A1260" i="7"/>
  <c r="A23" i="7"/>
  <c r="A29" i="7"/>
  <c r="A7" i="7"/>
  <c r="A6" i="7"/>
  <c r="A8" i="7"/>
  <c r="A825" i="7"/>
  <c r="A818" i="7"/>
  <c r="A839" i="7"/>
  <c r="A821" i="7"/>
  <c r="A1771" i="7"/>
  <c r="A1750" i="7"/>
  <c r="A1764" i="7"/>
  <c r="A1745" i="7"/>
  <c r="A1756" i="7"/>
  <c r="A1762" i="7"/>
  <c r="A1753" i="7"/>
  <c r="A130" i="10"/>
  <c r="A115" i="10"/>
  <c r="A108" i="10"/>
  <c r="A121" i="10"/>
  <c r="A123" i="10"/>
  <c r="A122" i="10"/>
  <c r="A101" i="10"/>
  <c r="A127" i="10"/>
  <c r="A530" i="7"/>
  <c r="A550" i="7"/>
  <c r="A540" i="7"/>
  <c r="A528" i="7"/>
  <c r="A551" i="7"/>
  <c r="A527" i="7"/>
  <c r="A533" i="7"/>
  <c r="A547" i="7"/>
  <c r="A544" i="7"/>
  <c r="A1820" i="7"/>
  <c r="A1549" i="7"/>
  <c r="A1552" i="7"/>
  <c r="A1956" i="7"/>
  <c r="A328" i="7"/>
  <c r="A591" i="7"/>
  <c r="A1121" i="7"/>
  <c r="A1761" i="7"/>
  <c r="A1311" i="7"/>
  <c r="A833" i="7"/>
  <c r="A1018" i="7"/>
  <c r="A1610" i="7"/>
  <c r="A856" i="7"/>
  <c r="A1286" i="7"/>
  <c r="A1386" i="7"/>
  <c r="A1016" i="7"/>
  <c r="A1553" i="7"/>
  <c r="A552" i="7"/>
  <c r="A1615" i="7"/>
  <c r="A2041" i="7"/>
  <c r="A1100" i="7"/>
  <c r="A253" i="7"/>
  <c r="A815" i="7"/>
  <c r="A765" i="7"/>
  <c r="A1233" i="7"/>
  <c r="A1041" i="7"/>
  <c r="A1757" i="7"/>
  <c r="A667" i="7"/>
  <c r="A1049" i="7"/>
  <c r="A438" i="7"/>
  <c r="A874" i="7"/>
  <c r="A1583" i="7"/>
  <c r="A505" i="7"/>
  <c r="A1198" i="7"/>
  <c r="A1392" i="7"/>
  <c r="A1340" i="7"/>
  <c r="A868" i="7"/>
  <c r="A879" i="7"/>
  <c r="A1137" i="7"/>
  <c r="A1545" i="7"/>
  <c r="A1554" i="7"/>
  <c r="A1562" i="7"/>
  <c r="A537" i="7"/>
  <c r="A1176" i="7"/>
  <c r="A1631" i="7"/>
  <c r="A19" i="10"/>
  <c r="A699" i="7"/>
  <c r="A756" i="7"/>
  <c r="A953" i="7"/>
  <c r="A1855" i="7"/>
  <c r="A1034" i="7"/>
  <c r="A519" i="7"/>
  <c r="A1902" i="7"/>
  <c r="A207" i="7"/>
  <c r="A1648" i="7"/>
  <c r="A680" i="7"/>
  <c r="A1657" i="7"/>
  <c r="A562" i="7"/>
  <c r="A579" i="7"/>
  <c r="A556" i="7"/>
  <c r="A410" i="7"/>
  <c r="A27" i="7"/>
  <c r="A837" i="7"/>
  <c r="A578" i="7"/>
  <c r="A567" i="7"/>
  <c r="A1675" i="7"/>
  <c r="A1656" i="7"/>
  <c r="A566" i="7"/>
  <c r="A1680" i="7"/>
  <c r="A571" i="7"/>
  <c r="A565" i="7"/>
  <c r="A1682" i="7"/>
  <c r="A1679" i="7"/>
  <c r="A568" i="7"/>
  <c r="A573" i="7"/>
  <c r="A1661" i="7"/>
  <c r="A1662" i="7"/>
  <c r="A1681" i="7"/>
  <c r="A1666" i="7"/>
  <c r="A1670" i="7"/>
  <c r="A558" i="7"/>
  <c r="A1668" i="7"/>
  <c r="A1676" i="7"/>
  <c r="A563" i="7"/>
  <c r="A1684" i="7"/>
  <c r="A570" i="7"/>
  <c r="A580" i="7"/>
  <c r="A1683" i="7"/>
  <c r="A1663" i="7"/>
  <c r="A1667" i="7"/>
  <c r="A1658" i="7"/>
  <c r="A577" i="7"/>
  <c r="A1664" i="7"/>
  <c r="A1672" i="7"/>
  <c r="A1837" i="7"/>
  <c r="A1228" i="7"/>
  <c r="A1782" i="7"/>
  <c r="A1673" i="7"/>
  <c r="A1659" i="7"/>
  <c r="A581" i="7"/>
  <c r="A1669" i="7"/>
  <c r="A569" i="7"/>
  <c r="A1660" i="7"/>
  <c r="A564" i="7"/>
  <c r="A560" i="7"/>
  <c r="A952" i="7"/>
  <c r="A2066" i="7"/>
  <c r="A2001" i="7"/>
  <c r="A2083" i="7"/>
  <c r="A35" i="10"/>
  <c r="A1916" i="7"/>
  <c r="A1815" i="7"/>
  <c r="A1897" i="7"/>
  <c r="A307" i="7"/>
  <c r="A1447" i="7"/>
  <c r="A1434" i="7"/>
  <c r="A70" i="7"/>
  <c r="A1908" i="7"/>
  <c r="A1238" i="7"/>
  <c r="A1620" i="7"/>
  <c r="A24" i="7"/>
  <c r="A25" i="10"/>
  <c r="A832" i="7"/>
  <c r="A574" i="7"/>
  <c r="A559" i="7"/>
  <c r="A1887" i="7"/>
  <c r="A1678" i="7"/>
  <c r="A1490" i="7"/>
  <c r="A22" i="10"/>
  <c r="A1677" i="7"/>
  <c r="A957" i="7"/>
  <c r="A624" i="7"/>
  <c r="A1083" i="7"/>
  <c r="A956" i="7"/>
  <c r="A311" i="7"/>
  <c r="A634" i="7"/>
  <c r="A1941" i="7"/>
  <c r="A411" i="7"/>
  <c r="A969" i="7"/>
  <c r="A689" i="7"/>
  <c r="A2075" i="7"/>
  <c r="A109" i="10"/>
  <c r="A963" i="7"/>
  <c r="A755" i="7"/>
  <c r="A1613" i="7"/>
  <c r="A1347" i="7"/>
  <c r="A640" i="7"/>
  <c r="A2088" i="7"/>
  <c r="A1199" i="7"/>
  <c r="A26" i="7"/>
  <c r="A457" i="7"/>
  <c r="A1090" i="7"/>
  <c r="A614" i="7"/>
  <c r="A575" i="7"/>
  <c r="A802" i="7"/>
  <c r="A68" i="7"/>
  <c r="A409" i="7"/>
  <c r="A1440" i="7"/>
  <c r="A1324" i="7"/>
  <c r="A797" i="7"/>
  <c r="A419" i="7"/>
  <c r="A804" i="7"/>
  <c r="A1906" i="7"/>
  <c r="A688" i="7"/>
  <c r="A465" i="7"/>
  <c r="A819" i="7"/>
  <c r="A1080" i="7"/>
  <c r="A129" i="10"/>
  <c r="A526" i="7"/>
  <c r="A1707" i="7"/>
  <c r="A183" i="7"/>
  <c r="A776" i="7"/>
  <c r="A515" i="7"/>
  <c r="A1334" i="7"/>
  <c r="A1331" i="7"/>
  <c r="A1922" i="7"/>
  <c r="A9" i="7"/>
  <c r="A49" i="10"/>
  <c r="A1350" i="7"/>
  <c r="A27" i="10"/>
  <c r="A1899" i="7"/>
  <c r="A13" i="7"/>
  <c r="A988" i="7"/>
  <c r="A514" i="7"/>
  <c r="A144" i="7"/>
  <c r="A385" i="7"/>
  <c r="A890" i="7"/>
  <c r="A354" i="7"/>
  <c r="A1063" i="7"/>
  <c r="A40" i="10"/>
  <c r="A2072" i="7"/>
  <c r="A554" i="7"/>
  <c r="A1712" i="7"/>
  <c r="A2058" i="7"/>
  <c r="A84" i="7"/>
  <c r="A418" i="7"/>
  <c r="A1127" i="7"/>
  <c r="A63" i="7"/>
  <c r="A1796" i="7"/>
  <c r="A1469" i="7"/>
  <c r="A1478" i="7"/>
  <c r="A1458" i="7"/>
  <c r="A1454" i="7"/>
  <c r="A1466" i="7"/>
  <c r="A1468" i="7"/>
  <c r="A1462" i="7"/>
  <c r="A1456" i="7"/>
  <c r="A1471" i="7"/>
  <c r="A1481" i="7"/>
  <c r="A1477" i="7"/>
  <c r="A1473" i="7"/>
  <c r="A1459" i="7"/>
  <c r="A1467" i="7"/>
  <c r="A1455" i="7"/>
  <c r="A1461" i="7"/>
  <c r="A1472" i="7"/>
  <c r="A1460" i="7"/>
  <c r="A1474" i="7"/>
  <c r="A1465" i="7"/>
  <c r="A1480" i="7"/>
  <c r="A1457" i="7"/>
  <c r="A1476" i="7"/>
  <c r="A1479" i="7"/>
  <c r="A1464" i="7"/>
  <c r="A1475" i="7"/>
  <c r="A1463" i="7"/>
  <c r="A164" i="7"/>
  <c r="A176" i="7"/>
  <c r="A171" i="7"/>
  <c r="A151" i="7"/>
  <c r="A170" i="7"/>
  <c r="A149" i="7"/>
  <c r="A173" i="7"/>
  <c r="A172" i="7"/>
  <c r="A153" i="7"/>
  <c r="A155" i="7"/>
  <c r="A165" i="7"/>
  <c r="A150" i="7"/>
  <c r="A168" i="7"/>
  <c r="A158" i="7"/>
  <c r="A160" i="7"/>
  <c r="A156" i="7"/>
  <c r="A161" i="7"/>
  <c r="A157" i="7"/>
  <c r="A166" i="7"/>
  <c r="A167" i="7"/>
  <c r="A154" i="7"/>
  <c r="A175" i="7"/>
  <c r="A152" i="7"/>
  <c r="A232" i="7"/>
  <c r="A206" i="7"/>
  <c r="A226" i="7"/>
  <c r="A209" i="7"/>
  <c r="A212" i="7"/>
  <c r="A230" i="7"/>
  <c r="A220" i="7"/>
  <c r="A217" i="7"/>
  <c r="A224" i="7"/>
  <c r="A211" i="7"/>
  <c r="A228" i="7"/>
  <c r="A233" i="7"/>
  <c r="A234" i="7"/>
  <c r="A215" i="7"/>
  <c r="A229" i="7"/>
  <c r="A231" i="7"/>
  <c r="A210" i="7"/>
  <c r="A208" i="7"/>
  <c r="A221" i="7"/>
  <c r="A225" i="7"/>
  <c r="A216" i="7"/>
  <c r="A219" i="7"/>
  <c r="A1178" i="7"/>
  <c r="A1179" i="7"/>
  <c r="A1177" i="7"/>
  <c r="A1183" i="7"/>
  <c r="A1185" i="7"/>
  <c r="A1166" i="7"/>
  <c r="A1174" i="7"/>
  <c r="A1171" i="7"/>
  <c r="A1187" i="7"/>
  <c r="A1172" i="7"/>
  <c r="A1173" i="7"/>
  <c r="A1167" i="7"/>
  <c r="A1189" i="7"/>
  <c r="A1175" i="7"/>
  <c r="A1186" i="7"/>
  <c r="A1165" i="7"/>
  <c r="A1180" i="7"/>
  <c r="A1181" i="7"/>
  <c r="A1168" i="7"/>
  <c r="A1164" i="7"/>
  <c r="A1182" i="7"/>
  <c r="A1191" i="7"/>
  <c r="A1188" i="7"/>
  <c r="A1163" i="7"/>
  <c r="A1184" i="7"/>
  <c r="A1190" i="7"/>
  <c r="A162" i="7"/>
  <c r="A222" i="7"/>
  <c r="A929" i="7"/>
  <c r="A915" i="7"/>
  <c r="A924" i="7"/>
  <c r="A902" i="7"/>
  <c r="A910" i="7"/>
  <c r="A914" i="7"/>
  <c r="A923" i="7"/>
  <c r="A909" i="7"/>
  <c r="A928" i="7"/>
  <c r="A913" i="7"/>
  <c r="A918" i="7"/>
  <c r="A905" i="7"/>
  <c r="A920" i="7"/>
  <c r="A926" i="7"/>
  <c r="A903" i="7"/>
  <c r="A916" i="7"/>
  <c r="A917" i="7"/>
  <c r="A912" i="7"/>
  <c r="A921" i="7"/>
  <c r="A911" i="7"/>
  <c r="A904" i="7"/>
  <c r="A927" i="7"/>
  <c r="A906" i="7"/>
  <c r="A922" i="7"/>
  <c r="A1630" i="7"/>
  <c r="A1653" i="7"/>
  <c r="A1634" i="7"/>
  <c r="A1640" i="7"/>
  <c r="A1627" i="7"/>
  <c r="A1633" i="7"/>
  <c r="A1629" i="7"/>
  <c r="A1647" i="7"/>
  <c r="A1646" i="7"/>
  <c r="A1645" i="7"/>
  <c r="A1635" i="7"/>
  <c r="A1637" i="7"/>
  <c r="A1654" i="7"/>
  <c r="A1638" i="7"/>
  <c r="A1643" i="7"/>
  <c r="A1642" i="7"/>
  <c r="A1650" i="7"/>
  <c r="A1641" i="7"/>
  <c r="A1652" i="7"/>
  <c r="A1655" i="7"/>
  <c r="A1649" i="7"/>
  <c r="A1644" i="7"/>
  <c r="A472" i="7"/>
  <c r="A487" i="7"/>
  <c r="A490" i="7"/>
  <c r="A907" i="7"/>
  <c r="A482" i="7"/>
  <c r="A480" i="7"/>
  <c r="A470" i="7"/>
  <c r="A491" i="7"/>
  <c r="A492" i="7"/>
  <c r="A478" i="7"/>
  <c r="A485" i="7"/>
  <c r="A489" i="7"/>
  <c r="A468" i="7"/>
  <c r="A467" i="7"/>
  <c r="A484" i="7"/>
  <c r="A474" i="7"/>
  <c r="A493" i="7"/>
  <c r="A477" i="7"/>
  <c r="A494" i="7"/>
  <c r="A476" i="7"/>
  <c r="A481" i="7"/>
  <c r="A471" i="7"/>
  <c r="A479" i="7"/>
  <c r="A930" i="7"/>
  <c r="A919" i="7"/>
  <c r="A473" i="7"/>
  <c r="A20" i="10"/>
  <c r="A44" i="10"/>
  <c r="A16" i="10"/>
  <c r="A9" i="10"/>
  <c r="A42" i="10"/>
  <c r="A10" i="10"/>
  <c r="A7" i="10"/>
  <c r="A28" i="10"/>
  <c r="A6" i="10"/>
  <c r="A18" i="10"/>
  <c r="A43" i="10"/>
  <c r="A33" i="10"/>
  <c r="A23" i="10"/>
  <c r="A12" i="10"/>
  <c r="A31" i="10"/>
  <c r="A663" i="7"/>
  <c r="A654" i="7"/>
  <c r="A652" i="7"/>
  <c r="A659" i="7"/>
  <c r="A645" i="7"/>
  <c r="A666" i="7"/>
  <c r="A642" i="7"/>
  <c r="A644" i="7"/>
  <c r="A646" i="7"/>
  <c r="A643" i="7"/>
  <c r="A649" i="7"/>
  <c r="A1531" i="7"/>
  <c r="A1532" i="7"/>
  <c r="A1514" i="7"/>
  <c r="A1534" i="7"/>
  <c r="A1517" i="7"/>
  <c r="A1530" i="7"/>
  <c r="A1527" i="7"/>
  <c r="A1520" i="7"/>
  <c r="A1511" i="7"/>
  <c r="A735" i="7"/>
  <c r="A736" i="7"/>
  <c r="A748" i="7"/>
  <c r="A734" i="7"/>
  <c r="A733" i="7"/>
  <c r="A746" i="7"/>
  <c r="A743" i="7"/>
  <c r="A752" i="7"/>
  <c r="A741" i="7"/>
  <c r="A745" i="7"/>
  <c r="A731" i="7"/>
  <c r="A749" i="7"/>
  <c r="A737" i="7"/>
  <c r="A661" i="7"/>
  <c r="A24" i="10"/>
  <c r="A8" i="10"/>
  <c r="A21" i="10"/>
  <c r="A4" i="10"/>
  <c r="A2046" i="7"/>
  <c r="A2047" i="7"/>
  <c r="A2051" i="7"/>
  <c r="A1651" i="7"/>
  <c r="A32" i="10"/>
  <c r="A908" i="7"/>
  <c r="A1170" i="7"/>
  <c r="A227" i="7"/>
  <c r="A13" i="10"/>
  <c r="A469" i="7"/>
  <c r="A1354" i="7"/>
  <c r="A738" i="7"/>
  <c r="A1522" i="7"/>
  <c r="A2090" i="7"/>
  <c r="A2068" i="7"/>
  <c r="A1513" i="7"/>
  <c r="A2070" i="7"/>
  <c r="A1502" i="7"/>
  <c r="A1432" i="7"/>
  <c r="A1888" i="7"/>
  <c r="A29" i="10"/>
  <c r="A2063" i="7"/>
  <c r="A651" i="7"/>
  <c r="A1636" i="7"/>
  <c r="A1671" i="7"/>
  <c r="A1915" i="7"/>
  <c r="A687" i="7"/>
  <c r="A1639" i="7"/>
  <c r="A159" i="7"/>
  <c r="A1364" i="7"/>
  <c r="A127" i="7"/>
  <c r="A1414" i="7"/>
  <c r="A413" i="7"/>
  <c r="A483" i="7"/>
  <c r="A1446" i="7"/>
  <c r="A148" i="7"/>
  <c r="A497" i="7"/>
  <c r="A1251" i="7"/>
  <c r="A754" i="7"/>
  <c r="A1767" i="7"/>
  <c r="A2034" i="7"/>
  <c r="A1345" i="7"/>
  <c r="A2044" i="7"/>
  <c r="A1337" i="7"/>
  <c r="A1352" i="7"/>
  <c r="A2057" i="7"/>
  <c r="A1349" i="7"/>
  <c r="A1343" i="7"/>
  <c r="A2055" i="7"/>
  <c r="A2053" i="7"/>
  <c r="A1353" i="7"/>
  <c r="A2043" i="7"/>
  <c r="A2008" i="7"/>
  <c r="A2013" i="7"/>
  <c r="A2004" i="7"/>
  <c r="A2012" i="7"/>
  <c r="A2028" i="7"/>
  <c r="A2031" i="7"/>
  <c r="A2020" i="7"/>
  <c r="A2032" i="7"/>
  <c r="A2007" i="7"/>
  <c r="A2010" i="7"/>
  <c r="A2017" i="7"/>
  <c r="A2015" i="7"/>
  <c r="A2027" i="7"/>
  <c r="A2025" i="7"/>
  <c r="A2021" i="7"/>
  <c r="A2022" i="7"/>
  <c r="A2009" i="7"/>
  <c r="A2006" i="7"/>
  <c r="A2011" i="7"/>
  <c r="A2016" i="7"/>
  <c r="A2029" i="7"/>
  <c r="A2005" i="7"/>
  <c r="A2024" i="7"/>
  <c r="A2014" i="7"/>
  <c r="A2030" i="7"/>
  <c r="A1814" i="7"/>
  <c r="A1811" i="7"/>
  <c r="A1809" i="7"/>
  <c r="A1807" i="7"/>
  <c r="A19" i="7"/>
  <c r="A1499" i="7"/>
  <c r="A1485" i="7"/>
  <c r="A17" i="7"/>
  <c r="A1506" i="7"/>
  <c r="A1504" i="7"/>
  <c r="A1278" i="7"/>
  <c r="A1483" i="7"/>
  <c r="A1509" i="7"/>
  <c r="A1493" i="7"/>
  <c r="A1810" i="7"/>
  <c r="A1505" i="7"/>
  <c r="A1488" i="7"/>
  <c r="A1215" i="7"/>
  <c r="A1299" i="7"/>
  <c r="A1093" i="7"/>
  <c r="A1728" i="7"/>
  <c r="A950" i="7"/>
  <c r="A900" i="7"/>
  <c r="A1370" i="7"/>
  <c r="A1358" i="7"/>
  <c r="A1339" i="7"/>
  <c r="A1356" i="7"/>
  <c r="A257" i="7"/>
  <c r="A135" i="7"/>
  <c r="A218" i="7"/>
  <c r="A1873" i="7"/>
  <c r="A1827" i="7"/>
  <c r="A174" i="7"/>
  <c r="A1783" i="7"/>
  <c r="A521" i="7"/>
  <c r="A625" i="7"/>
  <c r="A1226" i="7"/>
  <c r="A1445" i="7"/>
  <c r="A612" i="7"/>
  <c r="A462" i="7"/>
  <c r="A1327" i="7"/>
  <c r="A1763" i="7"/>
  <c r="A1433" i="7"/>
  <c r="A204" i="7"/>
  <c r="A605" i="7"/>
  <c r="A886" i="7"/>
  <c r="A1989" i="7"/>
  <c r="A1800" i="7"/>
  <c r="A2074" i="7"/>
  <c r="A1091" i="7"/>
  <c r="A1074" i="7"/>
  <c r="A320" i="7"/>
  <c r="A1217" i="7"/>
  <c r="A104" i="7"/>
  <c r="A1487" i="7"/>
  <c r="A854" i="7"/>
  <c r="A475" i="7"/>
  <c r="A1333" i="7"/>
  <c r="A194" i="7"/>
  <c r="A90" i="7"/>
  <c r="A223" i="7"/>
  <c r="A1070" i="7"/>
  <c r="A1812" i="7"/>
  <c r="A213" i="7"/>
  <c r="A1237" i="7"/>
  <c r="A2019" i="7"/>
  <c r="A1852" i="7"/>
  <c r="A1572" i="7"/>
  <c r="A1077" i="7"/>
  <c r="A1422" i="7"/>
  <c r="A1453" i="7"/>
  <c r="A1832" i="7"/>
  <c r="A728" i="7"/>
  <c r="A1612" i="7"/>
  <c r="A690" i="7"/>
  <c r="A287" i="7"/>
  <c r="A1369" i="7"/>
  <c r="A1550" i="7"/>
  <c r="A1107" i="7"/>
  <c r="A2085" i="7"/>
  <c r="A1777" i="7"/>
  <c r="A1792" i="7"/>
  <c r="A344" i="7"/>
  <c r="A1604" i="7"/>
  <c r="A1781" i="7"/>
  <c r="A831" i="7"/>
  <c r="A1381" i="7"/>
  <c r="A76" i="7"/>
  <c r="A79" i="7"/>
  <c r="A584" i="7"/>
  <c r="A117" i="7"/>
  <c r="A1085" i="7"/>
  <c r="A1262" i="7"/>
  <c r="A722" i="7"/>
  <c r="A1491" i="7"/>
  <c r="A1579" i="7"/>
  <c r="A1621" i="7"/>
  <c r="A16" i="7"/>
  <c r="A2018" i="7"/>
  <c r="A1770" i="7"/>
  <c r="A1220" i="7"/>
  <c r="A1159" i="7"/>
  <c r="A1819" i="7"/>
  <c r="A1859" i="7"/>
  <c r="A1830" i="7"/>
  <c r="A866" i="7"/>
  <c r="A58" i="7"/>
  <c r="A199" i="7"/>
  <c r="A1169" i="7"/>
  <c r="A42" i="7"/>
  <c r="A1537" i="7"/>
  <c r="A169" i="7"/>
  <c r="A139" i="7"/>
  <c r="A48" i="7"/>
  <c r="A841" i="7"/>
  <c r="A1609" i="7"/>
  <c r="A1732" i="7"/>
  <c r="A356" i="7"/>
  <c r="A2060" i="7"/>
  <c r="A938" i="7"/>
  <c r="A1470" i="7"/>
  <c r="A945" i="7"/>
  <c r="A12" i="7"/>
  <c r="A28" i="7"/>
  <c r="A1690" i="7"/>
  <c r="A1980" i="7"/>
  <c r="A1315" i="7"/>
  <c r="A163" i="7"/>
  <c r="A2023" i="7"/>
  <c r="A626" i="7"/>
  <c r="A377" i="7"/>
  <c r="A417" i="7"/>
  <c r="A49" i="7"/>
  <c r="A1628" i="7"/>
  <c r="A1881" i="7"/>
  <c r="A1557" i="7"/>
  <c r="A1775" i="7"/>
  <c r="A241" i="7"/>
  <c r="A1341" i="7"/>
  <c r="A95" i="7"/>
  <c r="A1744" i="7"/>
  <c r="A1917" i="7"/>
  <c r="A115" i="7"/>
  <c r="A1801" i="7"/>
  <c r="A1829" i="7"/>
  <c r="A1611" i="7"/>
  <c r="A1314" i="7"/>
  <c r="A2038" i="7"/>
  <c r="A78" i="7"/>
  <c r="A248" i="7"/>
  <c r="A1588" i="7"/>
  <c r="A561" i="7"/>
  <c r="A428" i="7"/>
  <c r="A1747" i="7"/>
  <c r="A1435" i="7"/>
  <c r="A635" i="7"/>
  <c r="A1983" i="7"/>
  <c r="A1737" i="7"/>
  <c r="A266" i="7"/>
  <c r="A973" i="7"/>
  <c r="A1856" i="7"/>
  <c r="A1759" i="7"/>
  <c r="A1524" i="7"/>
  <c r="A855" i="7"/>
  <c r="A1048" i="7"/>
  <c r="A1632" i="7"/>
  <c r="A1559" i="7"/>
  <c r="A1368" i="7"/>
  <c r="A57" i="7"/>
  <c r="A1535" i="7"/>
  <c r="A925" i="7"/>
  <c r="A1061" i="7"/>
  <c r="A1097" i="7"/>
  <c r="A1156" i="7"/>
  <c r="A1515" i="7"/>
  <c r="A507" i="7"/>
  <c r="A1880" i="7"/>
  <c r="A593" i="7"/>
  <c r="A816" i="7"/>
  <c r="A488" i="7"/>
  <c r="A1729" i="7"/>
  <c r="A1128" i="7"/>
  <c r="A80" i="7"/>
  <c r="A2026" i="7"/>
  <c r="A1851" i="7"/>
  <c r="A1758" i="7"/>
  <c r="A884" i="7"/>
  <c r="A280" i="7"/>
  <c r="A555" i="7"/>
  <c r="A792" i="7"/>
  <c r="A1580" i="7"/>
  <c r="A1622" i="7"/>
  <c r="A201" i="7"/>
  <c r="A1591" i="7"/>
  <c r="A1907" i="7"/>
  <c r="A1365" i="7"/>
  <c r="A1289" i="7"/>
  <c r="A836" i="7"/>
  <c r="A992" i="7"/>
  <c r="A1348" i="7"/>
  <c r="A1772" i="7"/>
  <c r="A934" i="7"/>
  <c r="A650" i="7"/>
  <c r="A1383" i="7"/>
  <c r="A1346" i="7"/>
  <c r="A138" i="7"/>
  <c r="A1363" i="7"/>
  <c r="A516" i="7"/>
  <c r="A1204" i="7"/>
  <c r="A1972" i="7"/>
  <c r="A10" i="7"/>
  <c r="A1425" i="7"/>
  <c r="A637" i="7"/>
  <c r="A1027" i="7"/>
  <c r="A1930" i="7"/>
  <c r="A1046" i="7"/>
  <c r="A962" i="7"/>
  <c r="A1804" i="7"/>
  <c r="A1805" i="7"/>
  <c r="A1486" i="7"/>
  <c r="A1500" i="7"/>
  <c r="A1765" i="7"/>
  <c r="A1496" i="7"/>
  <c r="A1749" i="7"/>
  <c r="A1497" i="7"/>
  <c r="A1803" i="7"/>
  <c r="A1250" i="7"/>
  <c r="A1766" i="7"/>
  <c r="A1253" i="7"/>
  <c r="A1802" i="7"/>
  <c r="A1751" i="7"/>
  <c r="A1508" i="7"/>
  <c r="A1507" i="7"/>
  <c r="A1501" i="7"/>
  <c r="A1813" i="7"/>
  <c r="A1503" i="7"/>
  <c r="A1482" i="7"/>
  <c r="A1494" i="7"/>
  <c r="A1817" i="7"/>
  <c r="A1825" i="7"/>
  <c r="A1498" i="7"/>
  <c r="A3" i="7"/>
  <c r="A1254" i="7"/>
  <c r="A5" i="7"/>
  <c r="A1808" i="7"/>
  <c r="A21" i="7"/>
  <c r="A1277" i="7"/>
  <c r="A817" i="7"/>
  <c r="A1806" i="7"/>
  <c r="A1824" i="7"/>
  <c r="A1818" i="7"/>
  <c r="A1816" i="7"/>
  <c r="A1823" i="7"/>
  <c r="A1746" i="7"/>
  <c r="A1755" i="7"/>
  <c r="A1258" i="7"/>
  <c r="A838" i="7"/>
  <c r="A1828" i="7"/>
  <c r="A1492" i="7"/>
  <c r="A1822" i="7"/>
  <c r="A1495" i="7"/>
  <c r="A1510" i="7"/>
  <c r="A1489" i="7"/>
  <c r="A1484" i="7"/>
  <c r="A485" i="3"/>
  <c r="A505" i="3"/>
  <c r="A483" i="3"/>
  <c r="A488" i="3"/>
  <c r="A482" i="3"/>
  <c r="A480" i="3"/>
  <c r="A476" i="3"/>
  <c r="A487" i="3"/>
  <c r="A493" i="3"/>
  <c r="A474" i="3"/>
  <c r="A492" i="3"/>
  <c r="A498" i="3"/>
  <c r="A528" i="3"/>
  <c r="A504" i="3"/>
  <c r="A514" i="3"/>
  <c r="A525" i="3"/>
  <c r="A520" i="3"/>
  <c r="A526" i="3"/>
  <c r="A503" i="3"/>
  <c r="A539" i="3"/>
  <c r="A531" i="3"/>
  <c r="A541" i="3"/>
  <c r="A497" i="3"/>
  <c r="A471" i="3"/>
  <c r="A538" i="3"/>
  <c r="A509" i="3"/>
  <c r="A544" i="3"/>
  <c r="A481" i="3"/>
  <c r="A518" i="3"/>
  <c r="A495" i="3"/>
  <c r="A521" i="3"/>
  <c r="A511" i="3"/>
  <c r="A472" i="3"/>
  <c r="A507" i="3"/>
  <c r="A502" i="3"/>
  <c r="A477" i="3"/>
  <c r="A486" i="3"/>
  <c r="A515" i="3"/>
  <c r="A543" i="3"/>
  <c r="A530" i="3"/>
  <c r="A532" i="3"/>
  <c r="A490" i="3"/>
  <c r="A536" i="3"/>
  <c r="A491" i="3"/>
  <c r="A500" i="3"/>
  <c r="A475" i="3"/>
  <c r="A473" i="3"/>
  <c r="A478" i="3"/>
  <c r="A527" i="3"/>
  <c r="A484" i="3"/>
  <c r="A534" i="3"/>
  <c r="A479" i="3"/>
  <c r="A516" i="3"/>
  <c r="A517" i="3"/>
  <c r="A535" i="3"/>
  <c r="A513" i="3"/>
  <c r="A499" i="3"/>
  <c r="A524" i="3"/>
  <c r="A510" i="3"/>
  <c r="A508" i="3"/>
  <c r="A523" i="3"/>
  <c r="A529" i="3"/>
  <c r="A522" i="3"/>
  <c r="A506" i="3"/>
  <c r="A533" i="3"/>
  <c r="A489" i="3"/>
  <c r="A512" i="3"/>
  <c r="A501" i="3"/>
  <c r="A494" i="3"/>
  <c r="A537" i="3"/>
  <c r="A496" i="3"/>
  <c r="A540" i="3"/>
  <c r="A542" i="3"/>
  <c r="A519" i="3"/>
  <c r="E7" i="9"/>
  <c r="E9" i="8"/>
  <c r="D9" i="8"/>
  <c r="D7" i="9"/>
  <c r="A174" i="3"/>
  <c r="A200" i="3"/>
  <c r="A178" i="3"/>
  <c r="A177" i="3"/>
  <c r="A182" i="3"/>
  <c r="A220" i="3"/>
  <c r="A194" i="3"/>
  <c r="A173" i="3"/>
  <c r="A211" i="3"/>
  <c r="A187" i="3"/>
  <c r="A226" i="3"/>
  <c r="A167" i="3"/>
  <c r="A228" i="3"/>
  <c r="A215" i="3"/>
  <c r="A204" i="3"/>
  <c r="A205" i="3"/>
  <c r="A192" i="3"/>
  <c r="A168" i="3"/>
  <c r="A184" i="3"/>
  <c r="A181" i="3"/>
  <c r="A221" i="3"/>
  <c r="A219" i="3"/>
  <c r="A185" i="3"/>
  <c r="A191" i="3"/>
  <c r="A171" i="3"/>
  <c r="A202" i="3"/>
  <c r="A206" i="3"/>
  <c r="A189" i="3"/>
  <c r="A176" i="3"/>
  <c r="A224" i="3"/>
  <c r="A163" i="3"/>
  <c r="A218" i="3"/>
  <c r="A201" i="3"/>
  <c r="A199" i="3"/>
  <c r="A169" i="3"/>
  <c r="A165" i="3"/>
  <c r="A186" i="3"/>
  <c r="A183" i="3"/>
  <c r="A162" i="3"/>
  <c r="A170" i="3"/>
  <c r="A180" i="3"/>
  <c r="A225" i="3"/>
  <c r="A198" i="3"/>
  <c r="A172" i="3"/>
  <c r="A210" i="3"/>
  <c r="A222" i="3"/>
  <c r="A193" i="3"/>
  <c r="A203" i="3"/>
  <c r="A160" i="3"/>
  <c r="A207" i="3"/>
  <c r="A216" i="3"/>
  <c r="A164" i="3"/>
  <c r="A195" i="3"/>
  <c r="A209" i="3"/>
  <c r="A212" i="3"/>
  <c r="A161" i="3"/>
  <c r="A197" i="3"/>
  <c r="A179" i="3"/>
  <c r="A159" i="3"/>
  <c r="A208" i="3"/>
  <c r="A175" i="3"/>
  <c r="A166" i="3"/>
  <c r="A213" i="3"/>
  <c r="A190" i="3"/>
  <c r="A196" i="3"/>
  <c r="A214" i="3"/>
  <c r="A217" i="3"/>
  <c r="A227" i="3"/>
  <c r="A223" i="3"/>
  <c r="A188" i="3"/>
  <c r="A68" i="3"/>
  <c r="A70" i="3"/>
  <c r="A22" i="3"/>
  <c r="A37" i="3"/>
  <c r="A59" i="3"/>
  <c r="A42" i="3"/>
  <c r="A18" i="3"/>
  <c r="A64" i="3"/>
  <c r="A53" i="3"/>
  <c r="A21" i="3"/>
  <c r="A40" i="3"/>
  <c r="A13" i="3"/>
  <c r="A12" i="3"/>
  <c r="A62" i="3"/>
  <c r="A61" i="3"/>
  <c r="A25" i="3"/>
  <c r="A43" i="3"/>
  <c r="A50" i="3"/>
  <c r="A56" i="3"/>
  <c r="A63" i="3"/>
  <c r="A34" i="3"/>
  <c r="A20" i="3"/>
  <c r="A14" i="3"/>
  <c r="A3" i="3"/>
  <c r="A72" i="3"/>
  <c r="A15" i="3"/>
  <c r="A6" i="3"/>
  <c r="A4" i="3"/>
  <c r="A46" i="3"/>
  <c r="A45" i="3"/>
  <c r="A10" i="3"/>
  <c r="A73" i="3"/>
  <c r="A33" i="3"/>
  <c r="A32" i="3"/>
  <c r="A29" i="3"/>
  <c r="A8" i="3"/>
  <c r="A49" i="3"/>
  <c r="A17" i="3"/>
  <c r="A39" i="3"/>
  <c r="A23" i="3"/>
  <c r="A36" i="3"/>
  <c r="A31" i="3"/>
  <c r="A16" i="3"/>
  <c r="A55" i="3"/>
  <c r="A19" i="3"/>
  <c r="A41" i="3"/>
  <c r="A28" i="3"/>
  <c r="A38" i="3"/>
  <c r="A71" i="3"/>
  <c r="A57" i="3"/>
  <c r="A75" i="3"/>
  <c r="A26" i="3"/>
  <c r="A69" i="3"/>
  <c r="A30" i="3"/>
  <c r="A11" i="3"/>
  <c r="A54" i="3"/>
  <c r="A66" i="3"/>
  <c r="A67" i="3"/>
  <c r="A5" i="3"/>
  <c r="A44" i="3"/>
  <c r="A74" i="3"/>
  <c r="A52" i="3"/>
  <c r="A48" i="3"/>
  <c r="A9" i="3"/>
  <c r="A47" i="3"/>
  <c r="A27" i="3"/>
  <c r="A51" i="3"/>
  <c r="A24" i="3"/>
  <c r="A7" i="3"/>
  <c r="A65" i="3"/>
  <c r="A60" i="3"/>
  <c r="A58" i="3"/>
  <c r="A35" i="3"/>
  <c r="C9" i="8"/>
  <c r="C7" i="9"/>
  <c r="A660" i="3"/>
  <c r="A642" i="3"/>
  <c r="A700" i="3"/>
  <c r="A645" i="3"/>
  <c r="A646" i="3"/>
  <c r="A691" i="3"/>
  <c r="A684" i="3"/>
  <c r="A682" i="3"/>
  <c r="A689" i="3"/>
  <c r="A629" i="3"/>
  <c r="A637" i="3"/>
  <c r="A656" i="3"/>
  <c r="A640" i="3"/>
  <c r="A647" i="3"/>
  <c r="A659" i="3"/>
  <c r="A678" i="3"/>
  <c r="A661" i="3"/>
  <c r="A641" i="3"/>
  <c r="A687" i="3"/>
  <c r="A698" i="3"/>
  <c r="A690" i="3"/>
  <c r="A668" i="3"/>
  <c r="A681" i="3"/>
  <c r="A635" i="3"/>
  <c r="A648" i="3"/>
  <c r="A666" i="3"/>
  <c r="A671" i="3"/>
  <c r="A663" i="3"/>
  <c r="A636" i="3"/>
  <c r="A633" i="3"/>
  <c r="A694" i="3"/>
  <c r="A679" i="3"/>
  <c r="A697" i="3"/>
  <c r="A654" i="3"/>
  <c r="A669" i="3"/>
  <c r="A657" i="3"/>
  <c r="A628" i="3"/>
  <c r="A699" i="3"/>
  <c r="A693" i="3"/>
  <c r="A686" i="3"/>
  <c r="A630" i="3"/>
  <c r="A677" i="3"/>
  <c r="A695" i="3"/>
  <c r="A632" i="3"/>
  <c r="A662" i="3"/>
  <c r="A676" i="3"/>
  <c r="A685" i="3"/>
  <c r="A634" i="3"/>
  <c r="A631" i="3"/>
  <c r="A651" i="3"/>
  <c r="A670" i="3"/>
  <c r="A674" i="3"/>
  <c r="A673" i="3"/>
  <c r="A643" i="3"/>
  <c r="A638" i="3"/>
  <c r="A649" i="3"/>
  <c r="A696" i="3"/>
  <c r="A664" i="3"/>
  <c r="A653" i="3"/>
  <c r="A655" i="3"/>
  <c r="A688" i="3"/>
  <c r="A665" i="3"/>
  <c r="A683" i="3"/>
  <c r="A644" i="3"/>
  <c r="A652" i="3"/>
  <c r="A658" i="3"/>
  <c r="A627" i="3"/>
  <c r="A692" i="3"/>
  <c r="A667" i="3"/>
  <c r="A680" i="3"/>
  <c r="A675" i="3"/>
  <c r="A672" i="3"/>
  <c r="A650" i="3"/>
  <c r="A639" i="3"/>
  <c r="A612" i="3"/>
  <c r="A606" i="3"/>
  <c r="A592" i="3"/>
  <c r="A549" i="3"/>
  <c r="A588" i="3"/>
  <c r="A602" i="3"/>
  <c r="A574" i="3"/>
  <c r="A553" i="3"/>
  <c r="A564" i="3"/>
  <c r="A551" i="3"/>
  <c r="A611" i="3"/>
  <c r="A577" i="3"/>
  <c r="A605" i="3"/>
  <c r="A603" i="3"/>
  <c r="A583" i="3"/>
  <c r="A596" i="3"/>
  <c r="A580" i="3"/>
  <c r="A579" i="3"/>
  <c r="A557" i="3"/>
  <c r="A598" i="3"/>
  <c r="A558" i="3"/>
  <c r="A595" i="3"/>
  <c r="A554" i="3"/>
  <c r="A573" i="3"/>
  <c r="A570" i="3"/>
  <c r="A555" i="3"/>
  <c r="A584" i="3"/>
  <c r="A618" i="3"/>
  <c r="A575" i="3"/>
  <c r="A619" i="3"/>
  <c r="A567" i="3"/>
  <c r="A560" i="3"/>
  <c r="A600" i="3"/>
  <c r="A591" i="3"/>
  <c r="A613" i="3"/>
  <c r="A617" i="3"/>
  <c r="A608" i="3"/>
  <c r="A616" i="3"/>
  <c r="A622" i="3"/>
  <c r="A586" i="3"/>
  <c r="A569" i="3"/>
  <c r="A597" i="3"/>
  <c r="A590" i="3"/>
  <c r="A571" i="3"/>
  <c r="A601" i="3"/>
  <c r="A609" i="3"/>
  <c r="A565" i="3"/>
  <c r="A615" i="3"/>
  <c r="A550" i="3"/>
  <c r="A593" i="3"/>
  <c r="A582" i="3"/>
  <c r="A566" i="3"/>
  <c r="A620" i="3"/>
  <c r="A599" i="3"/>
  <c r="A576" i="3"/>
  <c r="A604" i="3"/>
  <c r="A563" i="3"/>
  <c r="A607" i="3"/>
  <c r="A572" i="3"/>
  <c r="A610" i="3"/>
  <c r="A585" i="3"/>
  <c r="A581" i="3"/>
  <c r="A556" i="3"/>
  <c r="A621" i="3"/>
  <c r="A552" i="3"/>
  <c r="A614" i="3"/>
  <c r="A559" i="3"/>
  <c r="A561" i="3"/>
  <c r="A589" i="3"/>
  <c r="A578" i="3"/>
  <c r="A587" i="3"/>
  <c r="A562" i="3"/>
  <c r="A568" i="3"/>
  <c r="A594" i="3"/>
  <c r="A810" i="3"/>
  <c r="A804" i="3"/>
  <c r="A848" i="3"/>
  <c r="A792" i="3"/>
  <c r="A824" i="3"/>
  <c r="A788" i="3"/>
  <c r="A798" i="3"/>
  <c r="A827" i="3"/>
  <c r="A801" i="3"/>
  <c r="A791" i="3"/>
  <c r="A853" i="3"/>
  <c r="A807" i="3"/>
  <c r="A819" i="3"/>
  <c r="A835" i="3"/>
  <c r="A844" i="3"/>
  <c r="A816" i="3"/>
  <c r="A812" i="3"/>
  <c r="A843" i="3"/>
  <c r="A797" i="3"/>
  <c r="A794" i="3"/>
  <c r="A834" i="3"/>
  <c r="A817" i="3"/>
  <c r="A795" i="3"/>
  <c r="A818" i="3"/>
  <c r="A784" i="3"/>
  <c r="A825" i="3"/>
  <c r="A793" i="3"/>
  <c r="A814" i="3"/>
  <c r="A829" i="3"/>
  <c r="A808" i="3"/>
  <c r="A820" i="3"/>
  <c r="A828" i="3"/>
  <c r="A802" i="3"/>
  <c r="A846" i="3"/>
  <c r="A790" i="3"/>
  <c r="A856" i="3"/>
  <c r="A847" i="3"/>
  <c r="A838" i="3"/>
  <c r="A789" i="3"/>
  <c r="A830" i="3"/>
  <c r="A842" i="3"/>
  <c r="A823" i="3"/>
  <c r="A809" i="3"/>
  <c r="A805" i="3"/>
  <c r="A813" i="3"/>
  <c r="A852" i="3"/>
  <c r="A855" i="3"/>
  <c r="A850" i="3"/>
  <c r="A815" i="3"/>
  <c r="A785" i="3"/>
  <c r="A839" i="3"/>
  <c r="A845" i="3"/>
  <c r="A822" i="3"/>
  <c r="A799" i="3"/>
  <c r="A851" i="3"/>
  <c r="A786" i="3"/>
  <c r="A811" i="3"/>
  <c r="A831" i="3"/>
  <c r="A803" i="3"/>
  <c r="A837" i="3"/>
  <c r="A833" i="3"/>
  <c r="A841" i="3"/>
  <c r="A806" i="3"/>
  <c r="A854" i="3"/>
  <c r="A796" i="3"/>
  <c r="A787" i="3"/>
  <c r="A800" i="3"/>
  <c r="A836" i="3"/>
  <c r="A840" i="3"/>
  <c r="A849" i="3"/>
  <c r="A832" i="3"/>
  <c r="A821" i="3"/>
  <c r="A826" i="3"/>
  <c r="A133" i="3"/>
  <c r="A82" i="3"/>
  <c r="A85" i="3"/>
  <c r="A120" i="3"/>
  <c r="A139" i="3"/>
  <c r="A144" i="3"/>
  <c r="A122" i="3"/>
  <c r="A113" i="3"/>
  <c r="A142" i="3"/>
  <c r="A87" i="3"/>
  <c r="A127" i="3"/>
  <c r="A138" i="3"/>
  <c r="A88" i="3"/>
  <c r="A90" i="3"/>
  <c r="A123" i="3"/>
  <c r="A110" i="3"/>
  <c r="A83" i="3"/>
  <c r="A134" i="3"/>
  <c r="A93" i="3"/>
  <c r="A128" i="3"/>
  <c r="A84" i="3"/>
  <c r="A111" i="3"/>
  <c r="A81" i="3"/>
  <c r="A126" i="3"/>
  <c r="A137" i="3"/>
  <c r="A115" i="3"/>
  <c r="A104" i="3"/>
  <c r="A107" i="3"/>
  <c r="A103" i="3"/>
  <c r="A105" i="3"/>
  <c r="A101" i="3"/>
  <c r="A98" i="3"/>
  <c r="A112" i="3"/>
  <c r="A140" i="3"/>
  <c r="A125" i="3"/>
  <c r="A97" i="3"/>
  <c r="A131" i="3"/>
  <c r="A109" i="3"/>
  <c r="A96" i="3"/>
  <c r="A117" i="3"/>
  <c r="A92" i="3"/>
  <c r="A94" i="3"/>
  <c r="A89" i="3"/>
  <c r="A124" i="3"/>
  <c r="A119" i="3"/>
  <c r="A130" i="3"/>
  <c r="A99" i="3"/>
  <c r="A146" i="3"/>
  <c r="A91" i="3"/>
  <c r="A102" i="3"/>
  <c r="A116" i="3"/>
  <c r="A136" i="3"/>
  <c r="A143" i="3"/>
  <c r="A86" i="3"/>
  <c r="A135" i="3"/>
  <c r="A106" i="3"/>
  <c r="A100" i="3"/>
  <c r="A118" i="3"/>
  <c r="A121" i="3"/>
  <c r="A129" i="3"/>
  <c r="A95" i="3"/>
  <c r="A114" i="3"/>
  <c r="A108" i="3"/>
  <c r="A141" i="3"/>
  <c r="A132" i="3"/>
  <c r="A301" i="3"/>
  <c r="A300" i="3"/>
  <c r="A251" i="3"/>
  <c r="A264" i="3"/>
  <c r="A266" i="3"/>
  <c r="A255" i="3"/>
  <c r="A268" i="3"/>
  <c r="A299" i="3"/>
  <c r="A280" i="3"/>
  <c r="A260" i="3"/>
  <c r="A241" i="3"/>
  <c r="A249" i="3"/>
  <c r="A279" i="3"/>
  <c r="A263" i="3"/>
  <c r="A240" i="3"/>
  <c r="A303" i="3"/>
  <c r="A242" i="3"/>
  <c r="A257" i="3"/>
  <c r="A261" i="3"/>
  <c r="A287" i="3"/>
  <c r="A245" i="3"/>
  <c r="A304" i="3"/>
  <c r="A265" i="3"/>
  <c r="A306" i="3"/>
  <c r="A259" i="3"/>
  <c r="A258" i="3"/>
  <c r="A294" i="3"/>
  <c r="A298" i="3"/>
  <c r="A289" i="3"/>
  <c r="A253" i="3"/>
  <c r="A295" i="3"/>
  <c r="A250" i="3"/>
  <c r="A308" i="3"/>
  <c r="A254" i="3"/>
  <c r="A275" i="3"/>
  <c r="A237" i="3"/>
  <c r="A290" i="3"/>
  <c r="A286" i="3"/>
  <c r="A277" i="3"/>
  <c r="A252" i="3"/>
  <c r="A284" i="3"/>
  <c r="A296" i="3"/>
  <c r="A274" i="3"/>
  <c r="A291" i="3"/>
  <c r="A269" i="3"/>
  <c r="A247" i="3"/>
  <c r="A302" i="3"/>
  <c r="A293" i="3"/>
  <c r="A278" i="3"/>
  <c r="A248" i="3"/>
  <c r="A256" i="3"/>
  <c r="A267" i="3"/>
  <c r="A238" i="3"/>
  <c r="A281" i="3"/>
  <c r="A243" i="3"/>
  <c r="A276" i="3"/>
  <c r="A239" i="3"/>
  <c r="A285" i="3"/>
  <c r="A246" i="3"/>
  <c r="A244" i="3"/>
  <c r="A270" i="3"/>
  <c r="A272" i="3"/>
  <c r="A292" i="3"/>
  <c r="A297" i="3"/>
  <c r="A273" i="3"/>
  <c r="A282" i="3"/>
  <c r="A271" i="3"/>
  <c r="A283" i="3"/>
  <c r="A288" i="3"/>
  <c r="A307" i="3"/>
  <c r="A262" i="3"/>
  <c r="A305" i="3"/>
  <c r="A309" i="3"/>
  <c r="A731" i="3"/>
  <c r="A768" i="3"/>
  <c r="A708" i="3"/>
  <c r="A763" i="3"/>
  <c r="A756" i="3"/>
  <c r="A721" i="3"/>
  <c r="A749" i="3"/>
  <c r="A711" i="3"/>
  <c r="A772" i="3"/>
  <c r="A746" i="3"/>
  <c r="A745" i="3"/>
  <c r="A717" i="3"/>
  <c r="A725" i="3"/>
  <c r="A735" i="3"/>
  <c r="A742" i="3"/>
  <c r="A736" i="3"/>
  <c r="A726" i="3"/>
  <c r="A767" i="3"/>
  <c r="A730" i="3"/>
  <c r="A720" i="3"/>
  <c r="A771" i="3"/>
  <c r="A762" i="3"/>
  <c r="A755" i="3"/>
  <c r="A773" i="3"/>
  <c r="A764" i="3"/>
  <c r="A778" i="3"/>
  <c r="A707" i="3"/>
  <c r="A777" i="3"/>
  <c r="A740" i="3"/>
  <c r="A758" i="3"/>
  <c r="A715" i="3"/>
  <c r="A734" i="3"/>
  <c r="A706" i="3"/>
  <c r="A744" i="3"/>
  <c r="A775" i="3"/>
  <c r="A759" i="3"/>
  <c r="A760" i="3"/>
  <c r="A709" i="3"/>
  <c r="A738" i="3"/>
  <c r="A750" i="3"/>
  <c r="A722" i="3"/>
  <c r="A741" i="3"/>
  <c r="A774" i="3"/>
  <c r="A718" i="3"/>
  <c r="A739" i="3"/>
  <c r="A719" i="3"/>
  <c r="A761" i="3"/>
  <c r="A733" i="3"/>
  <c r="A732" i="3"/>
  <c r="A737" i="3"/>
  <c r="A765" i="3"/>
  <c r="A751" i="3"/>
  <c r="A710" i="3"/>
  <c r="A723" i="3"/>
  <c r="A713" i="3"/>
  <c r="A714" i="3"/>
  <c r="A729" i="3"/>
  <c r="A770" i="3"/>
  <c r="A712" i="3"/>
  <c r="A743" i="3"/>
  <c r="A776" i="3"/>
  <c r="A705" i="3"/>
  <c r="A748" i="3"/>
  <c r="A747" i="3"/>
  <c r="A752" i="3"/>
  <c r="A766" i="3"/>
  <c r="A724" i="3"/>
  <c r="A769" i="3"/>
  <c r="A716" i="3"/>
  <c r="A727" i="3"/>
  <c r="A753" i="3"/>
  <c r="A757" i="3"/>
  <c r="A728" i="3"/>
  <c r="A754" i="3"/>
  <c r="A351" i="3"/>
  <c r="A381" i="3"/>
  <c r="A362" i="3"/>
  <c r="A378" i="3"/>
  <c r="A357" i="3"/>
  <c r="A366" i="3"/>
  <c r="A336" i="3"/>
  <c r="A343" i="3"/>
  <c r="A318" i="3"/>
  <c r="A359" i="3"/>
  <c r="A371" i="3"/>
  <c r="A358" i="3"/>
  <c r="A353" i="3"/>
  <c r="A320" i="3"/>
  <c r="A338" i="3"/>
  <c r="A316" i="3"/>
  <c r="A324" i="3"/>
  <c r="A376" i="3"/>
  <c r="A354" i="3"/>
  <c r="A334" i="3"/>
  <c r="A333" i="3"/>
  <c r="A347" i="3"/>
  <c r="A388" i="3"/>
  <c r="A374" i="3"/>
  <c r="A328" i="3"/>
  <c r="A342" i="3"/>
  <c r="A317" i="3"/>
  <c r="A335" i="3"/>
  <c r="A319" i="3"/>
  <c r="A372" i="3"/>
  <c r="A386" i="3"/>
  <c r="A384" i="3"/>
  <c r="A323" i="3"/>
  <c r="A339" i="3"/>
  <c r="A341" i="3"/>
  <c r="A340" i="3"/>
  <c r="A367" i="3"/>
  <c r="A387" i="3"/>
  <c r="A346" i="3"/>
  <c r="A377" i="3"/>
  <c r="A363" i="3"/>
  <c r="A350" i="3"/>
  <c r="A352" i="3"/>
  <c r="A349" i="3"/>
  <c r="A329" i="3"/>
  <c r="A337" i="3"/>
  <c r="A361" i="3"/>
  <c r="A327" i="3"/>
  <c r="A344" i="3"/>
  <c r="A382" i="3"/>
  <c r="A369" i="3"/>
  <c r="A360" i="3"/>
  <c r="A370" i="3"/>
  <c r="A326" i="3"/>
  <c r="A332" i="3"/>
  <c r="A379" i="3"/>
  <c r="A383" i="3"/>
  <c r="A385" i="3"/>
  <c r="A321" i="3"/>
  <c r="A355" i="3"/>
  <c r="A330" i="3"/>
  <c r="A331" i="3"/>
  <c r="A348" i="3"/>
  <c r="A375" i="3"/>
  <c r="A315" i="3"/>
  <c r="A365" i="3"/>
  <c r="A373" i="3"/>
  <c r="A322" i="3"/>
  <c r="A368" i="3"/>
  <c r="A364" i="3"/>
  <c r="A356" i="3"/>
  <c r="A325" i="3"/>
  <c r="A345" i="3"/>
  <c r="A380" i="3"/>
  <c r="A456" i="3"/>
  <c r="A393" i="3"/>
  <c r="A460" i="3"/>
  <c r="A426" i="3"/>
  <c r="A417" i="3"/>
  <c r="A416" i="3"/>
  <c r="A400" i="3"/>
  <c r="A466" i="3"/>
  <c r="A395" i="3"/>
  <c r="A405" i="3"/>
  <c r="A458" i="3"/>
  <c r="A407" i="3"/>
  <c r="A394" i="3"/>
  <c r="A425" i="3"/>
  <c r="A421" i="3"/>
  <c r="A437" i="3"/>
  <c r="A411" i="3"/>
  <c r="A446" i="3"/>
  <c r="A445" i="3"/>
  <c r="A439" i="3"/>
  <c r="A408" i="3"/>
  <c r="A431" i="3"/>
  <c r="A451" i="3"/>
  <c r="A440" i="3"/>
  <c r="A447" i="3"/>
  <c r="A450" i="3"/>
  <c r="A435" i="3"/>
  <c r="A404" i="3"/>
  <c r="A427" i="3"/>
  <c r="A457" i="3"/>
  <c r="A399" i="3"/>
  <c r="A453" i="3"/>
  <c r="A428" i="3"/>
  <c r="A443" i="3"/>
  <c r="A403" i="3"/>
  <c r="A434" i="3"/>
  <c r="A455" i="3"/>
  <c r="A398" i="3"/>
  <c r="A444" i="3"/>
  <c r="A429" i="3"/>
  <c r="A442" i="3"/>
  <c r="A419" i="3"/>
  <c r="A465" i="3"/>
  <c r="A406" i="3"/>
  <c r="A413" i="3"/>
  <c r="A452" i="3"/>
  <c r="A432" i="3"/>
  <c r="A461" i="3"/>
  <c r="A397" i="3"/>
  <c r="A463" i="3"/>
  <c r="A448" i="3"/>
  <c r="A414" i="3"/>
  <c r="A433" i="3"/>
  <c r="A438" i="3"/>
  <c r="A402" i="3"/>
  <c r="A410" i="3"/>
  <c r="A420" i="3"/>
  <c r="A464" i="3"/>
  <c r="A412" i="3"/>
  <c r="A430" i="3"/>
  <c r="A449" i="3"/>
  <c r="A418" i="3"/>
  <c r="A462" i="3"/>
  <c r="A441" i="3"/>
  <c r="A422" i="3"/>
  <c r="A401" i="3"/>
  <c r="A409" i="3"/>
  <c r="A459" i="3"/>
  <c r="A423" i="3"/>
  <c r="A396" i="3"/>
  <c r="A454" i="3"/>
  <c r="A436" i="3"/>
  <c r="A415" i="3"/>
  <c r="A424" i="3"/>
  <c r="C10" i="8" l="1"/>
  <c r="F38" i="8"/>
  <c r="F25" i="9"/>
  <c r="F13" i="9"/>
  <c r="F42" i="9"/>
  <c r="F11" i="9"/>
  <c r="F38" i="9"/>
  <c r="F43" i="9"/>
  <c r="F46" i="9"/>
  <c r="F10" i="9"/>
  <c r="F44" i="9"/>
  <c r="F17" i="9"/>
  <c r="F50" i="9"/>
  <c r="F53" i="9"/>
  <c r="F57" i="9"/>
  <c r="F30" i="9"/>
  <c r="F55" i="9"/>
  <c r="F28" i="9"/>
  <c r="F16" i="9"/>
  <c r="F36" i="9"/>
  <c r="F14" i="9"/>
  <c r="F34" i="9"/>
  <c r="F20" i="9"/>
  <c r="F51" i="9"/>
  <c r="F18" i="9"/>
  <c r="F47" i="9"/>
  <c r="F33" i="9"/>
  <c r="F45" i="9"/>
  <c r="F32" i="9"/>
  <c r="F41" i="9"/>
  <c r="F26" i="9"/>
  <c r="F58" i="9"/>
  <c r="F24" i="9"/>
  <c r="F12" i="9"/>
  <c r="F39" i="9"/>
  <c r="F23" i="9"/>
  <c r="F37" i="9"/>
  <c r="F35" i="9"/>
  <c r="F21" i="9"/>
  <c r="F52" i="9"/>
  <c r="F19" i="9"/>
  <c r="F48" i="9"/>
  <c r="F56" i="9"/>
  <c r="F29" i="9"/>
  <c r="F54" i="9"/>
  <c r="F27" i="9"/>
  <c r="F15" i="9"/>
  <c r="C11" i="8"/>
  <c r="F11" i="8"/>
  <c r="F19" i="8"/>
  <c r="F36" i="8"/>
  <c r="E11" i="8"/>
  <c r="F23" i="8"/>
  <c r="F18" i="8"/>
  <c r="F27" i="8"/>
  <c r="E18" i="8"/>
  <c r="F31" i="8"/>
  <c r="F32" i="8"/>
  <c r="F26" i="8"/>
  <c r="F35" i="8"/>
  <c r="E13" i="8"/>
  <c r="E14" i="8"/>
  <c r="F33" i="8"/>
  <c r="F34" i="8"/>
  <c r="E17" i="8"/>
  <c r="F17" i="8"/>
  <c r="E15" i="8"/>
  <c r="F15" i="8"/>
  <c r="E16" i="8"/>
  <c r="F16" i="8"/>
  <c r="F13" i="8"/>
  <c r="F14" i="8"/>
  <c r="F24" i="8"/>
  <c r="F12" i="8"/>
  <c r="F21" i="8"/>
  <c r="F22" i="8"/>
  <c r="F25" i="8"/>
  <c r="F20" i="8"/>
  <c r="F29" i="8"/>
  <c r="F30" i="8"/>
  <c r="F28" i="8"/>
  <c r="F37" i="8"/>
  <c r="E12" i="8"/>
  <c r="F10" i="8"/>
  <c r="F8" i="5"/>
  <c r="F23" i="5"/>
  <c r="F18" i="5"/>
  <c r="F16" i="5"/>
  <c r="F10" i="5"/>
  <c r="F25" i="5"/>
  <c r="F58" i="5"/>
  <c r="F51" i="5"/>
  <c r="F54" i="5"/>
  <c r="F68" i="5"/>
  <c r="F39" i="5"/>
  <c r="F66" i="5"/>
  <c r="F50" i="5"/>
  <c r="F70" i="5"/>
  <c r="F67" i="5"/>
  <c r="F13" i="5"/>
  <c r="F47" i="5"/>
  <c r="F40" i="5"/>
  <c r="F75" i="5"/>
  <c r="F31" i="5"/>
  <c r="F42" i="5"/>
  <c r="F24" i="5"/>
  <c r="F34" i="5"/>
  <c r="F33" i="5"/>
  <c r="F74" i="5"/>
  <c r="F59" i="5"/>
  <c r="F12" i="5"/>
  <c r="F76" i="5"/>
  <c r="F32" i="5"/>
  <c r="F41" i="5"/>
  <c r="F20" i="5"/>
  <c r="F69" i="5"/>
  <c r="F11" i="5"/>
  <c r="F55" i="5"/>
  <c r="F14" i="5"/>
  <c r="F48" i="5"/>
  <c r="F30" i="5"/>
  <c r="F57" i="5"/>
  <c r="F19" i="5"/>
  <c r="F21" i="5"/>
  <c r="F36" i="5"/>
  <c r="F37" i="5"/>
  <c r="F71" i="5"/>
  <c r="F64" i="5"/>
  <c r="F73" i="5"/>
  <c r="F61" i="5"/>
  <c r="F38" i="5"/>
  <c r="F79" i="5"/>
  <c r="F17" i="5"/>
  <c r="F43" i="5"/>
  <c r="F60" i="5"/>
  <c r="F77" i="5"/>
  <c r="F28" i="5"/>
  <c r="F63" i="5"/>
  <c r="F46" i="5"/>
  <c r="F56" i="5"/>
  <c r="F62" i="5"/>
  <c r="F65" i="5"/>
  <c r="F27" i="5"/>
  <c r="F45" i="5"/>
  <c r="F44" i="5"/>
  <c r="F53" i="5"/>
  <c r="F78" i="5"/>
  <c r="F9" i="5"/>
  <c r="F35" i="5"/>
  <c r="F52" i="5"/>
  <c r="F15" i="5"/>
  <c r="F72" i="5"/>
  <c r="F26" i="5"/>
  <c r="F22" i="5"/>
  <c r="F49" i="5"/>
  <c r="F29" i="5"/>
  <c r="E8" i="5"/>
  <c r="E9" i="5"/>
  <c r="D10" i="8"/>
  <c r="D11" i="8"/>
  <c r="E10" i="8"/>
  <c r="C14" i="8"/>
  <c r="D14" i="8"/>
  <c r="D15" i="8"/>
  <c r="C12" i="8"/>
  <c r="D13" i="8"/>
  <c r="D17" i="8"/>
  <c r="C13" i="8"/>
  <c r="D16" i="8"/>
  <c r="D12" i="8"/>
  <c r="C16" i="8"/>
  <c r="C15" i="8"/>
  <c r="E21" i="8"/>
  <c r="D20" i="8"/>
  <c r="D23" i="9"/>
  <c r="E11" i="9"/>
  <c r="C18" i="8"/>
  <c r="C24" i="9"/>
  <c r="D18" i="8"/>
  <c r="C11" i="9"/>
  <c r="C17" i="8"/>
  <c r="C26" i="8"/>
  <c r="E53" i="9"/>
  <c r="D28" i="9"/>
  <c r="D25" i="9"/>
  <c r="C20" i="8"/>
  <c r="E30" i="9"/>
  <c r="C36" i="9"/>
  <c r="C14" i="9"/>
  <c r="D50" i="9"/>
  <c r="D35" i="9"/>
  <c r="D57" i="9"/>
  <c r="D56" i="9"/>
  <c r="D41" i="9"/>
  <c r="D34" i="9"/>
  <c r="E12" i="9"/>
  <c r="D21" i="8"/>
  <c r="E32" i="9"/>
  <c r="C21" i="8"/>
  <c r="C30" i="8"/>
  <c r="E20" i="8"/>
  <c r="D33" i="9"/>
  <c r="E43" i="9"/>
  <c r="D37" i="9"/>
  <c r="D39" i="9"/>
  <c r="E15" i="9"/>
  <c r="E57" i="9"/>
  <c r="C50" i="9"/>
  <c r="E52" i="9"/>
  <c r="C47" i="9"/>
  <c r="D10" i="9"/>
  <c r="E28" i="9"/>
  <c r="D24" i="9"/>
  <c r="D52" i="9"/>
  <c r="C46" i="9"/>
  <c r="D47" i="9"/>
  <c r="E44" i="9"/>
  <c r="E13" i="9"/>
  <c r="E35" i="8"/>
  <c r="C23" i="8"/>
  <c r="D22" i="8"/>
  <c r="E14" i="9"/>
  <c r="D21" i="9"/>
  <c r="C28" i="9"/>
  <c r="C39" i="9"/>
  <c r="C17" i="9"/>
  <c r="D8" i="9"/>
  <c r="D15" i="9"/>
  <c r="C52" i="9"/>
  <c r="D36" i="9"/>
  <c r="C26" i="9"/>
  <c r="E34" i="9"/>
  <c r="C41" i="9"/>
  <c r="E39" i="9"/>
  <c r="C48" i="9"/>
  <c r="C13" i="9"/>
  <c r="E35" i="9"/>
  <c r="C15" i="9"/>
  <c r="E23" i="8"/>
  <c r="E33" i="8"/>
  <c r="C22" i="8"/>
  <c r="C34" i="9"/>
  <c r="C53" i="9"/>
  <c r="E21" i="9"/>
  <c r="D45" i="9"/>
  <c r="D17" i="9"/>
  <c r="D29" i="9"/>
  <c r="D53" i="9"/>
  <c r="C56" i="9"/>
  <c r="E26" i="9"/>
  <c r="C21" i="9"/>
  <c r="E58" i="9"/>
  <c r="E47" i="9"/>
  <c r="D27" i="9"/>
  <c r="D48" i="9"/>
  <c r="E56" i="9"/>
  <c r="E19" i="9"/>
  <c r="D55" i="9"/>
  <c r="D19" i="8"/>
  <c r="C45" i="9"/>
  <c r="D43" i="9"/>
  <c r="D30" i="9"/>
  <c r="E18" i="9"/>
  <c r="D44" i="9"/>
  <c r="C38" i="9"/>
  <c r="C37" i="9"/>
  <c r="E42" i="9"/>
  <c r="E23" i="9"/>
  <c r="E27" i="9"/>
  <c r="E17" i="9"/>
  <c r="E55" i="9"/>
  <c r="E45" i="9"/>
  <c r="E46" i="9"/>
  <c r="D19" i="9"/>
  <c r="D32" i="9"/>
  <c r="D58" i="9"/>
  <c r="C19" i="8"/>
  <c r="E22" i="8"/>
  <c r="E25" i="8"/>
  <c r="C23" i="9"/>
  <c r="D20" i="9"/>
  <c r="E41" i="9"/>
  <c r="D14" i="9"/>
  <c r="C57" i="9"/>
  <c r="C42" i="9"/>
  <c r="D46" i="9"/>
  <c r="E20" i="9"/>
  <c r="E33" i="9"/>
  <c r="C29" i="9"/>
  <c r="C54" i="9"/>
  <c r="D51" i="9"/>
  <c r="D16" i="9"/>
  <c r="C58" i="9"/>
  <c r="D26" i="9"/>
  <c r="E38" i="9"/>
  <c r="C8" i="9"/>
  <c r="C10" i="9"/>
  <c r="D23" i="8"/>
  <c r="C43" i="9"/>
  <c r="C27" i="9"/>
  <c r="D42" i="9"/>
  <c r="C18" i="9"/>
  <c r="E37" i="9"/>
  <c r="D38" i="9"/>
  <c r="C20" i="9"/>
  <c r="D11" i="9"/>
  <c r="D54" i="9"/>
  <c r="E25" i="9"/>
  <c r="C35" i="9"/>
  <c r="C32" i="9"/>
  <c r="E29" i="9"/>
  <c r="D12" i="9"/>
  <c r="C19" i="9"/>
  <c r="C55" i="9"/>
  <c r="D18" i="9"/>
  <c r="E54" i="9"/>
  <c r="C36" i="8"/>
  <c r="E19" i="8"/>
  <c r="E48" i="9"/>
  <c r="E36" i="9"/>
  <c r="C16" i="9"/>
  <c r="E51" i="9"/>
  <c r="C44" i="9"/>
  <c r="E16" i="9"/>
  <c r="C25" i="9"/>
  <c r="E24" i="9"/>
  <c r="E10" i="9"/>
  <c r="D13" i="9"/>
  <c r="E50" i="9"/>
  <c r="C33" i="9"/>
  <c r="E8" i="9"/>
  <c r="C30" i="9"/>
  <c r="C12" i="9"/>
  <c r="C51" i="9"/>
  <c r="C24" i="8"/>
  <c r="D30" i="8"/>
  <c r="C27" i="8"/>
  <c r="D34" i="8"/>
  <c r="D27" i="8"/>
  <c r="E37" i="8"/>
  <c r="C38" i="8"/>
  <c r="C34" i="8"/>
  <c r="D35" i="8"/>
  <c r="D31" i="8"/>
  <c r="E24" i="8"/>
  <c r="E27" i="8"/>
  <c r="D28" i="8"/>
  <c r="D24" i="8"/>
  <c r="C25" i="8"/>
  <c r="E36" i="8"/>
  <c r="D32" i="8"/>
  <c r="C35" i="8"/>
  <c r="C32" i="8"/>
  <c r="D29" i="8"/>
  <c r="D38" i="8"/>
  <c r="E31" i="8"/>
  <c r="E30" i="8"/>
  <c r="C29" i="8"/>
  <c r="C33" i="8"/>
  <c r="C31" i="8"/>
  <c r="E28" i="8"/>
  <c r="D36" i="8"/>
  <c r="D33" i="8"/>
  <c r="E34" i="8"/>
  <c r="E26" i="8"/>
  <c r="D37" i="8"/>
  <c r="C28" i="8"/>
  <c r="E38" i="8"/>
  <c r="D25" i="8"/>
  <c r="D26" i="8"/>
  <c r="E32" i="8"/>
  <c r="C37" i="8"/>
  <c r="E29" i="8"/>
  <c r="D8" i="5"/>
  <c r="E37" i="5"/>
  <c r="C71" i="5"/>
  <c r="D44" i="5"/>
  <c r="D28" i="5"/>
  <c r="E57" i="5"/>
  <c r="C26" i="5"/>
  <c r="C48" i="5"/>
  <c r="C77" i="5"/>
  <c r="D53" i="5"/>
  <c r="E68" i="5"/>
  <c r="D74" i="5"/>
  <c r="D77" i="5"/>
  <c r="D38" i="5"/>
  <c r="E73" i="5"/>
  <c r="D58" i="5"/>
  <c r="C8" i="5"/>
  <c r="C54" i="5"/>
  <c r="D32" i="5"/>
  <c r="E50" i="5"/>
  <c r="C51" i="5"/>
  <c r="E45" i="5"/>
  <c r="D29" i="5"/>
  <c r="E13" i="5"/>
  <c r="E62" i="5"/>
  <c r="C35" i="5"/>
  <c r="D51" i="5"/>
  <c r="D70" i="5"/>
  <c r="E75" i="5"/>
  <c r="C25" i="5"/>
  <c r="E33" i="5"/>
  <c r="C10" i="5"/>
  <c r="D69" i="5"/>
  <c r="E36" i="5"/>
  <c r="C70" i="5"/>
  <c r="D73" i="5"/>
  <c r="E64" i="5"/>
  <c r="E42" i="5"/>
  <c r="D27" i="5"/>
  <c r="D39" i="5"/>
  <c r="D79" i="5"/>
  <c r="C37" i="5"/>
  <c r="C15" i="5"/>
  <c r="C44" i="5"/>
  <c r="E31" i="5"/>
  <c r="E15" i="5"/>
  <c r="E47" i="5"/>
  <c r="D60" i="5"/>
  <c r="C18" i="5"/>
  <c r="E23" i="5"/>
  <c r="D66" i="5"/>
  <c r="E78" i="5"/>
  <c r="E58" i="5"/>
  <c r="C12" i="5"/>
  <c r="C21" i="5"/>
  <c r="E12" i="5"/>
  <c r="C31" i="5"/>
  <c r="D19" i="5"/>
  <c r="E29" i="5"/>
  <c r="C34" i="5"/>
  <c r="D48" i="5"/>
  <c r="D46" i="5"/>
  <c r="E10" i="5"/>
  <c r="C52" i="5"/>
  <c r="E30" i="5"/>
  <c r="D43" i="5"/>
  <c r="E66" i="5"/>
  <c r="E46" i="5"/>
  <c r="D52" i="5"/>
  <c r="D55" i="5"/>
  <c r="C24" i="5"/>
  <c r="E35" i="5"/>
  <c r="E71" i="5"/>
  <c r="E76" i="5"/>
  <c r="D78" i="5"/>
  <c r="C76" i="5"/>
  <c r="C47" i="5"/>
  <c r="E55" i="5"/>
  <c r="D15" i="5"/>
  <c r="C30" i="5"/>
  <c r="E53" i="5"/>
  <c r="E77" i="5"/>
  <c r="C40" i="5"/>
  <c r="C32" i="5"/>
  <c r="C61" i="5"/>
  <c r="D14" i="5"/>
  <c r="E60" i="5"/>
  <c r="D67" i="5"/>
  <c r="D56" i="5"/>
  <c r="D72" i="5"/>
  <c r="E40" i="5"/>
  <c r="E39" i="5"/>
  <c r="C42" i="5"/>
  <c r="D63" i="5"/>
  <c r="D40" i="5"/>
  <c r="E51" i="5"/>
  <c r="E59" i="5"/>
  <c r="D71" i="5"/>
  <c r="C9" i="5"/>
  <c r="D25" i="5"/>
  <c r="D13" i="5"/>
  <c r="D26" i="5"/>
  <c r="D47" i="5"/>
  <c r="D61" i="5"/>
  <c r="C73" i="5"/>
  <c r="C41" i="5"/>
  <c r="D9" i="5"/>
  <c r="C68" i="5"/>
  <c r="C43" i="5"/>
  <c r="D23" i="5"/>
  <c r="D68" i="5"/>
  <c r="C63" i="5"/>
  <c r="E21" i="5"/>
  <c r="E25" i="5"/>
  <c r="D57" i="5"/>
  <c r="D17" i="5"/>
  <c r="C57" i="5"/>
  <c r="D41" i="5"/>
  <c r="C28" i="5"/>
  <c r="C27" i="5"/>
  <c r="E14" i="5"/>
  <c r="E41" i="5"/>
  <c r="C66" i="5"/>
  <c r="E26" i="5"/>
  <c r="E61" i="5"/>
  <c r="D65" i="5"/>
  <c r="C72" i="5"/>
  <c r="E67" i="5"/>
  <c r="C56" i="5"/>
  <c r="E72" i="5"/>
  <c r="E11" i="5"/>
  <c r="C38" i="5"/>
  <c r="E56" i="5"/>
  <c r="D37" i="5"/>
  <c r="D22" i="5"/>
  <c r="D76" i="5"/>
  <c r="C50" i="5"/>
  <c r="E24" i="5"/>
  <c r="D49" i="5"/>
  <c r="C36" i="5"/>
  <c r="D10" i="5"/>
  <c r="C79" i="5"/>
  <c r="E69" i="5"/>
  <c r="D42" i="5"/>
  <c r="C46" i="5"/>
  <c r="C64" i="5"/>
  <c r="E65" i="5"/>
  <c r="E16" i="5"/>
  <c r="D36" i="5"/>
  <c r="D35" i="5"/>
  <c r="D59" i="5"/>
  <c r="C59" i="5"/>
  <c r="C19" i="5"/>
  <c r="C78" i="5"/>
  <c r="E48" i="5"/>
  <c r="E70" i="5"/>
  <c r="E74" i="5"/>
  <c r="C16" i="5"/>
  <c r="D24" i="5"/>
  <c r="D16" i="5"/>
  <c r="E54" i="5"/>
  <c r="D62" i="5"/>
  <c r="E17" i="5"/>
  <c r="E20" i="5"/>
  <c r="C11" i="5"/>
  <c r="D31" i="5"/>
  <c r="C17" i="5"/>
  <c r="C49" i="5"/>
  <c r="D33" i="5"/>
  <c r="E28" i="5"/>
  <c r="C67" i="5"/>
  <c r="E63" i="5"/>
  <c r="C29" i="5"/>
  <c r="C60" i="5"/>
  <c r="D12" i="5"/>
  <c r="C39" i="5"/>
  <c r="E22" i="5"/>
  <c r="C75" i="5"/>
  <c r="C74" i="5"/>
  <c r="D50" i="5"/>
  <c r="C20" i="5"/>
  <c r="E34" i="5"/>
  <c r="C65" i="5"/>
  <c r="C13" i="5"/>
  <c r="E79" i="5"/>
  <c r="E43" i="5"/>
  <c r="C45" i="5"/>
  <c r="C62" i="5"/>
  <c r="D54" i="5"/>
  <c r="E52" i="5"/>
  <c r="E27" i="5"/>
  <c r="E32" i="5"/>
  <c r="D11" i="5"/>
  <c r="C55" i="5"/>
  <c r="D45" i="5"/>
  <c r="D75" i="5"/>
  <c r="E19" i="5"/>
  <c r="C33" i="5"/>
  <c r="E49" i="5"/>
  <c r="D21" i="5"/>
  <c r="D18" i="5"/>
  <c r="C22" i="5"/>
  <c r="E18" i="5"/>
  <c r="C53" i="5"/>
  <c r="D64" i="5"/>
  <c r="C69" i="5"/>
  <c r="D30" i="5"/>
  <c r="C23" i="5"/>
  <c r="C58" i="5"/>
  <c r="E38" i="5"/>
  <c r="D20" i="5"/>
  <c r="E44" i="5"/>
  <c r="D34" i="5"/>
  <c r="C14" i="5"/>
  <c r="H29" i="5" l="1"/>
  <c r="H9" i="5"/>
  <c r="H56" i="5"/>
  <c r="H79" i="5"/>
  <c r="H21" i="5"/>
  <c r="H69" i="5"/>
  <c r="H33" i="5"/>
  <c r="H13" i="5"/>
  <c r="H51" i="5"/>
  <c r="H49" i="5"/>
  <c r="H78" i="5"/>
  <c r="H46" i="5"/>
  <c r="H38" i="5"/>
  <c r="H19" i="5"/>
  <c r="H20" i="5"/>
  <c r="H34" i="5"/>
  <c r="H67" i="5"/>
  <c r="H58" i="5"/>
  <c r="H22" i="5"/>
  <c r="H53" i="5"/>
  <c r="H63" i="5"/>
  <c r="H61" i="5"/>
  <c r="H57" i="5"/>
  <c r="H41" i="5"/>
  <c r="H24" i="5"/>
  <c r="H70" i="5"/>
  <c r="H25" i="5"/>
  <c r="H26" i="5"/>
  <c r="H44" i="5"/>
  <c r="H28" i="5"/>
  <c r="H73" i="5"/>
  <c r="H30" i="5"/>
  <c r="H32" i="5"/>
  <c r="H42" i="5"/>
  <c r="H50" i="5"/>
  <c r="H10" i="5"/>
  <c r="H72" i="5"/>
  <c r="H45" i="5"/>
  <c r="H77" i="5"/>
  <c r="H64" i="5"/>
  <c r="H48" i="5"/>
  <c r="H76" i="5"/>
  <c r="H31" i="5"/>
  <c r="H66" i="5"/>
  <c r="H16" i="5"/>
  <c r="H15" i="5"/>
  <c r="H27" i="5"/>
  <c r="H60" i="5"/>
  <c r="H71" i="5"/>
  <c r="H14" i="5"/>
  <c r="H12" i="5"/>
  <c r="H75" i="5"/>
  <c r="H39" i="5"/>
  <c r="H18" i="5"/>
  <c r="H52" i="5"/>
  <c r="H65" i="5"/>
  <c r="H43" i="5"/>
  <c r="H37" i="5"/>
  <c r="H55" i="5"/>
  <c r="H59" i="5"/>
  <c r="H40" i="5"/>
  <c r="H68" i="5"/>
  <c r="H23" i="5"/>
  <c r="H35" i="5"/>
  <c r="H62" i="5"/>
  <c r="H17" i="5"/>
  <c r="H36" i="5"/>
  <c r="H11" i="5"/>
  <c r="H74" i="5"/>
  <c r="H47" i="5"/>
  <c r="H54" i="5"/>
  <c r="H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tc={8C55236A-F4EA-4EAE-9DE4-51A8CF00BDC6}</author>
  </authors>
  <commentList>
    <comment ref="H7" authorId="0" shapeId="0" xr:uid="{8C55236A-F4EA-4EAE-9DE4-51A8CF00BDC6}">
      <text>
        <t>[Comentario encadenado]
Su versión de Excel le permite leer este comentario encadenado; sin embargo, las ediciones que se apliquen se quitarán si el archivo se abre en una versión más reciente de Excel. Más información: https://go.microsoft.com/fwlink/?linkid=870924
Comentario:
    Dato expresado en % a excepción de cuando se selecciona la variable penetracion que está expresado en puntos.</t>
      </text>
    </comment>
  </commentList>
</comments>
</file>

<file path=xl/sharedStrings.xml><?xml version="1.0" encoding="utf-8"?>
<sst xmlns="http://schemas.openxmlformats.org/spreadsheetml/2006/main" count="11829" uniqueCount="2459">
  <si>
    <t>T.ESPAñA</t>
  </si>
  <si>
    <t>BCN AM</t>
  </si>
  <si>
    <t>REST.CAT ARAGON</t>
  </si>
  <si>
    <t>LEVANTE</t>
  </si>
  <si>
    <t>ANDALUCIA</t>
  </si>
  <si>
    <t>MDD AM</t>
  </si>
  <si>
    <t>RTO CENTRO</t>
  </si>
  <si>
    <t>NORTE-CENTRO</t>
  </si>
  <si>
    <t>NOROESTE</t>
  </si>
  <si>
    <t>&lt;2MIL</t>
  </si>
  <si>
    <t>2-5MIL</t>
  </si>
  <si>
    <t>5-10MIL</t>
  </si>
  <si>
    <t>10-30MIL</t>
  </si>
  <si>
    <t>30-100MIL</t>
  </si>
  <si>
    <t>100-200MIL</t>
  </si>
  <si>
    <t>200-500MIL</t>
  </si>
  <si>
    <t>&gt;500MIL</t>
  </si>
  <si>
    <t>ALTA Y MEDIA ALTA</t>
  </si>
  <si>
    <t>MEDIA</t>
  </si>
  <si>
    <t>MEDIA BAJA</t>
  </si>
  <si>
    <t>BAJA</t>
  </si>
  <si>
    <t>HOMBRE</t>
  </si>
  <si>
    <t>MUJER</t>
  </si>
  <si>
    <t>Hiper+Super+Discount+G.A</t>
  </si>
  <si>
    <t>Restaurantes</t>
  </si>
  <si>
    <t>Restaurantes Fast Food</t>
  </si>
  <si>
    <t>Bares/Cafeterias/Cervecerias</t>
  </si>
  <si>
    <t>Panaderias/Pastelerias</t>
  </si>
  <si>
    <t>Tda.Alimentacion/24 horas</t>
  </si>
  <si>
    <t>Hoteles</t>
  </si>
  <si>
    <t>Estaciones de servicio</t>
  </si>
  <si>
    <t>Maquinas dispensadoras</t>
  </si>
  <si>
    <t>Servicio en la empresa</t>
  </si>
  <si>
    <t>Resto de canales</t>
  </si>
  <si>
    <t>KPI</t>
  </si>
  <si>
    <t>Dimensión</t>
  </si>
  <si>
    <t>T.ESPAÑA</t>
  </si>
  <si>
    <t>Perfil Sociodemografico</t>
  </si>
  <si>
    <t>Perfil de la categoría</t>
  </si>
  <si>
    <t>DE 15 A 19 AÑOS</t>
  </si>
  <si>
    <t>DE 20 A 24 AÑOS</t>
  </si>
  <si>
    <t>DE 25 A 34 AÑOS</t>
  </si>
  <si>
    <t>DE 35 A 49 AÑOS</t>
  </si>
  <si>
    <t>DE 50 A 59 AÑOS</t>
  </si>
  <si>
    <t>DE 60 A 75 AÑOS</t>
  </si>
  <si>
    <t>Motivos y Lugares de Consumo</t>
  </si>
  <si>
    <t>En la calle</t>
  </si>
  <si>
    <t>En casa de otros</t>
  </si>
  <si>
    <t>En el establecimiento</t>
  </si>
  <si>
    <t>En el trabajo</t>
  </si>
  <si>
    <t>En colegio/instituto/univ.</t>
  </si>
  <si>
    <t>En mi casa</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</si>
  <si>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</si>
  <si>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</si>
  <si>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</si>
  <si>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</si>
  <si>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</si>
  <si>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</si>
  <si>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</si>
  <si>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</si>
  <si>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</si>
  <si>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</si>
  <si>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</si>
  <si>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</si>
  <si>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</si>
  <si>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</si>
  <si>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</si>
  <si>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</si>
  <si>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</si>
  <si>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</si>
  <si>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</si>
  <si>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</si>
  <si>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</si>
  <si>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</si>
  <si>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</si>
  <si>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</si>
  <si>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</si>
  <si>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</si>
  <si>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 xml:space="preserve">% Poblacion </t>
  </si>
  <si>
    <t>Principales variables</t>
  </si>
  <si>
    <t>Perfil sociodemografico</t>
  </si>
  <si>
    <t>Lugares y motivos de consumo</t>
  </si>
  <si>
    <t>Metodología</t>
  </si>
  <si>
    <t>Glosario Variables</t>
  </si>
  <si>
    <t>Variables utilizadas en el informe</t>
  </si>
  <si>
    <t>Periodicidad</t>
  </si>
  <si>
    <t>Trim 1: de Enero a Marzo</t>
  </si>
  <si>
    <t>Trim 2: de Abril a Junio</t>
  </si>
  <si>
    <t>Trim 3: de Julio a Septiembre</t>
  </si>
  <si>
    <t>Trim 4: de Octubre a Diciembre</t>
  </si>
  <si>
    <t>TAM : Ultimos 12 meses</t>
  </si>
  <si>
    <t>Variables</t>
  </si>
  <si>
    <r>
      <rPr>
        <b/>
        <sz val="11"/>
        <color theme="1"/>
        <rFont val="Calibri"/>
        <family val="2"/>
        <scheme val="minor"/>
      </rPr>
      <t xml:space="preserve">Volumen (millones de consumiciones): </t>
    </r>
    <r>
      <rPr>
        <sz val="11"/>
        <color theme="1"/>
        <rFont val="Calibri"/>
        <family val="2"/>
        <scheme val="minor"/>
      </rPr>
      <t>Volumen total en consumiciones realizado por los individuos residentes en España.</t>
    </r>
  </si>
  <si>
    <r>
      <rPr>
        <b/>
        <sz val="11"/>
        <color theme="1"/>
        <rFont val="Calibri"/>
        <family val="2"/>
        <scheme val="minor"/>
      </rPr>
      <t>Volumen (millones de kilos consumidos):</t>
    </r>
    <r>
      <rPr>
        <sz val="11"/>
        <color theme="1"/>
        <rFont val="Calibri"/>
        <family val="2"/>
        <scheme val="minor"/>
      </rPr>
      <t xml:space="preserve"> Volumen total de kilos consumidos por los individuos residentes en España.</t>
    </r>
  </si>
  <si>
    <r>
      <rPr>
        <b/>
        <sz val="11"/>
        <color theme="1"/>
        <rFont val="Calibri"/>
        <family val="2"/>
        <scheme val="minor"/>
      </rPr>
      <t>Valor (euros):</t>
    </r>
    <r>
      <rPr>
        <sz val="11"/>
        <color theme="1"/>
        <rFont val="Calibri"/>
        <family val="2"/>
        <scheme val="minor"/>
      </rPr>
      <t xml:space="preserve"> Gasto total realizado por los individuos residentes en España.</t>
    </r>
  </si>
  <si>
    <r>
      <rPr>
        <b/>
        <sz val="11"/>
        <color theme="1"/>
        <rFont val="Calibri"/>
        <family val="2"/>
        <scheme val="minor"/>
      </rPr>
      <t>Penetración (%):</t>
    </r>
    <r>
      <rPr>
        <sz val="11"/>
        <color theme="1"/>
        <rFont val="Calibri"/>
        <family val="2"/>
        <scheme val="minor"/>
      </rPr>
      <t xml:space="preserve"> Porcentaje de Individuos que han consumido el producto/categoria a lo largo del periodo de estudio.</t>
    </r>
  </si>
  <si>
    <r>
      <rPr>
        <b/>
        <sz val="11"/>
        <color theme="1"/>
        <rFont val="Calibri"/>
        <family val="2"/>
        <scheme val="minor"/>
      </rPr>
      <t>Frecuencia:</t>
    </r>
    <r>
      <rPr>
        <sz val="11"/>
        <color theme="1"/>
        <rFont val="Calibri"/>
        <family val="2"/>
        <scheme val="minor"/>
      </rPr>
      <t xml:space="preserve"> Actos de consumo.</t>
    </r>
  </si>
  <si>
    <r>
      <rPr>
        <b/>
        <sz val="11"/>
        <color theme="1"/>
        <rFont val="Calibri"/>
        <family val="2"/>
        <scheme val="minor"/>
      </rPr>
      <t xml:space="preserve">Consumo medio (consumiciones medias porconsumidor): </t>
    </r>
    <r>
      <rPr>
        <sz val="11"/>
        <color theme="1"/>
        <rFont val="Calibri"/>
        <family val="2"/>
        <scheme val="minor"/>
      </rPr>
      <t>Promedio de consumiciones por consumidor en el periodo de estudio.</t>
    </r>
  </si>
  <si>
    <r>
      <rPr>
        <b/>
        <sz val="11"/>
        <color theme="1"/>
        <rFont val="Calibri"/>
        <family val="2"/>
        <scheme val="minor"/>
      </rPr>
      <t>Consumo medio (kilos por consumidor):</t>
    </r>
    <r>
      <rPr>
        <sz val="11"/>
        <color theme="1"/>
        <rFont val="Calibri"/>
        <family val="2"/>
        <scheme val="minor"/>
      </rPr>
      <t xml:space="preserve"> Promedio de kilos consumidos por consumidor en el periodo de estudio.</t>
    </r>
  </si>
  <si>
    <r>
      <rPr>
        <b/>
        <sz val="11"/>
        <color theme="1"/>
        <rFont val="Calibri"/>
        <family val="2"/>
        <scheme val="minor"/>
      </rPr>
      <t>Consumo por acto (consumiciones):</t>
    </r>
    <r>
      <rPr>
        <sz val="11"/>
        <color theme="1"/>
        <rFont val="Calibri"/>
        <family val="2"/>
        <scheme val="minor"/>
      </rPr>
      <t xml:space="preserve"> Número de consumiciones por acto de consumo de fuera de casa</t>
    </r>
  </si>
  <si>
    <r>
      <rPr>
        <b/>
        <sz val="11"/>
        <color theme="1"/>
        <rFont val="Calibri"/>
        <family val="2"/>
        <scheme val="minor"/>
      </rPr>
      <t>Consumo per cápita (Kilos o litros por individuo):</t>
    </r>
    <r>
      <rPr>
        <sz val="11"/>
        <color theme="1"/>
        <rFont val="Calibri"/>
        <family val="2"/>
        <scheme val="minor"/>
      </rPr>
      <t xml:space="preserve"> Ratio entre volumen total y total individuos.</t>
    </r>
  </si>
  <si>
    <r>
      <rPr>
        <b/>
        <sz val="11"/>
        <color theme="1"/>
        <rFont val="Calibri"/>
        <family val="2"/>
        <scheme val="minor"/>
      </rPr>
      <t xml:space="preserve">Gasto per cápita (euros por individuo): </t>
    </r>
    <r>
      <rPr>
        <sz val="11"/>
        <color theme="1"/>
        <rFont val="Calibri"/>
        <family val="2"/>
        <scheme val="minor"/>
      </rPr>
      <t>Ratio entre gasto total y total individuos.</t>
    </r>
  </si>
  <si>
    <r>
      <rPr>
        <b/>
        <sz val="11"/>
        <color theme="1"/>
        <rFont val="Calibri"/>
        <family val="2"/>
        <scheme val="minor"/>
      </rPr>
      <t>Precio medio (€/kg o €/l):</t>
    </r>
    <r>
      <rPr>
        <sz val="11"/>
        <color theme="1"/>
        <rFont val="Calibri"/>
        <family val="2"/>
        <scheme val="minor"/>
      </rPr>
      <t xml:space="preserve"> Precio medio pagado por kilo o litro.</t>
    </r>
  </si>
  <si>
    <t>Regiones</t>
  </si>
  <si>
    <r>
      <rPr>
        <b/>
        <sz val="11"/>
        <color theme="1"/>
        <rFont val="Calibri"/>
        <family val="2"/>
        <scheme val="minor"/>
      </rPr>
      <t>AMB:</t>
    </r>
    <r>
      <rPr>
        <sz val="11"/>
        <color theme="1"/>
        <rFont val="Calibri"/>
        <family val="2"/>
        <scheme val="minor"/>
      </rPr>
      <t xml:space="preserve"> Área metropolitana de Barcelona.</t>
    </r>
  </si>
  <si>
    <r>
      <rPr>
        <b/>
        <sz val="11"/>
        <color theme="1"/>
        <rFont val="Calibri"/>
        <family val="2"/>
        <scheme val="minor"/>
      </rPr>
      <t xml:space="preserve">Rto Cat Aragón: </t>
    </r>
    <r>
      <rPr>
        <sz val="11"/>
        <color theme="1"/>
        <rFont val="Calibri"/>
        <family val="2"/>
        <scheme val="minor"/>
      </rPr>
      <t>Zaragoza, Huesca, Lerida, Islas Baleares, Tarragona, Lerida y Gerona.</t>
    </r>
  </si>
  <si>
    <r>
      <rPr>
        <b/>
        <sz val="11"/>
        <color theme="1"/>
        <rFont val="Calibri"/>
        <family val="2"/>
        <scheme val="minor"/>
      </rPr>
      <t>Levante:</t>
    </r>
    <r>
      <rPr>
        <sz val="11"/>
        <color theme="1"/>
        <rFont val="Calibri"/>
        <family val="2"/>
        <scheme val="minor"/>
      </rPr>
      <t xml:space="preserve"> Castellón, Valencia, Alicante, Murcia y Albacete.</t>
    </r>
  </si>
  <si>
    <r>
      <rPr>
        <b/>
        <sz val="11"/>
        <color theme="1"/>
        <rFont val="Calibri"/>
        <family val="2"/>
        <scheme val="minor"/>
      </rPr>
      <t xml:space="preserve">Andalucia: </t>
    </r>
    <r>
      <rPr>
        <sz val="11"/>
        <color theme="1"/>
        <rFont val="Calibri"/>
        <family val="2"/>
        <scheme val="minor"/>
      </rPr>
      <t>Cádiz, Málaga, Granada, Almería, Jaén, Córdoba, Sevilla, Huelva y Badajoz.</t>
    </r>
  </si>
  <si>
    <r>
      <rPr>
        <b/>
        <sz val="11"/>
        <color theme="1"/>
        <rFont val="Calibri"/>
        <family val="2"/>
        <scheme val="minor"/>
      </rPr>
      <t>AMM:</t>
    </r>
    <r>
      <rPr>
        <sz val="11"/>
        <color theme="1"/>
        <rFont val="Calibri"/>
        <family val="2"/>
        <scheme val="minor"/>
      </rPr>
      <t xml:space="preserve"> Área metropolitana de Madrid.</t>
    </r>
  </si>
  <si>
    <r>
      <rPr>
        <b/>
        <sz val="11"/>
        <color theme="1"/>
        <rFont val="Calibri"/>
        <family val="2"/>
        <scheme val="minor"/>
      </rPr>
      <t xml:space="preserve">Resto Centro: </t>
    </r>
    <r>
      <rPr>
        <sz val="11"/>
        <color theme="1"/>
        <rFont val="Calibri"/>
        <family val="2"/>
        <scheme val="minor"/>
      </rPr>
      <t>Zamora, Valladolid, Soria, Segovia, Salamanca, Ávila, Guadalajara, Teruel, Cuenca, Ciudad Real, Toledo y Cáceres.</t>
    </r>
  </si>
  <si>
    <r>
      <rPr>
        <b/>
        <sz val="11"/>
        <color theme="1"/>
        <rFont val="Calibri"/>
        <family val="2"/>
        <scheme val="minor"/>
      </rPr>
      <t xml:space="preserve">Norte Centro: </t>
    </r>
    <r>
      <rPr>
        <sz val="11"/>
        <color theme="1"/>
        <rFont val="Calibri"/>
        <family val="2"/>
        <scheme val="minor"/>
      </rPr>
      <t>Cantabria, Palencia, Burgos, La Rioja, Álava, Navarra, Vizcaya y Guipúzcoa.</t>
    </r>
  </si>
  <si>
    <r>
      <rPr>
        <b/>
        <sz val="11"/>
        <color theme="1"/>
        <rFont val="Calibri"/>
        <family val="2"/>
        <scheme val="minor"/>
      </rPr>
      <t xml:space="preserve">Noroeste: </t>
    </r>
    <r>
      <rPr>
        <sz val="11"/>
        <color theme="1"/>
        <rFont val="Calibri"/>
        <family val="2"/>
        <scheme val="minor"/>
      </rPr>
      <t>La Coruña, Pontevedra, Orense, Lugo, Asturias y León.</t>
    </r>
  </si>
  <si>
    <t>* No se incluye Canarias</t>
  </si>
  <si>
    <t>- dato No disponible</t>
  </si>
  <si>
    <t>VOLUMEN (miles Consumiciones)</t>
  </si>
  <si>
    <t>VOLUMEN (Miles kg ó litros)</t>
  </si>
  <si>
    <t>VALOR (Miles Euros)</t>
  </si>
  <si>
    <t>PENETRACION (%)</t>
  </si>
  <si>
    <t>FRECUENCIA COMPRA (Actos)</t>
  </si>
  <si>
    <t>COMPRA MEDIA (Consumiciones)</t>
  </si>
  <si>
    <t>CONSUMO MEDIO (kg ó litros por consumidor)</t>
  </si>
  <si>
    <t>CONSUMO PER CAPITA (kg ó litros por individuo)</t>
  </si>
  <si>
    <t>GASTO PER CAPITA (€ por individuo)</t>
  </si>
  <si>
    <t>PRECIO MEDIO (kg ó litros)</t>
  </si>
  <si>
    <t>PERFIL - NOMECLATURA</t>
  </si>
  <si>
    <t>.T.Carne Ing.</t>
  </si>
  <si>
    <t>T.Carne Fresca Ing</t>
  </si>
  <si>
    <t>Ternera Ing.</t>
  </si>
  <si>
    <t>Pollo Ing.</t>
  </si>
  <si>
    <t>Porcino Ing.</t>
  </si>
  <si>
    <t>Ovino Ing.</t>
  </si>
  <si>
    <t>Resto Carne Ing.</t>
  </si>
  <si>
    <t>Jamón Curado Ing.</t>
  </si>
  <si>
    <t>J.Iberico Ing.</t>
  </si>
  <si>
    <t>Lomo embuchado Ing.</t>
  </si>
  <si>
    <t>Chorizo Ing.</t>
  </si>
  <si>
    <t>Pescados Ing.</t>
  </si>
  <si>
    <t>Boquerones Ing.</t>
  </si>
  <si>
    <t>Sardinas Ing.</t>
  </si>
  <si>
    <t>Rape Ing.</t>
  </si>
  <si>
    <t>Dorada Ing.</t>
  </si>
  <si>
    <t>Salmon Ing.</t>
  </si>
  <si>
    <t>Atun Fresco Ing.</t>
  </si>
  <si>
    <t>Resto pescados Ing.</t>
  </si>
  <si>
    <t>Mariscos Ing.</t>
  </si>
  <si>
    <t>Calamares Ing.</t>
  </si>
  <si>
    <t>Pulpo/sepia Ing.</t>
  </si>
  <si>
    <t>Otros mariscos Ing.</t>
  </si>
  <si>
    <t>Mantequilla Ing.</t>
  </si>
  <si>
    <t>Postres Ing.</t>
  </si>
  <si>
    <t>Queso Ing.</t>
  </si>
  <si>
    <t>.Fruta Ing.</t>
  </si>
  <si>
    <t>Fruta Fresca Ing</t>
  </si>
  <si>
    <t>Manzana Ing.</t>
  </si>
  <si>
    <t>Platano Ing.</t>
  </si>
  <si>
    <t>Melon/sandia Ing.</t>
  </si>
  <si>
    <t>Fresa/freson Ing.</t>
  </si>
  <si>
    <t>Resto frutas Ing.</t>
  </si>
  <si>
    <t>Tomates Ing.</t>
  </si>
  <si>
    <t>Patatas Ing.</t>
  </si>
  <si>
    <t>Cebollas Ing.</t>
  </si>
  <si>
    <t>Pimientos Ing.</t>
  </si>
  <si>
    <t>Lechugas Ing.</t>
  </si>
  <si>
    <t>Setas Ing.</t>
  </si>
  <si>
    <t>Esparragos Ing.</t>
  </si>
  <si>
    <t>Otras hortalizas Ing.</t>
  </si>
  <si>
    <t>.Pan Ing.</t>
  </si>
  <si>
    <t>.Pastas Ing.</t>
  </si>
  <si>
    <t>.Arroz Ing.</t>
  </si>
  <si>
    <t>.Legumbres Ing.</t>
  </si>
  <si>
    <t>Batidos</t>
  </si>
  <si>
    <t>Galletas</t>
  </si>
  <si>
    <t>Tortitas</t>
  </si>
  <si>
    <t>Barritas</t>
  </si>
  <si>
    <t>.Resto productos Ing.</t>
  </si>
  <si>
    <t>.T.Alimentos TOTAL ING</t>
  </si>
  <si>
    <t>Carnes Transform.Ing</t>
  </si>
  <si>
    <t>J.Curado Normal Ing</t>
  </si>
  <si>
    <t>Pates/Foie-gras Ing</t>
  </si>
  <si>
    <t>Rto carn.transf.Ing</t>
  </si>
  <si>
    <t>.T.Pescados/Marisc.Ing</t>
  </si>
  <si>
    <t>Merluza/Pescadil.Ing</t>
  </si>
  <si>
    <t>Langostinos/Gamb.Ing</t>
  </si>
  <si>
    <t>.Derivados lacteos Ing</t>
  </si>
  <si>
    <t>Yogures Ing.</t>
  </si>
  <si>
    <t>Naranja/Mandarina In</t>
  </si>
  <si>
    <t>Pina Ing.</t>
  </si>
  <si>
    <t>Mermeladas Ing.</t>
  </si>
  <si>
    <t>.Hortalizas/Verdur.Ing</t>
  </si>
  <si>
    <t>Judías verdes Ing.</t>
  </si>
  <si>
    <t>.Aceite alino Ing.</t>
  </si>
  <si>
    <t>Motivos</t>
  </si>
  <si>
    <t>DISTRIBUCION VOLUMEN X CRITERIO (Consumiciones)</t>
  </si>
  <si>
    <t>DISTRIBUCION VOLUMEN X CRITERIO (kg ó litros)</t>
  </si>
  <si>
    <t>Helados</t>
  </si>
  <si>
    <t>Bollería</t>
  </si>
  <si>
    <t>Pal.Pan+Barrit+Tortit</t>
  </si>
  <si>
    <t>Palitos Pan</t>
  </si>
  <si>
    <t>Volumen (Millones de consumiciones)</t>
  </si>
  <si>
    <t>Volumen (Millones de kilos/litros)</t>
  </si>
  <si>
    <t>Valor (Millones de euros)</t>
  </si>
  <si>
    <t>% Penetración (población 15-75 años)</t>
  </si>
  <si>
    <t>Frecuencia (actos de consumo)</t>
  </si>
  <si>
    <t>Consumo medio (consumiciones por consumidor)</t>
  </si>
  <si>
    <t>Consumo medio (kilos/litros por consumidor)</t>
  </si>
  <si>
    <t>Consumo por acto (consumiciones)</t>
  </si>
  <si>
    <t>Consumo per cápita (kilos/litros por individuo)</t>
  </si>
  <si>
    <t>Gasto per cápita (euros por individuo)</t>
  </si>
  <si>
    <t>Precio medio (€/kg o €/l)</t>
  </si>
  <si>
    <t>Metodología del panel de consumo alimentario fuera de hogares: ALIMENTOS</t>
  </si>
  <si>
    <t>Tda.Alimentacion/Delicatesen</t>
  </si>
  <si>
    <t>Canal Conveniencia/24h</t>
  </si>
  <si>
    <t>EN LA CALLE</t>
  </si>
  <si>
    <t>EN CASA DE OTROS</t>
  </si>
  <si>
    <t>EN EL ESTABLECIMIENTO</t>
  </si>
  <si>
    <t>EN EL TRABAJO</t>
  </si>
  <si>
    <t>EN COLEGIO/INSTITUTO/UNIV.</t>
  </si>
  <si>
    <t>EN MI CASA</t>
  </si>
  <si>
    <t>EN M.TRANSP.(AVION,TREN,AUTOC,E</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</si>
  <si>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</si>
  <si>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</si>
  <si>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</si>
  <si>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</si>
  <si>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</si>
  <si>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</si>
  <si>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</si>
  <si>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</si>
  <si>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</si>
  <si>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</si>
  <si>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</si>
  <si>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</si>
  <si>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</si>
  <si>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</si>
  <si>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</si>
  <si>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</si>
  <si>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</si>
  <si>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</si>
  <si>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</si>
  <si>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</si>
  <si>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</si>
  <si>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</si>
  <si>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</si>
  <si>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</si>
  <si>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</si>
  <si>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</si>
  <si>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Bolleria Dulce</t>
  </si>
  <si>
    <t>Bolleria Salada</t>
  </si>
  <si>
    <t>Informe consumo de alimentos fuera del hogar</t>
  </si>
  <si>
    <t>Bolleria dulce</t>
  </si>
  <si>
    <t>Bolleria salada</t>
  </si>
  <si>
    <t>Palitos pan</t>
  </si>
  <si>
    <t>VOLUMEN POR ACTO (consumiciones)</t>
  </si>
  <si>
    <t>Conclusiones</t>
  </si>
  <si>
    <t xml:space="preserve">                       Informe consumo de alimentos fuera del hogar</t>
  </si>
  <si>
    <t xml:space="preserve">       Informe consumo de alimentos fuera del hogar</t>
  </si>
  <si>
    <t xml:space="preserve">                                                 Informe consumo de alimentos fuera del hogar</t>
  </si>
  <si>
    <t>AÑO 2019</t>
  </si>
  <si>
    <t>AÑO 2020</t>
  </si>
  <si>
    <t>AÑO 2021</t>
  </si>
  <si>
    <t>AÑO 2022</t>
  </si>
  <si>
    <t>Aceite oliva Ing.</t>
  </si>
  <si>
    <t>Resto aceite Ing.</t>
  </si>
  <si>
    <t>BATIDOS</t>
  </si>
  <si>
    <t>HELADOS</t>
  </si>
  <si>
    <t>GALLETAS</t>
  </si>
  <si>
    <t>BOLLERÍA</t>
  </si>
  <si>
    <t>BOLLERIA SALADA</t>
  </si>
  <si>
    <t>BOLLERIA DULCE</t>
  </si>
  <si>
    <t>PAL.PAN+BARRIT+TORTIT</t>
  </si>
  <si>
    <t>PALITOS PAN</t>
  </si>
  <si>
    <t>TORTITAS</t>
  </si>
  <si>
    <t>BARRITAS</t>
  </si>
  <si>
    <t>Gazpacho / Salmorejo</t>
  </si>
  <si>
    <t>Sopas / Cremas / pures</t>
  </si>
  <si>
    <t>Proteinas Vegetales</t>
  </si>
  <si>
    <t>Platos Base Huevos</t>
  </si>
  <si>
    <t/>
  </si>
  <si>
    <t xml:space="preserve">El panel de consumo alimentario fuera de los hogares, estudio elaborado por el Ministerio de Agricultura, Pesca y Alimentación, tiene por objeto conocer la demanda total de alimentos y bebidas en el sector extradoméstico desde el punto de vista del consumidor final residente en España peninsular y Baleares, identificando los principales factores que caracterizan los hábitos alimentarios de los españoles fuera de su hogar y conociendo la importancia de los distintos tipos de establecimientos donde el consumidor compra los productos para su consumo extradoméstico. 
En particular, este informe se centra en la demanda total de alimentos en el sector extradoméstico.
Para ello se aplica la siguiente metodología:
Universo: Los individuos residentes en España peninsular e Islas Baleares de edades comprendidas entre 15-75 años (&gt;18 años para la declaración de vino y derivados, cerveza, sidra y bebidas espirituosas). El estudio no recoge el consumo realizado por el turismo, permitiendo así cuantificar el consumo per cápita real de los españoles. Asimismo, no recoge el consumo realizado en las Islas Canarias ni en las ciudades autónomas de Ceuta y Melilla.
Muestra*: 10.500 panelistas al año (8.500 individuos al trimestre) de entre 15 y 75 años. De ellos, 3.000 individuos declaran el consumo detallado de alimentos. La información se recoge mediante una aplicación de smartphone, con lectura de códigos EAN para aquellos productos que los tengan, y declaración manual guiada por categorías en el resto.
La recogida de información se realiza en el momento de consumo, para lo cual los formularios están diseñados para una rápida declaración. Las posibilidades de respuesta están adaptadas a la realidad de las diferentes opciones de restauración al componerse de diferentes productos, así como de las recetas que hay disponibles, según elección del panelista.
La asignación del precio no se hace por tipo de receta o plato de forma independiente, si no por menú u opción elegida, es decir por el precio total pagado por ticket. De ahí que no se pueda asignar un valor por tipo de producto de forma concreta en el caso de algunas categorías de productos de consumo extradoméstico, sino que se obtiene un dato global de facturación del grupo. En el caso de productos que se adquieren por unidades, como pueden ser las bebidas o los aperitivos, sí es posible asignar un valor de adquisición.
A partir del 2022** se lleva a cabo un proceso de revisión, mejora y formación de los panelistas para identificar y reducir posibles olvidos y errores de declaración afectados por el lugar de consumo. 
Es por esto por lo que desde el trimestre 4 de 2022, el dato no solo actual, sino histórico, habrá cambiado observándose un incremento en el valor proporcional a todas las categorías y demográficos. No obstante, la tendencia es la misma que la seguida en el dato anteriormente entregado.	
* Desde T2  de 2018
** Desde la pandemia ganan relevancia el pedido a domicilio y la comida para llevar, creciendo las ocasiones realizadas en el lugar de consumo fuera del establecimiento, especialmente de productos de alimentos, lo que conlleva a un volumen en kg y valor mayor.
</t>
  </si>
  <si>
    <t xml:space="preserve">9 de cada 10 individuos residentes en España ha consumido alimentos fuera de casa a cierre de año 2022, siendo la recuperación en volumen del 4,0 %. </t>
  </si>
  <si>
    <t xml:space="preserve">El consumo de alimentos fuera del hogar crece un 4,0 % en volumen con respecto al año 2021. El valor también crece y lo hace en mayor medida (11,8 %), debido al aumento del precio medio que crece un 7,6 %. 
El número de residentes que consume alimentos fuera de casa es mayor que hace un año (90,7 %) pero sigue siendo inferior al año 2019, donde la cifra era del 95,6 %, por lo que el margen de mejora en relación con el número de consumidores es aún amplio. 
En promedio, cada residente ha consumido alimentos fuera de casa en 51,4 actos, cifra que mejora con respecto a los dos años anteriores, pero que aún dista de la del año 2019, donde entonces se consumían alimentos en torno a 59,9 veces. El gasto per cápita en consumo de alimentos fuera de casa cierra en 637,88 kilos por persona, una cantidad un 11,7 % superior al ejercicio de 2021, donde la cifra se situó en 571,22 €.
Los alimentos que cuentan con mayor proporción de volumen fuera de casa son hortalizas/verduras, carne y pan, de hecho, capitalizan el 53,8 % del volumen total del mercado, sin embargo, a pesar de que crecen, lo hacen a un ritmo menor que el mercado. A pesar de ello, 4 de cada 10 kilos consumidos de más fuera de casa son de esta tipología de productos. Los crecimientos más fuertes se producen en el consumo de pastas (12,5 %), o de legumbres (12,3 %). </t>
  </si>
  <si>
    <t xml:space="preserve">La comida es el momento favorito de consumo de alimentos fuera del hogar, responsable de 1 de cada 2 kilos consumidos fuera de casa con el 49,7 % del volumen total y gana relevancia con respecto ejercicio anterior (2,1 %). De hecho, este momento es quien cuenta con la mayor penetración, donde el 77,8 % de los residentes ha tomado algún alimento fuera de casa y gana adeptos con respecto al año anterior (2,1 %). Es importante mencionar que se producen descensos en consumo en momentos como el desayuno, la tarde/merienda o el antes de cenar. Por su parte, aquellos que registran la mayor evolución positiva de ocasiones son los relacionados con los momentos nocturnos, como cena (10,3 %) o el después de cenar (41,9 %). 
El lugar favorito para consumir alimentos fuera de casa es el establecimiento, concentra el 61,2 % del volumen y crece por encima del promedio (16,8 % vs 4,0 %). Pierden peso lugares como el consumo en la calle, en la casa propia o en la de otras personas a cierre de año 2022, algo lógico teniendo en cuenta a la vuelta a la normalidad que no estaba completamente instaurada en el año 2021. De hecho, el consumo de alimentos en el trabajo consigue capturar un 6,8 % más de volumen, síntoma del retorno a las oficinas. </t>
  </si>
  <si>
    <t>Casi un tercio de los alimentos (29,3 %) del volumen consumido fuera de casa, se realiza por adultos de más de 65 años, siendo el eje del crecimiento del sector debido a que su consumo esté año supera el crecimiento promedio del sector (11,2 % vs 4,0 %). Por su parte, disminuye en el colectivo entre los 20-24 años, así como entre adultos de 50-59 años (0,4 %) a pesar de que estos últimos explican 1 de cada 4 kilos consumidos fuera de casa. 
El consumo de alimentos no crece en todas las regiones, si bien experimenta un crecimiento mayor al promedio en el área metropolitana de Barcelona, de Madrid o en Andalucía, pero pierde el 9,4 % del consumo en el área Norte-Centro, región que pasa a tener un 8,6 % del peso total del consumo extradoméstico. 
En relación con los motivos de consumo, ganan relevancia aquellos que se producen por placer/relax o con motivo de celebración/salir a tomar algo (4,7 % y 15,7 % respectivamente). Por su parte, la celebración del mundial y la recuperación total de los eventos deportivos se deja notar y la motivación ligada a este motivo aumenta un 59,4 %, si bien su peso con respecto al total es aún pequeño (1,1 % sobre el peso total).
Y esto va de la mano, con respecto a con quien consumimos fuera de casa, donde el consumo de alimentos va ligado a un consumo en familia, en pareja o con amigos, siendo responsables del 85,0 % de las ocasiones y siendo estas mismas aquellas que ganan mayor penetración a cierre de año.</t>
  </si>
  <si>
    <t xml:space="preserve"> Informe consumo de alimentos fuera del hogar</t>
  </si>
  <si>
    <t>Datos en color gris no tienen suficiente base muestral</t>
  </si>
  <si>
    <t>CONSUMO PER CAPITA (kg ó litros por individuo).T.Alimentos TOTAL INGT.ESPAÑA</t>
  </si>
  <si>
    <t>CONSUMO PER CAPITA (kg ó litros por individuo).T.Alimentos TOTAL INGBCN AM</t>
  </si>
  <si>
    <t>CONSUMO PER CAPITA (kg ó litros por individuo).T.Alimentos TOTAL INGREST.CAT ARAGON</t>
  </si>
  <si>
    <t>CONSUMO PER CAPITA (kg ó litros por individuo).T.Alimentos TOTAL INGLEVANTE</t>
  </si>
  <si>
    <t>CONSUMO PER CAPITA (kg ó litros por individuo).T.Alimentos TOTAL INGANDALUCIA</t>
  </si>
  <si>
    <t>CONSUMO PER CAPITA (kg ó litros por individuo).T.Alimentos TOTAL INGMDD AM</t>
  </si>
  <si>
    <t>CONSUMO PER CAPITA (kg ó litros por individuo).T.Alimentos TOTAL INGRTO CENTRO</t>
  </si>
  <si>
    <t>CONSUMO PER CAPITA (kg ó litros por individuo).T.Alimentos TOTAL INGNORTE-CENTRO</t>
  </si>
  <si>
    <t>CONSUMO PER CAPITA (kg ó litros por individuo).T.Alimentos TOTAL INGNOROESTE</t>
  </si>
  <si>
    <t>CONSUMO PER CAPITA (kg ó litros por individuo).T.Alimentos TOTAL ING&lt;2MIL</t>
  </si>
  <si>
    <t>CONSUMO PER CAPITA (kg ó litros por individuo).T.Alimentos TOTAL ING2-5MIL</t>
  </si>
  <si>
    <t>CONSUMO PER CAPITA (kg ó litros por individuo).T.Alimentos TOTAL ING5-10MIL</t>
  </si>
  <si>
    <t>CONSUMO PER CAPITA (kg ó litros por individuo).T.Alimentos TOTAL ING10-30MIL</t>
  </si>
  <si>
    <t>CONSUMO PER CAPITA (kg ó litros por individuo).T.Alimentos TOTAL ING30-100MIL</t>
  </si>
  <si>
    <t>CONSUMO PER CAPITA (kg ó litros por individuo).T.Alimentos TOTAL ING100-200MIL</t>
  </si>
  <si>
    <t>CONSUMO PER CAPITA (kg ó litros por individuo).T.Alimentos TOTAL ING200-500MIL</t>
  </si>
  <si>
    <t>CONSUMO PER CAPITA (kg ó litros por individuo).T.Alimentos TOTAL ING&gt;500MIL</t>
  </si>
  <si>
    <t>CONSUMO PER CAPITA (kg ó litros por individuo).T.Alimentos TOTAL INGDE 15 A 19 AÑOS</t>
  </si>
  <si>
    <t>CONSUMO PER CAPITA (kg ó litros por individuo).T.Alimentos TOTAL INGDE 20 A 24 AÑOS</t>
  </si>
  <si>
    <t>CONSUMO PER CAPITA (kg ó litros por individuo).T.Alimentos TOTAL INGDE 25 A 34 AÑOS</t>
  </si>
  <si>
    <t>CONSUMO PER CAPITA (kg ó litros por individuo).T.Alimentos TOTAL INGDE 35 A 49 AÑOS</t>
  </si>
  <si>
    <t>CONSUMO PER CAPITA (kg ó litros por individuo).T.Alimentos TOTAL INGDE 50 A 59 AÑOS</t>
  </si>
  <si>
    <t>CONSUMO PER CAPITA (kg ó litros por individuo).T.Alimentos TOTAL INGDE 60 A 75 AÑOS</t>
  </si>
  <si>
    <t>CONSUMO PER CAPITA (kg ó litros por individuo).T.Alimentos TOTAL INGALTA Y MEDIA ALTA</t>
  </si>
  <si>
    <t>CONSUMO PER CAPITA (kg ó litros por individuo).T.Alimentos TOTAL INGMEDIA</t>
  </si>
  <si>
    <t>CONSUMO PER CAPITA (kg ó litros por individuo).T.Alimentos TOTAL INGMEDIA BAJA</t>
  </si>
  <si>
    <t>CONSUMO PER CAPITA (kg ó litros por individuo).T.Alimentos TOTAL INGBAJA</t>
  </si>
  <si>
    <t>CONSUMO PER CAPITA (kg ó litros por individuo).T.Alimentos TOTAL INGHOMBRE</t>
  </si>
  <si>
    <t>CONSUMO PER CAPITA (kg ó litros por individuo).T.Alimentos TOTAL INGMUJER</t>
  </si>
  <si>
    <t>CONSUMO PER CAPITA (kg ó litros por individuo).T.Carne Ing.T.ESPAÑA</t>
  </si>
  <si>
    <t>CONSUMO PER CAPITA (kg ó litros por individuo).T.Carne Ing.BCN AM</t>
  </si>
  <si>
    <t>CONSUMO PER CAPITA (kg ó litros por individuo).T.Carne Ing.REST.CAT ARAGON</t>
  </si>
  <si>
    <t>CONSUMO PER CAPITA (kg ó litros por individuo).T.Carne Ing.LEVANTE</t>
  </si>
  <si>
    <t>CONSUMO PER CAPITA (kg ó litros por individuo).T.Carne Ing.ANDALUCIA</t>
  </si>
  <si>
    <t>CONSUMO PER CAPITA (kg ó litros por individuo).T.Carne Ing.MDD AM</t>
  </si>
  <si>
    <t>CONSUMO PER CAPITA (kg ó litros por individuo).T.Carne Ing.RTO CENTRO</t>
  </si>
  <si>
    <t>CONSUMO PER CAPITA (kg ó litros por individuo).T.Carne Ing.NORTE-CENTRO</t>
  </si>
  <si>
    <t>CONSUMO PER CAPITA (kg ó litros por individuo).T.Carne Ing.NOROESTE</t>
  </si>
  <si>
    <t>CONSUMO PER CAPITA (kg ó litros por individuo).T.Carne Ing.&lt;2MIL</t>
  </si>
  <si>
    <t>CONSUMO PER CAPITA (kg ó litros por individuo).T.Carne Ing.2-5MIL</t>
  </si>
  <si>
    <t>CONSUMO PER CAPITA (kg ó litros por individuo).T.Carne Ing.5-10MIL</t>
  </si>
  <si>
    <t>CONSUMO PER CAPITA (kg ó litros por individuo).T.Carne Ing.10-30MIL</t>
  </si>
  <si>
    <t>CONSUMO PER CAPITA (kg ó litros por individuo).T.Carne Ing.30-100MIL</t>
  </si>
  <si>
    <t>CONSUMO PER CAPITA (kg ó litros por individuo).T.Carne Ing.100-200MIL</t>
  </si>
  <si>
    <t>CONSUMO PER CAPITA (kg ó litros por individuo).T.Carne Ing.200-500MIL</t>
  </si>
  <si>
    <t>CONSUMO PER CAPITA (kg ó litros por individuo).T.Carne Ing.&gt;500MIL</t>
  </si>
  <si>
    <t>CONSUMO PER CAPITA (kg ó litros por individuo).T.Carne Ing.DE 15 A 19 AÑOS</t>
  </si>
  <si>
    <t>CONSUMO PER CAPITA (kg ó litros por individuo).T.Carne Ing.DE 20 A 24 AÑOS</t>
  </si>
  <si>
    <t>CONSUMO PER CAPITA (kg ó litros por individuo).T.Carne Ing.DE 25 A 34 AÑOS</t>
  </si>
  <si>
    <t>CONSUMO PER CAPITA (kg ó litros por individuo).T.Carne Ing.DE 35 A 49 AÑOS</t>
  </si>
  <si>
    <t>CONSUMO PER CAPITA (kg ó litros por individuo).T.Carne Ing.DE 50 A 59 AÑOS</t>
  </si>
  <si>
    <t>CONSUMO PER CAPITA (kg ó litros por individuo).T.Carne Ing.DE 60 A 75 AÑOS</t>
  </si>
  <si>
    <t>CONSUMO PER CAPITA (kg ó litros por individuo).T.Carne Ing.ALTA Y MEDIA ALTA</t>
  </si>
  <si>
    <t>CONSUMO PER CAPITA (kg ó litros por individuo).T.Carne Ing.MEDIA</t>
  </si>
  <si>
    <t>CONSUMO PER CAPITA (kg ó litros por individuo).T.Carne Ing.MEDIA BAJA</t>
  </si>
  <si>
    <t>CONSUMO PER CAPITA (kg ó litros por individuo).T.Carne Ing.BAJA</t>
  </si>
  <si>
    <t>CONSUMO PER CAPITA (kg ó litros por individuo).T.Carne Ing.HOMBRE</t>
  </si>
  <si>
    <t>CONSUMO PER CAPITA (kg ó litros por individuo).T.Carne Ing.MUJER</t>
  </si>
  <si>
    <t>CONSUMO PER CAPITA (kg ó litros por individuo)T.Carne Fresca IngT.ESPAÑA</t>
  </si>
  <si>
    <t>CONSUMO PER CAPITA (kg ó litros por individuo)T.Carne Fresca IngBCN AM</t>
  </si>
  <si>
    <t>CONSUMO PER CAPITA (kg ó litros por individuo)T.Carne Fresca IngREST.CAT ARAGON</t>
  </si>
  <si>
    <t>CONSUMO PER CAPITA (kg ó litros por individuo)T.Carne Fresca IngLEVANTE</t>
  </si>
  <si>
    <t>CONSUMO PER CAPITA (kg ó litros por individuo)T.Carne Fresca IngANDALUCIA</t>
  </si>
  <si>
    <t>CONSUMO PER CAPITA (kg ó litros por individuo)T.Carne Fresca IngMDD AM</t>
  </si>
  <si>
    <t>CONSUMO PER CAPITA (kg ó litros por individuo)T.Carne Fresca IngRTO CENTRO</t>
  </si>
  <si>
    <t>CONSUMO PER CAPITA (kg ó litros por individuo)T.Carne Fresca IngNORTE-CENTRO</t>
  </si>
  <si>
    <t>CONSUMO PER CAPITA (kg ó litros por individuo)T.Carne Fresca IngNOROESTE</t>
  </si>
  <si>
    <t>CONSUMO PER CAPITA (kg ó litros por individuo)T.Carne Fresca Ing&lt;2MIL</t>
  </si>
  <si>
    <t>CONSUMO PER CAPITA (kg ó litros por individuo)T.Carne Fresca Ing2-5MIL</t>
  </si>
  <si>
    <t>CONSUMO PER CAPITA (kg ó litros por individuo)T.Carne Fresca Ing5-10MIL</t>
  </si>
  <si>
    <t>CONSUMO PER CAPITA (kg ó litros por individuo)T.Carne Fresca Ing10-30MIL</t>
  </si>
  <si>
    <t>CONSUMO PER CAPITA (kg ó litros por individuo)T.Carne Fresca Ing30-100MIL</t>
  </si>
  <si>
    <t>CONSUMO PER CAPITA (kg ó litros por individuo)T.Carne Fresca Ing100-200MIL</t>
  </si>
  <si>
    <t>CONSUMO PER CAPITA (kg ó litros por individuo)T.Carne Fresca Ing200-500MIL</t>
  </si>
  <si>
    <t>CONSUMO PER CAPITA (kg ó litros por individuo)T.Carne Fresca Ing&gt;500MIL</t>
  </si>
  <si>
    <t>CONSUMO PER CAPITA (kg ó litros por individuo)T.Carne Fresca IngDE 15 A 19 AÑOS</t>
  </si>
  <si>
    <t>CONSUMO PER CAPITA (kg ó litros por individuo)T.Carne Fresca IngDE 20 A 24 AÑOS</t>
  </si>
  <si>
    <t>CONSUMO PER CAPITA (kg ó litros por individuo)T.Carne Fresca IngDE 25 A 34 AÑOS</t>
  </si>
  <si>
    <t>CONSUMO PER CAPITA (kg ó litros por individuo)T.Carne Fresca IngDE 35 A 49 AÑOS</t>
  </si>
  <si>
    <t>CONSUMO PER CAPITA (kg ó litros por individuo)T.Carne Fresca IngDE 50 A 59 AÑOS</t>
  </si>
  <si>
    <t>CONSUMO PER CAPITA (kg ó litros por individuo)T.Carne Fresca IngDE 60 A 75 AÑOS</t>
  </si>
  <si>
    <t>CONSUMO PER CAPITA (kg ó litros por individuo)T.Carne Fresca IngALTA Y MEDIA ALTA</t>
  </si>
  <si>
    <t>CONSUMO PER CAPITA (kg ó litros por individuo)T.Carne Fresca IngMEDIA</t>
  </si>
  <si>
    <t>CONSUMO PER CAPITA (kg ó litros por individuo)T.Carne Fresca IngMEDIA BAJA</t>
  </si>
  <si>
    <t>CONSUMO PER CAPITA (kg ó litros por individuo)T.Carne Fresca IngBAJA</t>
  </si>
  <si>
    <t>CONSUMO PER CAPITA (kg ó litros por individuo)T.Carne Fresca IngHOMBRE</t>
  </si>
  <si>
    <t>CONSUMO PER CAPITA (kg ó litros por individuo)T.Carne Fresca IngMUJER</t>
  </si>
  <si>
    <t>CONSUMO PER CAPITA (kg ó litros por individuo)Ternera Ing.T.ESPAÑA</t>
  </si>
  <si>
    <t>CONSUMO PER CAPITA (kg ó litros por individuo)Ternera Ing.BCN AM</t>
  </si>
  <si>
    <t>CONSUMO PER CAPITA (kg ó litros por individuo)Ternera Ing.REST.CAT ARAGON</t>
  </si>
  <si>
    <t>CONSUMO PER CAPITA (kg ó litros por individuo)Ternera Ing.LEVANTE</t>
  </si>
  <si>
    <t>CONSUMO PER CAPITA (kg ó litros por individuo)Ternera Ing.ANDALUCIA</t>
  </si>
  <si>
    <t>CONSUMO PER CAPITA (kg ó litros por individuo)Ternera Ing.MDD AM</t>
  </si>
  <si>
    <t>CONSUMO PER CAPITA (kg ó litros por individuo)Ternera Ing.RTO CENTRO</t>
  </si>
  <si>
    <t>CONSUMO PER CAPITA (kg ó litros por individuo)Ternera Ing.NORTE-CENTRO</t>
  </si>
  <si>
    <t>CONSUMO PER CAPITA (kg ó litros por individuo)Ternera Ing.NOROESTE</t>
  </si>
  <si>
    <t>CONSUMO PER CAPITA (kg ó litros por individuo)Ternera Ing.&lt;2MIL</t>
  </si>
  <si>
    <t>CONSUMO PER CAPITA (kg ó litros por individuo)Ternera Ing.2-5MIL</t>
  </si>
  <si>
    <t>CONSUMO PER CAPITA (kg ó litros por individuo)Ternera Ing.5-10MIL</t>
  </si>
  <si>
    <t>CONSUMO PER CAPITA (kg ó litros por individuo)Ternera Ing.10-30MIL</t>
  </si>
  <si>
    <t>CONSUMO PER CAPITA (kg ó litros por individuo)Ternera Ing.30-100MIL</t>
  </si>
  <si>
    <t>CONSUMO PER CAPITA (kg ó litros por individuo)Ternera Ing.100-200MIL</t>
  </si>
  <si>
    <t>CONSUMO PER CAPITA (kg ó litros por individuo)Ternera Ing.200-500MIL</t>
  </si>
  <si>
    <t>CONSUMO PER CAPITA (kg ó litros por individuo)Ternera Ing.&gt;500MIL</t>
  </si>
  <si>
    <t>CONSUMO PER CAPITA (kg ó litros por individuo)Ternera Ing.DE 15 A 19 AÑOS</t>
  </si>
  <si>
    <t>CONSUMO PER CAPITA (kg ó litros por individuo)Ternera Ing.DE 20 A 24 AÑOS</t>
  </si>
  <si>
    <t>CONSUMO PER CAPITA (kg ó litros por individuo)Ternera Ing.DE 25 A 34 AÑOS</t>
  </si>
  <si>
    <t>CONSUMO PER CAPITA (kg ó litros por individuo)Ternera Ing.DE 35 A 49 AÑOS</t>
  </si>
  <si>
    <t>CONSUMO PER CAPITA (kg ó litros por individuo)Ternera Ing.DE 50 A 59 AÑOS</t>
  </si>
  <si>
    <t>CONSUMO PER CAPITA (kg ó litros por individuo)Ternera Ing.DE 60 A 75 AÑOS</t>
  </si>
  <si>
    <t>CONSUMO PER CAPITA (kg ó litros por individuo)Ternera Ing.ALTA Y MEDIA ALTA</t>
  </si>
  <si>
    <t>CONSUMO PER CAPITA (kg ó litros por individuo)Ternera Ing.MEDIA</t>
  </si>
  <si>
    <t>CONSUMO PER CAPITA (kg ó litros por individuo)Ternera Ing.MEDIA BAJA</t>
  </si>
  <si>
    <t>CONSUMO PER CAPITA (kg ó litros por individuo)Ternera Ing.BAJA</t>
  </si>
  <si>
    <t>CONSUMO PER CAPITA (kg ó litros por individuo)Ternera Ing.HOMBRE</t>
  </si>
  <si>
    <t>CONSUMO PER CAPITA (kg ó litros por individuo)Ternera Ing.MUJER</t>
  </si>
  <si>
    <t>CONSUMO PER CAPITA (kg ó litros por individuo)Pollo Ing.T.ESPAÑA</t>
  </si>
  <si>
    <t>CONSUMO PER CAPITA (kg ó litros por individuo)Pollo Ing.BCN AM</t>
  </si>
  <si>
    <t>CONSUMO PER CAPITA (kg ó litros por individuo)Pollo Ing.REST.CAT ARAGON</t>
  </si>
  <si>
    <t>CONSUMO PER CAPITA (kg ó litros por individuo)Pollo Ing.LEVANTE</t>
  </si>
  <si>
    <t>CONSUMO PER CAPITA (kg ó litros por individuo)Pollo Ing.ANDALUCIA</t>
  </si>
  <si>
    <t>CONSUMO PER CAPITA (kg ó litros por individuo)Pollo Ing.MDD AM</t>
  </si>
  <si>
    <t>CONSUMO PER CAPITA (kg ó litros por individuo)Pollo Ing.RTO CENTRO</t>
  </si>
  <si>
    <t>CONSUMO PER CAPITA (kg ó litros por individuo)Pollo Ing.NORTE-CENTRO</t>
  </si>
  <si>
    <t>CONSUMO PER CAPITA (kg ó litros por individuo)Pollo Ing.NOROESTE</t>
  </si>
  <si>
    <t>CONSUMO PER CAPITA (kg ó litros por individuo)Pollo Ing.&lt;2MIL</t>
  </si>
  <si>
    <t>CONSUMO PER CAPITA (kg ó litros por individuo)Pollo Ing.2-5MIL</t>
  </si>
  <si>
    <t>CONSUMO PER CAPITA (kg ó litros por individuo)Pollo Ing.5-10MIL</t>
  </si>
  <si>
    <t>CONSUMO PER CAPITA (kg ó litros por individuo)Pollo Ing.10-30MIL</t>
  </si>
  <si>
    <t>CONSUMO PER CAPITA (kg ó litros por individuo)Pollo Ing.30-100MIL</t>
  </si>
  <si>
    <t>CONSUMO PER CAPITA (kg ó litros por individuo)Pollo Ing.100-200MIL</t>
  </si>
  <si>
    <t>CONSUMO PER CAPITA (kg ó litros por individuo)Pollo Ing.200-500MIL</t>
  </si>
  <si>
    <t>CONSUMO PER CAPITA (kg ó litros por individuo)Pollo Ing.&gt;500MIL</t>
  </si>
  <si>
    <t>CONSUMO PER CAPITA (kg ó litros por individuo)Pollo Ing.DE 15 A 19 AÑOS</t>
  </si>
  <si>
    <t>CONSUMO PER CAPITA (kg ó litros por individuo)Pollo Ing.DE 20 A 24 AÑOS</t>
  </si>
  <si>
    <t>CONSUMO PER CAPITA (kg ó litros por individuo)Pollo Ing.DE 25 A 34 AÑOS</t>
  </si>
  <si>
    <t>CONSUMO PER CAPITA (kg ó litros por individuo)Pollo Ing.DE 35 A 49 AÑOS</t>
  </si>
  <si>
    <t>CONSUMO PER CAPITA (kg ó litros por individuo)Pollo Ing.DE 50 A 59 AÑOS</t>
  </si>
  <si>
    <t>CONSUMO PER CAPITA (kg ó litros por individuo)Pollo Ing.DE 60 A 75 AÑOS</t>
  </si>
  <si>
    <t>CONSUMO PER CAPITA (kg ó litros por individuo)Pollo Ing.ALTA Y MEDIA ALTA</t>
  </si>
  <si>
    <t>CONSUMO PER CAPITA (kg ó litros por individuo)Pollo Ing.MEDIA</t>
  </si>
  <si>
    <t>CONSUMO PER CAPITA (kg ó litros por individuo)Pollo Ing.MEDIA BAJA</t>
  </si>
  <si>
    <t>CONSUMO PER CAPITA (kg ó litros por individuo)Pollo Ing.BAJA</t>
  </si>
  <si>
    <t>CONSUMO PER CAPITA (kg ó litros por individuo)Pollo Ing.HOMBRE</t>
  </si>
  <si>
    <t>CONSUMO PER CAPITA (kg ó litros por individuo)Pollo Ing.MUJER</t>
  </si>
  <si>
    <t>CONSUMO PER CAPITA (kg ó litros por individuo)Porcino Ing.T.ESPAÑA</t>
  </si>
  <si>
    <t>CONSUMO PER CAPITA (kg ó litros por individuo)Porcino Ing.BCN AM</t>
  </si>
  <si>
    <t>CONSUMO PER CAPITA (kg ó litros por individuo)Porcino Ing.REST.CAT ARAGON</t>
  </si>
  <si>
    <t>CONSUMO PER CAPITA (kg ó litros por individuo)Porcino Ing.LEVANTE</t>
  </si>
  <si>
    <t>CONSUMO PER CAPITA (kg ó litros por individuo)Porcino Ing.ANDALUCIA</t>
  </si>
  <si>
    <t>CONSUMO PER CAPITA (kg ó litros por individuo)Porcino Ing.MDD AM</t>
  </si>
  <si>
    <t>CONSUMO PER CAPITA (kg ó litros por individuo)Porcino Ing.RTO CENTRO</t>
  </si>
  <si>
    <t>CONSUMO PER CAPITA (kg ó litros por individuo)Porcino Ing.NORTE-CENTRO</t>
  </si>
  <si>
    <t>CONSUMO PER CAPITA (kg ó litros por individuo)Porcino Ing.NOROESTE</t>
  </si>
  <si>
    <t>CONSUMO PER CAPITA (kg ó litros por individuo)Porcino Ing.&lt;2MIL</t>
  </si>
  <si>
    <t>CONSUMO PER CAPITA (kg ó litros por individuo)Porcino Ing.2-5MIL</t>
  </si>
  <si>
    <t>CONSUMO PER CAPITA (kg ó litros por individuo)Porcino Ing.5-10MIL</t>
  </si>
  <si>
    <t>CONSUMO PER CAPITA (kg ó litros por individuo)Porcino Ing.10-30MIL</t>
  </si>
  <si>
    <t>CONSUMO PER CAPITA (kg ó litros por individuo)Porcino Ing.30-100MIL</t>
  </si>
  <si>
    <t>CONSUMO PER CAPITA (kg ó litros por individuo)Porcino Ing.100-200MIL</t>
  </si>
  <si>
    <t>CONSUMO PER CAPITA (kg ó litros por individuo)Porcino Ing.200-500MIL</t>
  </si>
  <si>
    <t>CONSUMO PER CAPITA (kg ó litros por individuo)Porcino Ing.&gt;500MIL</t>
  </si>
  <si>
    <t>CONSUMO PER CAPITA (kg ó litros por individuo)Porcino Ing.DE 15 A 19 AÑOS</t>
  </si>
  <si>
    <t>CONSUMO PER CAPITA (kg ó litros por individuo)Porcino Ing.DE 20 A 24 AÑOS</t>
  </si>
  <si>
    <t>CONSUMO PER CAPITA (kg ó litros por individuo)Porcino Ing.DE 25 A 34 AÑOS</t>
  </si>
  <si>
    <t>CONSUMO PER CAPITA (kg ó litros por individuo)Porcino Ing.DE 35 A 49 AÑOS</t>
  </si>
  <si>
    <t>CONSUMO PER CAPITA (kg ó litros por individuo)Porcino Ing.DE 50 A 59 AÑOS</t>
  </si>
  <si>
    <t>CONSUMO PER CAPITA (kg ó litros por individuo)Porcino Ing.DE 60 A 75 AÑOS</t>
  </si>
  <si>
    <t>CONSUMO PER CAPITA (kg ó litros por individuo)Porcino Ing.ALTA Y MEDIA ALTA</t>
  </si>
  <si>
    <t>CONSUMO PER CAPITA (kg ó litros por individuo)Porcino Ing.MEDIA</t>
  </si>
  <si>
    <t>CONSUMO PER CAPITA (kg ó litros por individuo)Porcino Ing.MEDIA BAJA</t>
  </si>
  <si>
    <t>CONSUMO PER CAPITA (kg ó litros por individuo)Porcino Ing.BAJA</t>
  </si>
  <si>
    <t>CONSUMO PER CAPITA (kg ó litros por individuo)Porcino Ing.HOMBRE</t>
  </si>
  <si>
    <t>CONSUMO PER CAPITA (kg ó litros por individuo)Porcino Ing.MUJER</t>
  </si>
  <si>
    <t>CONSUMO PER CAPITA (kg ó litros por individuo)Ovino Ing.T.ESPAÑA</t>
  </si>
  <si>
    <t>CONSUMO PER CAPITA (kg ó litros por individuo)Ovino Ing.BCN AM</t>
  </si>
  <si>
    <t>CONSUMO PER CAPITA (kg ó litros por individuo)Ovino Ing.REST.CAT ARAGON</t>
  </si>
  <si>
    <t>CONSUMO PER CAPITA (kg ó litros por individuo)Ovino Ing.LEVANTE</t>
  </si>
  <si>
    <t>CONSUMO PER CAPITA (kg ó litros por individuo)Ovino Ing.ANDALUCIA</t>
  </si>
  <si>
    <t>CONSUMO PER CAPITA (kg ó litros por individuo)Ovino Ing.MDD AM</t>
  </si>
  <si>
    <t>CONSUMO PER CAPITA (kg ó litros por individuo)Ovino Ing.RTO CENTRO</t>
  </si>
  <si>
    <t>CONSUMO PER CAPITA (kg ó litros por individuo)Ovino Ing.NORTE-CENTRO</t>
  </si>
  <si>
    <t>CONSUMO PER CAPITA (kg ó litros por individuo)Ovino Ing.NOROESTE</t>
  </si>
  <si>
    <t>CONSUMO PER CAPITA (kg ó litros por individuo)Ovino Ing.&lt;2MIL</t>
  </si>
  <si>
    <t>CONSUMO PER CAPITA (kg ó litros por individuo)Ovino Ing.2-5MIL</t>
  </si>
  <si>
    <t>CONSUMO PER CAPITA (kg ó litros por individuo)Ovino Ing.5-10MIL</t>
  </si>
  <si>
    <t>CONSUMO PER CAPITA (kg ó litros por individuo)Ovino Ing.10-30MIL</t>
  </si>
  <si>
    <t>CONSUMO PER CAPITA (kg ó litros por individuo)Ovino Ing.30-100MIL</t>
  </si>
  <si>
    <t>CONSUMO PER CAPITA (kg ó litros por individuo)Ovino Ing.100-200MIL</t>
  </si>
  <si>
    <t>CONSUMO PER CAPITA (kg ó litros por individuo)Ovino Ing.200-500MIL</t>
  </si>
  <si>
    <t>CONSUMO PER CAPITA (kg ó litros por individuo)Ovino Ing.&gt;500MIL</t>
  </si>
  <si>
    <t>CONSUMO PER CAPITA (kg ó litros por individuo)Ovino Ing.DE 15 A 19 AÑOS</t>
  </si>
  <si>
    <t>CONSUMO PER CAPITA (kg ó litros por individuo)Ovino Ing.DE 20 A 24 AÑOS</t>
  </si>
  <si>
    <t>CONSUMO PER CAPITA (kg ó litros por individuo)Ovino Ing.DE 25 A 34 AÑOS</t>
  </si>
  <si>
    <t>CONSUMO PER CAPITA (kg ó litros por individuo)Ovino Ing.DE 35 A 49 AÑOS</t>
  </si>
  <si>
    <t>CONSUMO PER CAPITA (kg ó litros por individuo)Ovino Ing.DE 50 A 59 AÑOS</t>
  </si>
  <si>
    <t>CONSUMO PER CAPITA (kg ó litros por individuo)Ovino Ing.DE 60 A 75 AÑOS</t>
  </si>
  <si>
    <t>CONSUMO PER CAPITA (kg ó litros por individuo)Ovino Ing.ALTA Y MEDIA ALTA</t>
  </si>
  <si>
    <t>CONSUMO PER CAPITA (kg ó litros por individuo)Ovino Ing.MEDIA</t>
  </si>
  <si>
    <t>CONSUMO PER CAPITA (kg ó litros por individuo)Ovino Ing.MEDIA BAJA</t>
  </si>
  <si>
    <t>CONSUMO PER CAPITA (kg ó litros por individuo)Ovino Ing.BAJA</t>
  </si>
  <si>
    <t>CONSUMO PER CAPITA (kg ó litros por individuo)Ovino Ing.HOMBRE</t>
  </si>
  <si>
    <t>CONSUMO PER CAPITA (kg ó litros por individuo)Ovino Ing.MUJER</t>
  </si>
  <si>
    <t>CONSUMO PER CAPITA (kg ó litros por individuo)Resto Carne Ing.T.ESPAÑA</t>
  </si>
  <si>
    <t>CONSUMO PER CAPITA (kg ó litros por individuo)Resto Carne Ing.BCN AM</t>
  </si>
  <si>
    <t>CONSUMO PER CAPITA (kg ó litros por individuo)Resto Carne Ing.REST.CAT ARAGON</t>
  </si>
  <si>
    <t>CONSUMO PER CAPITA (kg ó litros por individuo)Resto Carne Ing.LEVANTE</t>
  </si>
  <si>
    <t>CONSUMO PER CAPITA (kg ó litros por individuo)Resto Carne Ing.ANDALUCIA</t>
  </si>
  <si>
    <t>CONSUMO PER CAPITA (kg ó litros por individuo)Resto Carne Ing.MDD AM</t>
  </si>
  <si>
    <t>CONSUMO PER CAPITA (kg ó litros por individuo)Resto Carne Ing.RTO CENTRO</t>
  </si>
  <si>
    <t>CONSUMO PER CAPITA (kg ó litros por individuo)Resto Carne Ing.NORTE-CENTRO</t>
  </si>
  <si>
    <t>CONSUMO PER CAPITA (kg ó litros por individuo)Resto Carne Ing.NOROESTE</t>
  </si>
  <si>
    <t>CONSUMO PER CAPITA (kg ó litros por individuo)Resto Carne Ing.&lt;2MIL</t>
  </si>
  <si>
    <t>CONSUMO PER CAPITA (kg ó litros por individuo)Resto Carne Ing.2-5MIL</t>
  </si>
  <si>
    <t>CONSUMO PER CAPITA (kg ó litros por individuo)Resto Carne Ing.5-10MIL</t>
  </si>
  <si>
    <t>CONSUMO PER CAPITA (kg ó litros por individuo)Resto Carne Ing.10-30MIL</t>
  </si>
  <si>
    <t>CONSUMO PER CAPITA (kg ó litros por individuo)Resto Carne Ing.30-100MIL</t>
  </si>
  <si>
    <t>CONSUMO PER CAPITA (kg ó litros por individuo)Resto Carne Ing.100-200MIL</t>
  </si>
  <si>
    <t>CONSUMO PER CAPITA (kg ó litros por individuo)Resto Carne Ing.200-500MIL</t>
  </si>
  <si>
    <t>CONSUMO PER CAPITA (kg ó litros por individuo)Resto Carne Ing.&gt;500MIL</t>
  </si>
  <si>
    <t>CONSUMO PER CAPITA (kg ó litros por individuo)Resto Carne Ing.DE 15 A 19 AÑOS</t>
  </si>
  <si>
    <t>CONSUMO PER CAPITA (kg ó litros por individuo)Resto Carne Ing.DE 20 A 24 AÑOS</t>
  </si>
  <si>
    <t>CONSUMO PER CAPITA (kg ó litros por individuo)Resto Carne Ing.DE 25 A 34 AÑOS</t>
  </si>
  <si>
    <t>CONSUMO PER CAPITA (kg ó litros por individuo)Resto Carne Ing.DE 35 A 49 AÑOS</t>
  </si>
  <si>
    <t>CONSUMO PER CAPITA (kg ó litros por individuo)Resto Carne Ing.DE 50 A 59 AÑOS</t>
  </si>
  <si>
    <t>CONSUMO PER CAPITA (kg ó litros por individuo)Resto Carne Ing.DE 60 A 75 AÑOS</t>
  </si>
  <si>
    <t>CONSUMO PER CAPITA (kg ó litros por individuo)Resto Carne Ing.ALTA Y MEDIA ALTA</t>
  </si>
  <si>
    <t>CONSUMO PER CAPITA (kg ó litros por individuo)Resto Carne Ing.MEDIA</t>
  </si>
  <si>
    <t>CONSUMO PER CAPITA (kg ó litros por individuo)Resto Carne Ing.MEDIA BAJA</t>
  </si>
  <si>
    <t>CONSUMO PER CAPITA (kg ó litros por individuo)Resto Carne Ing.BAJA</t>
  </si>
  <si>
    <t>CONSUMO PER CAPITA (kg ó litros por individuo)Resto Carne Ing.HOMBRE</t>
  </si>
  <si>
    <t>CONSUMO PER CAPITA (kg ó litros por individuo)Resto Carne Ing.MUJER</t>
  </si>
  <si>
    <t>CONSUMO PER CAPITA (kg ó litros por individuo)Carnes Transform.IngT.ESPAÑA</t>
  </si>
  <si>
    <t>CONSUMO PER CAPITA (kg ó litros por individuo)Carnes Transform.IngBCN AM</t>
  </si>
  <si>
    <t>CONSUMO PER CAPITA (kg ó litros por individuo)Carnes Transform.IngREST.CAT ARAGON</t>
  </si>
  <si>
    <t>CONSUMO PER CAPITA (kg ó litros por individuo)Carnes Transform.IngLEVANTE</t>
  </si>
  <si>
    <t>CONSUMO PER CAPITA (kg ó litros por individuo)Carnes Transform.IngANDALUCIA</t>
  </si>
  <si>
    <t>CONSUMO PER CAPITA (kg ó litros por individuo)Carnes Transform.IngMDD AM</t>
  </si>
  <si>
    <t>CONSUMO PER CAPITA (kg ó litros por individuo)Carnes Transform.IngRTO CENTRO</t>
  </si>
  <si>
    <t>CONSUMO PER CAPITA (kg ó litros por individuo)Carnes Transform.IngNORTE-CENTRO</t>
  </si>
  <si>
    <t>CONSUMO PER CAPITA (kg ó litros por individuo)Carnes Transform.IngNOROESTE</t>
  </si>
  <si>
    <t>CONSUMO PER CAPITA (kg ó litros por individuo)Carnes Transform.Ing&lt;2MIL</t>
  </si>
  <si>
    <t>CONSUMO PER CAPITA (kg ó litros por individuo)Carnes Transform.Ing2-5MIL</t>
  </si>
  <si>
    <t>CONSUMO PER CAPITA (kg ó litros por individuo)Carnes Transform.Ing5-10MIL</t>
  </si>
  <si>
    <t>CONSUMO PER CAPITA (kg ó litros por individuo)Carnes Transform.Ing10-30MIL</t>
  </si>
  <si>
    <t>CONSUMO PER CAPITA (kg ó litros por individuo)Carnes Transform.Ing30-100MIL</t>
  </si>
  <si>
    <t>CONSUMO PER CAPITA (kg ó litros por individuo)Carnes Transform.Ing100-200MIL</t>
  </si>
  <si>
    <t>CONSUMO PER CAPITA (kg ó litros por individuo)Carnes Transform.Ing200-500MIL</t>
  </si>
  <si>
    <t>CONSUMO PER CAPITA (kg ó litros por individuo)Carnes Transform.Ing&gt;500MIL</t>
  </si>
  <si>
    <t>CONSUMO PER CAPITA (kg ó litros por individuo)Carnes Transform.IngDE 15 A 19 AÑOS</t>
  </si>
  <si>
    <t>CONSUMO PER CAPITA (kg ó litros por individuo)Carnes Transform.IngDE 20 A 24 AÑOS</t>
  </si>
  <si>
    <t>CONSUMO PER CAPITA (kg ó litros por individuo)Carnes Transform.IngDE 25 A 34 AÑOS</t>
  </si>
  <si>
    <t>CONSUMO PER CAPITA (kg ó litros por individuo)Carnes Transform.IngDE 35 A 49 AÑOS</t>
  </si>
  <si>
    <t>CONSUMO PER CAPITA (kg ó litros por individuo)Carnes Transform.IngDE 50 A 59 AÑOS</t>
  </si>
  <si>
    <t>CONSUMO PER CAPITA (kg ó litros por individuo)Carnes Transform.IngDE 60 A 75 AÑOS</t>
  </si>
  <si>
    <t>CONSUMO PER CAPITA (kg ó litros por individuo)Carnes Transform.IngALTA Y MEDIA ALTA</t>
  </si>
  <si>
    <t>CONSUMO PER CAPITA (kg ó litros por individuo)Carnes Transform.IngMEDIA</t>
  </si>
  <si>
    <t>CONSUMO PER CAPITA (kg ó litros por individuo)Carnes Transform.IngMEDIA BAJA</t>
  </si>
  <si>
    <t>CONSUMO PER CAPITA (kg ó litros por individuo)Carnes Transform.IngBAJA</t>
  </si>
  <si>
    <t>CONSUMO PER CAPITA (kg ó litros por individuo)Carnes Transform.IngHOMBRE</t>
  </si>
  <si>
    <t>CONSUMO PER CAPITA (kg ó litros por individuo)Carnes Transform.IngMUJER</t>
  </si>
  <si>
    <t>CONSUMO PER CAPITA (kg ó litros por individuo)Jamón Curado Ing.T.ESPAÑA</t>
  </si>
  <si>
    <t>CONSUMO PER CAPITA (kg ó litros por individuo)Jamón Curado Ing.BCN AM</t>
  </si>
  <si>
    <t>CONSUMO PER CAPITA (kg ó litros por individuo)Jamón Curado Ing.REST.CAT ARAGON</t>
  </si>
  <si>
    <t>CONSUMO PER CAPITA (kg ó litros por individuo)Jamón Curado Ing.LEVANTE</t>
  </si>
  <si>
    <t>CONSUMO PER CAPITA (kg ó litros por individuo)Jamón Curado Ing.ANDALUCIA</t>
  </si>
  <si>
    <t>CONSUMO PER CAPITA (kg ó litros por individuo)Jamón Curado Ing.MDD AM</t>
  </si>
  <si>
    <t>CONSUMO PER CAPITA (kg ó litros por individuo)Jamón Curado Ing.RTO CENTRO</t>
  </si>
  <si>
    <t>CONSUMO PER CAPITA (kg ó litros por individuo)Jamón Curado Ing.NORTE-CENTRO</t>
  </si>
  <si>
    <t>CONSUMO PER CAPITA (kg ó litros por individuo)Jamón Curado Ing.NOROESTE</t>
  </si>
  <si>
    <t>CONSUMO PER CAPITA (kg ó litros por individuo)Jamón Curado Ing.&lt;2MIL</t>
  </si>
  <si>
    <t>CONSUMO PER CAPITA (kg ó litros por individuo)Jamón Curado Ing.2-5MIL</t>
  </si>
  <si>
    <t>CONSUMO PER CAPITA (kg ó litros por individuo)Jamón Curado Ing.5-10MIL</t>
  </si>
  <si>
    <t>CONSUMO PER CAPITA (kg ó litros por individuo)Jamón Curado Ing.10-30MIL</t>
  </si>
  <si>
    <t>CONSUMO PER CAPITA (kg ó litros por individuo)Jamón Curado Ing.30-100MIL</t>
  </si>
  <si>
    <t>CONSUMO PER CAPITA (kg ó litros por individuo)Jamón Curado Ing.100-200MIL</t>
  </si>
  <si>
    <t>CONSUMO PER CAPITA (kg ó litros por individuo)Jamón Curado Ing.200-500MIL</t>
  </si>
  <si>
    <t>CONSUMO PER CAPITA (kg ó litros por individuo)Jamón Curado Ing.&gt;500MIL</t>
  </si>
  <si>
    <t>CONSUMO PER CAPITA (kg ó litros por individuo)Jamón Curado Ing.DE 15 A 19 AÑOS</t>
  </si>
  <si>
    <t>CONSUMO PER CAPITA (kg ó litros por individuo)Jamón Curado Ing.DE 20 A 24 AÑOS</t>
  </si>
  <si>
    <t>CONSUMO PER CAPITA (kg ó litros por individuo)Jamón Curado Ing.DE 25 A 34 AÑOS</t>
  </si>
  <si>
    <t>CONSUMO PER CAPITA (kg ó litros por individuo)Jamón Curado Ing.DE 35 A 49 AÑOS</t>
  </si>
  <si>
    <t>CONSUMO PER CAPITA (kg ó litros por individuo)Jamón Curado Ing.DE 50 A 59 AÑOS</t>
  </si>
  <si>
    <t>CONSUMO PER CAPITA (kg ó litros por individuo)Jamón Curado Ing.DE 60 A 75 AÑOS</t>
  </si>
  <si>
    <t>CONSUMO PER CAPITA (kg ó litros por individuo)Jamón Curado Ing.ALTA Y MEDIA ALTA</t>
  </si>
  <si>
    <t>CONSUMO PER CAPITA (kg ó litros por individuo)Jamón Curado Ing.MEDIA</t>
  </si>
  <si>
    <t>CONSUMO PER CAPITA (kg ó litros por individuo)Jamón Curado Ing.MEDIA BAJA</t>
  </si>
  <si>
    <t>CONSUMO PER CAPITA (kg ó litros por individuo)Jamón Curado Ing.BAJA</t>
  </si>
  <si>
    <t>CONSUMO PER CAPITA (kg ó litros por individuo)Jamón Curado Ing.HOMBRE</t>
  </si>
  <si>
    <t>CONSUMO PER CAPITA (kg ó litros por individuo)Jamón Curado Ing.MUJER</t>
  </si>
  <si>
    <t>CONSUMO PER CAPITA (kg ó litros por individuo)J.Curado Normal IngT.ESPAÑA</t>
  </si>
  <si>
    <t>CONSUMO PER CAPITA (kg ó litros por individuo)J.Curado Normal IngBCN AM</t>
  </si>
  <si>
    <t>CONSUMO PER CAPITA (kg ó litros por individuo)J.Curado Normal IngREST.CAT ARAGON</t>
  </si>
  <si>
    <t>CONSUMO PER CAPITA (kg ó litros por individuo)J.Curado Normal IngLEVANTE</t>
  </si>
  <si>
    <t>CONSUMO PER CAPITA (kg ó litros por individuo)J.Curado Normal IngANDALUCIA</t>
  </si>
  <si>
    <t>CONSUMO PER CAPITA (kg ó litros por individuo)J.Curado Normal IngMDD AM</t>
  </si>
  <si>
    <t>CONSUMO PER CAPITA (kg ó litros por individuo)J.Curado Normal IngRTO CENTRO</t>
  </si>
  <si>
    <t>CONSUMO PER CAPITA (kg ó litros por individuo)J.Curado Normal IngNORTE-CENTRO</t>
  </si>
  <si>
    <t>CONSUMO PER CAPITA (kg ó litros por individuo)J.Curado Normal IngNOROESTE</t>
  </si>
  <si>
    <t>CONSUMO PER CAPITA (kg ó litros por individuo)J.Curado Normal Ing&lt;2MIL</t>
  </si>
  <si>
    <t>CONSUMO PER CAPITA (kg ó litros por individuo)J.Curado Normal Ing2-5MIL</t>
  </si>
  <si>
    <t>CONSUMO PER CAPITA (kg ó litros por individuo)J.Curado Normal Ing5-10MIL</t>
  </si>
  <si>
    <t>CONSUMO PER CAPITA (kg ó litros por individuo)J.Curado Normal Ing10-30MIL</t>
  </si>
  <si>
    <t>CONSUMO PER CAPITA (kg ó litros por individuo)J.Curado Normal Ing30-100MIL</t>
  </si>
  <si>
    <t>CONSUMO PER CAPITA (kg ó litros por individuo)J.Curado Normal Ing100-200MIL</t>
  </si>
  <si>
    <t>CONSUMO PER CAPITA (kg ó litros por individuo)J.Curado Normal Ing200-500MIL</t>
  </si>
  <si>
    <t>CONSUMO PER CAPITA (kg ó litros por individuo)J.Curado Normal Ing&gt;500MIL</t>
  </si>
  <si>
    <t>CONSUMO PER CAPITA (kg ó litros por individuo)J.Curado Normal IngDE 15 A 19 AÑOS</t>
  </si>
  <si>
    <t>CONSUMO PER CAPITA (kg ó litros por individuo)J.Curado Normal IngDE 20 A 24 AÑOS</t>
  </si>
  <si>
    <t>CONSUMO PER CAPITA (kg ó litros por individuo)J.Curado Normal IngDE 25 A 34 AÑOS</t>
  </si>
  <si>
    <t>CONSUMO PER CAPITA (kg ó litros por individuo)J.Curado Normal IngDE 35 A 49 AÑOS</t>
  </si>
  <si>
    <t>CONSUMO PER CAPITA (kg ó litros por individuo)J.Curado Normal IngDE 50 A 59 AÑOS</t>
  </si>
  <si>
    <t>CONSUMO PER CAPITA (kg ó litros por individuo)J.Curado Normal IngDE 60 A 75 AÑOS</t>
  </si>
  <si>
    <t>CONSUMO PER CAPITA (kg ó litros por individuo)J.Curado Normal IngALTA Y MEDIA ALTA</t>
  </si>
  <si>
    <t>CONSUMO PER CAPITA (kg ó litros por individuo)J.Curado Normal IngMEDIA</t>
  </si>
  <si>
    <t>CONSUMO PER CAPITA (kg ó litros por individuo)J.Curado Normal IngMEDIA BAJA</t>
  </si>
  <si>
    <t>CONSUMO PER CAPITA (kg ó litros por individuo)J.Curado Normal IngBAJA</t>
  </si>
  <si>
    <t>CONSUMO PER CAPITA (kg ó litros por individuo)J.Curado Normal IngHOMBRE</t>
  </si>
  <si>
    <t>CONSUMO PER CAPITA (kg ó litros por individuo)J.Curado Normal IngMUJER</t>
  </si>
  <si>
    <t>CONSUMO PER CAPITA (kg ó litros por individuo)J.Iberico Ing.T.ESPAÑA</t>
  </si>
  <si>
    <t>CONSUMO PER CAPITA (kg ó litros por individuo)J.Iberico Ing.BCN AM</t>
  </si>
  <si>
    <t>CONSUMO PER CAPITA (kg ó litros por individuo)J.Iberico Ing.REST.CAT ARAGON</t>
  </si>
  <si>
    <t>CONSUMO PER CAPITA (kg ó litros por individuo)J.Iberico Ing.LEVANTE</t>
  </si>
  <si>
    <t>CONSUMO PER CAPITA (kg ó litros por individuo)J.Iberico Ing.ANDALUCIA</t>
  </si>
  <si>
    <t>CONSUMO PER CAPITA (kg ó litros por individuo)J.Iberico Ing.MDD AM</t>
  </si>
  <si>
    <t>CONSUMO PER CAPITA (kg ó litros por individuo)J.Iberico Ing.RTO CENTRO</t>
  </si>
  <si>
    <t>CONSUMO PER CAPITA (kg ó litros por individuo)J.Iberico Ing.NORTE-CENTRO</t>
  </si>
  <si>
    <t>CONSUMO PER CAPITA (kg ó litros por individuo)J.Iberico Ing.NOROESTE</t>
  </si>
  <si>
    <t>CONSUMO PER CAPITA (kg ó litros por individuo)J.Iberico Ing.&lt;2MIL</t>
  </si>
  <si>
    <t>CONSUMO PER CAPITA (kg ó litros por individuo)J.Iberico Ing.2-5MIL</t>
  </si>
  <si>
    <t>CONSUMO PER CAPITA (kg ó litros por individuo)J.Iberico Ing.5-10MIL</t>
  </si>
  <si>
    <t>CONSUMO PER CAPITA (kg ó litros por individuo)J.Iberico Ing.10-30MIL</t>
  </si>
  <si>
    <t>CONSUMO PER CAPITA (kg ó litros por individuo)J.Iberico Ing.30-100MIL</t>
  </si>
  <si>
    <t>CONSUMO PER CAPITA (kg ó litros por individuo)J.Iberico Ing.100-200MIL</t>
  </si>
  <si>
    <t>CONSUMO PER CAPITA (kg ó litros por individuo)J.Iberico Ing.200-500MIL</t>
  </si>
  <si>
    <t>CONSUMO PER CAPITA (kg ó litros por individuo)J.Iberico Ing.&gt;500MIL</t>
  </si>
  <si>
    <t>CONSUMO PER CAPITA (kg ó litros por individuo)J.Iberico Ing.DE 15 A 19 AÑOS</t>
  </si>
  <si>
    <t>CONSUMO PER CAPITA (kg ó litros por individuo)J.Iberico Ing.DE 20 A 24 AÑOS</t>
  </si>
  <si>
    <t>CONSUMO PER CAPITA (kg ó litros por individuo)J.Iberico Ing.DE 25 A 34 AÑOS</t>
  </si>
  <si>
    <t>CONSUMO PER CAPITA (kg ó litros por individuo)J.Iberico Ing.DE 35 A 49 AÑOS</t>
  </si>
  <si>
    <t>CONSUMO PER CAPITA (kg ó litros por individuo)J.Iberico Ing.DE 50 A 59 AÑOS</t>
  </si>
  <si>
    <t>CONSUMO PER CAPITA (kg ó litros por individuo)J.Iberico Ing.DE 60 A 75 AÑOS</t>
  </si>
  <si>
    <t>CONSUMO PER CAPITA (kg ó litros por individuo)J.Iberico Ing.ALTA Y MEDIA ALTA</t>
  </si>
  <si>
    <t>CONSUMO PER CAPITA (kg ó litros por individuo)J.Iberico Ing.MEDIA</t>
  </si>
  <si>
    <t>CONSUMO PER CAPITA (kg ó litros por individuo)J.Iberico Ing.MEDIA BAJA</t>
  </si>
  <si>
    <t>CONSUMO PER CAPITA (kg ó litros por individuo)J.Iberico Ing.BAJA</t>
  </si>
  <si>
    <t>CONSUMO PER CAPITA (kg ó litros por individuo)J.Iberico Ing.HOMBRE</t>
  </si>
  <si>
    <t>CONSUMO PER CAPITA (kg ó litros por individuo)J.Iberico Ing.MUJER</t>
  </si>
  <si>
    <t>CONSUMO PER CAPITA (kg ó litros por individuo)Lomo embuchado Ing.T.ESPAÑA</t>
  </si>
  <si>
    <t>CONSUMO PER CAPITA (kg ó litros por individuo)Lomo embuchado Ing.BCN AM</t>
  </si>
  <si>
    <t>CONSUMO PER CAPITA (kg ó litros por individuo)Lomo embuchado Ing.REST.CAT ARAGON</t>
  </si>
  <si>
    <t>CONSUMO PER CAPITA (kg ó litros por individuo)Lomo embuchado Ing.LEVANTE</t>
  </si>
  <si>
    <t>CONSUMO PER CAPITA (kg ó litros por individuo)Lomo embuchado Ing.ANDALUCIA</t>
  </si>
  <si>
    <t>CONSUMO PER CAPITA (kg ó litros por individuo)Lomo embuchado Ing.MDD AM</t>
  </si>
  <si>
    <t>CONSUMO PER CAPITA (kg ó litros por individuo)Lomo embuchado Ing.RTO CENTRO</t>
  </si>
  <si>
    <t>CONSUMO PER CAPITA (kg ó litros por individuo)Lomo embuchado Ing.NORTE-CENTRO</t>
  </si>
  <si>
    <t>CONSUMO PER CAPITA (kg ó litros por individuo)Lomo embuchado Ing.NOROESTE</t>
  </si>
  <si>
    <t>CONSUMO PER CAPITA (kg ó litros por individuo)Lomo embuchado Ing.&lt;2MIL</t>
  </si>
  <si>
    <t>CONSUMO PER CAPITA (kg ó litros por individuo)Lomo embuchado Ing.2-5MIL</t>
  </si>
  <si>
    <t>CONSUMO PER CAPITA (kg ó litros por individuo)Lomo embuchado Ing.5-10MIL</t>
  </si>
  <si>
    <t>CONSUMO PER CAPITA (kg ó litros por individuo)Lomo embuchado Ing.10-30MIL</t>
  </si>
  <si>
    <t>CONSUMO PER CAPITA (kg ó litros por individuo)Lomo embuchado Ing.30-100MIL</t>
  </si>
  <si>
    <t>CONSUMO PER CAPITA (kg ó litros por individuo)Lomo embuchado Ing.100-200MIL</t>
  </si>
  <si>
    <t>CONSUMO PER CAPITA (kg ó litros por individuo)Lomo embuchado Ing.200-500MIL</t>
  </si>
  <si>
    <t>CONSUMO PER CAPITA (kg ó litros por individuo)Lomo embuchado Ing.&gt;500MIL</t>
  </si>
  <si>
    <t>CONSUMO PER CAPITA (kg ó litros por individuo)Lomo embuchado Ing.DE 15 A 19 AÑOS</t>
  </si>
  <si>
    <t>CONSUMO PER CAPITA (kg ó litros por individuo)Lomo embuchado Ing.DE 20 A 24 AÑOS</t>
  </si>
  <si>
    <t>CONSUMO PER CAPITA (kg ó litros por individuo)Lomo embuchado Ing.DE 25 A 34 AÑOS</t>
  </si>
  <si>
    <t>CONSUMO PER CAPITA (kg ó litros por individuo)Lomo embuchado Ing.DE 35 A 49 AÑOS</t>
  </si>
  <si>
    <t>CONSUMO PER CAPITA (kg ó litros por individuo)Lomo embuchado Ing.DE 50 A 59 AÑOS</t>
  </si>
  <si>
    <t>CONSUMO PER CAPITA (kg ó litros por individuo)Lomo embuchado Ing.DE 60 A 75 AÑOS</t>
  </si>
  <si>
    <t>CONSUMO PER CAPITA (kg ó litros por individuo)Lomo embuchado Ing.ALTA Y MEDIA ALTA</t>
  </si>
  <si>
    <t>CONSUMO PER CAPITA (kg ó litros por individuo)Lomo embuchado Ing.MEDIA</t>
  </si>
  <si>
    <t>CONSUMO PER CAPITA (kg ó litros por individuo)Lomo embuchado Ing.MEDIA BAJA</t>
  </si>
  <si>
    <t>CONSUMO PER CAPITA (kg ó litros por individuo)Lomo embuchado Ing.BAJA</t>
  </si>
  <si>
    <t>CONSUMO PER CAPITA (kg ó litros por individuo)Lomo embuchado Ing.HOMBRE</t>
  </si>
  <si>
    <t>CONSUMO PER CAPITA (kg ó litros por individuo)Lomo embuchado Ing.MUJER</t>
  </si>
  <si>
    <t>CONSUMO PER CAPITA (kg ó litros por individuo)Chorizo Ing.T.ESPAÑA</t>
  </si>
  <si>
    <t>CONSUMO PER CAPITA (kg ó litros por individuo)Chorizo Ing.BCN AM</t>
  </si>
  <si>
    <t>CONSUMO PER CAPITA (kg ó litros por individuo)Chorizo Ing.REST.CAT ARAGON</t>
  </si>
  <si>
    <t>CONSUMO PER CAPITA (kg ó litros por individuo)Chorizo Ing.LEVANTE</t>
  </si>
  <si>
    <t>CONSUMO PER CAPITA (kg ó litros por individuo)Chorizo Ing.ANDALUCIA</t>
  </si>
  <si>
    <t>CONSUMO PER CAPITA (kg ó litros por individuo)Chorizo Ing.MDD AM</t>
  </si>
  <si>
    <t>CONSUMO PER CAPITA (kg ó litros por individuo)Chorizo Ing.RTO CENTRO</t>
  </si>
  <si>
    <t>CONSUMO PER CAPITA (kg ó litros por individuo)Chorizo Ing.NORTE-CENTRO</t>
  </si>
  <si>
    <t>CONSUMO PER CAPITA (kg ó litros por individuo)Chorizo Ing.NOROESTE</t>
  </si>
  <si>
    <t>CONSUMO PER CAPITA (kg ó litros por individuo)Chorizo Ing.&lt;2MIL</t>
  </si>
  <si>
    <t>CONSUMO PER CAPITA (kg ó litros por individuo)Chorizo Ing.2-5MIL</t>
  </si>
  <si>
    <t>CONSUMO PER CAPITA (kg ó litros por individuo)Chorizo Ing.5-10MIL</t>
  </si>
  <si>
    <t>CONSUMO PER CAPITA (kg ó litros por individuo)Chorizo Ing.10-30MIL</t>
  </si>
  <si>
    <t>CONSUMO PER CAPITA (kg ó litros por individuo)Chorizo Ing.30-100MIL</t>
  </si>
  <si>
    <t>CONSUMO PER CAPITA (kg ó litros por individuo)Chorizo Ing.100-200MIL</t>
  </si>
  <si>
    <t>CONSUMO PER CAPITA (kg ó litros por individuo)Chorizo Ing.200-500MIL</t>
  </si>
  <si>
    <t>CONSUMO PER CAPITA (kg ó litros por individuo)Chorizo Ing.&gt;500MIL</t>
  </si>
  <si>
    <t>CONSUMO PER CAPITA (kg ó litros por individuo)Chorizo Ing.DE 15 A 19 AÑOS</t>
  </si>
  <si>
    <t>CONSUMO PER CAPITA (kg ó litros por individuo)Chorizo Ing.DE 20 A 24 AÑOS</t>
  </si>
  <si>
    <t>CONSUMO PER CAPITA (kg ó litros por individuo)Chorizo Ing.DE 25 A 34 AÑOS</t>
  </si>
  <si>
    <t>CONSUMO PER CAPITA (kg ó litros por individuo)Chorizo Ing.DE 35 A 49 AÑOS</t>
  </si>
  <si>
    <t>CONSUMO PER CAPITA (kg ó litros por individuo)Chorizo Ing.DE 50 A 59 AÑOS</t>
  </si>
  <si>
    <t>CONSUMO PER CAPITA (kg ó litros por individuo)Chorizo Ing.DE 60 A 75 AÑOS</t>
  </si>
  <si>
    <t>CONSUMO PER CAPITA (kg ó litros por individuo)Chorizo Ing.ALTA Y MEDIA ALTA</t>
  </si>
  <si>
    <t>CONSUMO PER CAPITA (kg ó litros por individuo)Chorizo Ing.MEDIA</t>
  </si>
  <si>
    <t>CONSUMO PER CAPITA (kg ó litros por individuo)Chorizo Ing.MEDIA BAJA</t>
  </si>
  <si>
    <t>CONSUMO PER CAPITA (kg ó litros por individuo)Chorizo Ing.BAJA</t>
  </si>
  <si>
    <t>CONSUMO PER CAPITA (kg ó litros por individuo)Chorizo Ing.HOMBRE</t>
  </si>
  <si>
    <t>CONSUMO PER CAPITA (kg ó litros por individuo)Chorizo Ing.MUJER</t>
  </si>
  <si>
    <t>CONSUMO PER CAPITA (kg ó litros por individuo)Pates/Foie-gras IngT.ESPAÑA</t>
  </si>
  <si>
    <t>CONSUMO PER CAPITA (kg ó litros por individuo)Pates/Foie-gras IngBCN AM</t>
  </si>
  <si>
    <t>CONSUMO PER CAPITA (kg ó litros por individuo)Pates/Foie-gras IngREST.CAT ARAGON</t>
  </si>
  <si>
    <t>CONSUMO PER CAPITA (kg ó litros por individuo)Pates/Foie-gras IngLEVANTE</t>
  </si>
  <si>
    <t>CONSUMO PER CAPITA (kg ó litros por individuo)Pates/Foie-gras IngANDALUCIA</t>
  </si>
  <si>
    <t>CONSUMO PER CAPITA (kg ó litros por individuo)Pates/Foie-gras IngMDD AM</t>
  </si>
  <si>
    <t>CONSUMO PER CAPITA (kg ó litros por individuo)Pates/Foie-gras IngRTO CENTRO</t>
  </si>
  <si>
    <t>CONSUMO PER CAPITA (kg ó litros por individuo)Pates/Foie-gras IngNORTE-CENTRO</t>
  </si>
  <si>
    <t>CONSUMO PER CAPITA (kg ó litros por individuo)Pates/Foie-gras IngNOROESTE</t>
  </si>
  <si>
    <t>CONSUMO PER CAPITA (kg ó litros por individuo)Pates/Foie-gras Ing&lt;2MIL</t>
  </si>
  <si>
    <t>CONSUMO PER CAPITA (kg ó litros por individuo)Pates/Foie-gras Ing2-5MIL</t>
  </si>
  <si>
    <t>CONSUMO PER CAPITA (kg ó litros por individuo)Pates/Foie-gras Ing5-10MIL</t>
  </si>
  <si>
    <t>CONSUMO PER CAPITA (kg ó litros por individuo)Pates/Foie-gras Ing10-30MIL</t>
  </si>
  <si>
    <t>CONSUMO PER CAPITA (kg ó litros por individuo)Pates/Foie-gras Ing30-100MIL</t>
  </si>
  <si>
    <t>CONSUMO PER CAPITA (kg ó litros por individuo)Pates/Foie-gras Ing100-200MIL</t>
  </si>
  <si>
    <t>CONSUMO PER CAPITA (kg ó litros por individuo)Pates/Foie-gras Ing200-500MIL</t>
  </si>
  <si>
    <t>CONSUMO PER CAPITA (kg ó litros por individuo)Pates/Foie-gras Ing&gt;500MIL</t>
  </si>
  <si>
    <t>CONSUMO PER CAPITA (kg ó litros por individuo)Pates/Foie-gras IngDE 15 A 19 AÑOS</t>
  </si>
  <si>
    <t>CONSUMO PER CAPITA (kg ó litros por individuo)Pates/Foie-gras IngDE 20 A 24 AÑOS</t>
  </si>
  <si>
    <t>CONSUMO PER CAPITA (kg ó litros por individuo)Pates/Foie-gras IngDE 25 A 34 AÑOS</t>
  </si>
  <si>
    <t>CONSUMO PER CAPITA (kg ó litros por individuo)Pates/Foie-gras IngDE 35 A 49 AÑOS</t>
  </si>
  <si>
    <t>CONSUMO PER CAPITA (kg ó litros por individuo)Pates/Foie-gras IngDE 50 A 59 AÑOS</t>
  </si>
  <si>
    <t>CONSUMO PER CAPITA (kg ó litros por individuo)Pates/Foie-gras IngDE 60 A 75 AÑOS</t>
  </si>
  <si>
    <t>CONSUMO PER CAPITA (kg ó litros por individuo)Pates/Foie-gras IngALTA Y MEDIA ALTA</t>
  </si>
  <si>
    <t>CONSUMO PER CAPITA (kg ó litros por individuo)Pates/Foie-gras IngMEDIA</t>
  </si>
  <si>
    <t>CONSUMO PER CAPITA (kg ó litros por individuo)Pates/Foie-gras IngMEDIA BAJA</t>
  </si>
  <si>
    <t>CONSUMO PER CAPITA (kg ó litros por individuo)Pates/Foie-gras IngBAJA</t>
  </si>
  <si>
    <t>CONSUMO PER CAPITA (kg ó litros por individuo)Pates/Foie-gras IngHOMBRE</t>
  </si>
  <si>
    <t>CONSUMO PER CAPITA (kg ó litros por individuo)Pates/Foie-gras IngMUJER</t>
  </si>
  <si>
    <t>CONSUMO PER CAPITA (kg ó litros por individuo)Rto carn.transf.IngT.ESPAÑA</t>
  </si>
  <si>
    <t>CONSUMO PER CAPITA (kg ó litros por individuo)Rto carn.transf.IngBCN AM</t>
  </si>
  <si>
    <t>CONSUMO PER CAPITA (kg ó litros por individuo)Rto carn.transf.IngREST.CAT ARAGON</t>
  </si>
  <si>
    <t>CONSUMO PER CAPITA (kg ó litros por individuo)Rto carn.transf.IngLEVANTE</t>
  </si>
  <si>
    <t>CONSUMO PER CAPITA (kg ó litros por individuo)Rto carn.transf.IngANDALUCIA</t>
  </si>
  <si>
    <t>CONSUMO PER CAPITA (kg ó litros por individuo)Rto carn.transf.IngMDD AM</t>
  </si>
  <si>
    <t>CONSUMO PER CAPITA (kg ó litros por individuo)Rto carn.transf.IngRTO CENTRO</t>
  </si>
  <si>
    <t>CONSUMO PER CAPITA (kg ó litros por individuo)Rto carn.transf.IngNORTE-CENTRO</t>
  </si>
  <si>
    <t>CONSUMO PER CAPITA (kg ó litros por individuo)Rto carn.transf.IngNOROESTE</t>
  </si>
  <si>
    <t>CONSUMO PER CAPITA (kg ó litros por individuo)Rto carn.transf.Ing&lt;2MIL</t>
  </si>
  <si>
    <t>CONSUMO PER CAPITA (kg ó litros por individuo)Rto carn.transf.Ing2-5MIL</t>
  </si>
  <si>
    <t>CONSUMO PER CAPITA (kg ó litros por individuo)Rto carn.transf.Ing5-10MIL</t>
  </si>
  <si>
    <t>CONSUMO PER CAPITA (kg ó litros por individuo)Rto carn.transf.Ing10-30MIL</t>
  </si>
  <si>
    <t>CONSUMO PER CAPITA (kg ó litros por individuo)Rto carn.transf.Ing30-100MIL</t>
  </si>
  <si>
    <t>CONSUMO PER CAPITA (kg ó litros por individuo)Rto carn.transf.Ing100-200MIL</t>
  </si>
  <si>
    <t>CONSUMO PER CAPITA (kg ó litros por individuo)Rto carn.transf.Ing200-500MIL</t>
  </si>
  <si>
    <t>CONSUMO PER CAPITA (kg ó litros por individuo)Rto carn.transf.Ing&gt;500MIL</t>
  </si>
  <si>
    <t>CONSUMO PER CAPITA (kg ó litros por individuo)Rto carn.transf.IngDE 15 A 19 AÑOS</t>
  </si>
  <si>
    <t>CONSUMO PER CAPITA (kg ó litros por individuo)Rto carn.transf.IngDE 20 A 24 AÑOS</t>
  </si>
  <si>
    <t>CONSUMO PER CAPITA (kg ó litros por individuo)Rto carn.transf.IngDE 25 A 34 AÑOS</t>
  </si>
  <si>
    <t>CONSUMO PER CAPITA (kg ó litros por individuo)Rto carn.transf.IngDE 35 A 49 AÑOS</t>
  </si>
  <si>
    <t>CONSUMO PER CAPITA (kg ó litros por individuo)Rto carn.transf.IngDE 50 A 59 AÑOS</t>
  </si>
  <si>
    <t>CONSUMO PER CAPITA (kg ó litros por individuo)Rto carn.transf.IngDE 60 A 75 AÑOS</t>
  </si>
  <si>
    <t>CONSUMO PER CAPITA (kg ó litros por individuo)Rto carn.transf.IngALTA Y MEDIA ALTA</t>
  </si>
  <si>
    <t>CONSUMO PER CAPITA (kg ó litros por individuo)Rto carn.transf.IngMEDIA</t>
  </si>
  <si>
    <t>CONSUMO PER CAPITA (kg ó litros por individuo)Rto carn.transf.IngMEDIA BAJA</t>
  </si>
  <si>
    <t>CONSUMO PER CAPITA (kg ó litros por individuo)Rto carn.transf.IngBAJA</t>
  </si>
  <si>
    <t>CONSUMO PER CAPITA (kg ó litros por individuo)Rto carn.transf.IngHOMBRE</t>
  </si>
  <si>
    <t>CONSUMO PER CAPITA (kg ó litros por individuo)Rto carn.transf.IngMUJER</t>
  </si>
  <si>
    <t>CONSUMO PER CAPITA (kg ó litros por individuo).T.Pescados/Marisc.IngT.ESPAÑA</t>
  </si>
  <si>
    <t>CONSUMO PER CAPITA (kg ó litros por individuo).T.Pescados/Marisc.IngBCN AM</t>
  </si>
  <si>
    <t>CONSUMO PER CAPITA (kg ó litros por individuo).T.Pescados/Marisc.IngREST.CAT ARAGON</t>
  </si>
  <si>
    <t>CONSUMO PER CAPITA (kg ó litros por individuo).T.Pescados/Marisc.IngLEVANTE</t>
  </si>
  <si>
    <t>CONSUMO PER CAPITA (kg ó litros por individuo).T.Pescados/Marisc.IngANDALUCIA</t>
  </si>
  <si>
    <t>CONSUMO PER CAPITA (kg ó litros por individuo).T.Pescados/Marisc.IngMDD AM</t>
  </si>
  <si>
    <t>CONSUMO PER CAPITA (kg ó litros por individuo).T.Pescados/Marisc.IngRTO CENTRO</t>
  </si>
  <si>
    <t>CONSUMO PER CAPITA (kg ó litros por individuo).T.Pescados/Marisc.IngNORTE-CENTRO</t>
  </si>
  <si>
    <t>CONSUMO PER CAPITA (kg ó litros por individuo).T.Pescados/Marisc.IngNOROESTE</t>
  </si>
  <si>
    <t>CONSUMO PER CAPITA (kg ó litros por individuo).T.Pescados/Marisc.Ing&lt;2MIL</t>
  </si>
  <si>
    <t>CONSUMO PER CAPITA (kg ó litros por individuo).T.Pescados/Marisc.Ing2-5MIL</t>
  </si>
  <si>
    <t>CONSUMO PER CAPITA (kg ó litros por individuo).T.Pescados/Marisc.Ing5-10MIL</t>
  </si>
  <si>
    <t>CONSUMO PER CAPITA (kg ó litros por individuo).T.Pescados/Marisc.Ing10-30MIL</t>
  </si>
  <si>
    <t>CONSUMO PER CAPITA (kg ó litros por individuo).T.Pescados/Marisc.Ing30-100MIL</t>
  </si>
  <si>
    <t>CONSUMO PER CAPITA (kg ó litros por individuo).T.Pescados/Marisc.Ing100-200MIL</t>
  </si>
  <si>
    <t>CONSUMO PER CAPITA (kg ó litros por individuo).T.Pescados/Marisc.Ing200-500MIL</t>
  </si>
  <si>
    <t>CONSUMO PER CAPITA (kg ó litros por individuo).T.Pescados/Marisc.Ing&gt;500MIL</t>
  </si>
  <si>
    <t>CONSUMO PER CAPITA (kg ó litros por individuo).T.Pescados/Marisc.IngDE 15 A 19 AÑOS</t>
  </si>
  <si>
    <t>CONSUMO PER CAPITA (kg ó litros por individuo).T.Pescados/Marisc.IngDE 20 A 24 AÑOS</t>
  </si>
  <si>
    <t>CONSUMO PER CAPITA (kg ó litros por individuo).T.Pescados/Marisc.IngDE 25 A 34 AÑOS</t>
  </si>
  <si>
    <t>CONSUMO PER CAPITA (kg ó litros por individuo).T.Pescados/Marisc.IngDE 35 A 49 AÑOS</t>
  </si>
  <si>
    <t>CONSUMO PER CAPITA (kg ó litros por individuo).T.Pescados/Marisc.IngDE 50 A 59 AÑOS</t>
  </si>
  <si>
    <t>CONSUMO PER CAPITA (kg ó litros por individuo).T.Pescados/Marisc.IngDE 60 A 75 AÑOS</t>
  </si>
  <si>
    <t>CONSUMO PER CAPITA (kg ó litros por individuo).T.Pescados/Marisc.IngALTA Y MEDIA ALTA</t>
  </si>
  <si>
    <t>CONSUMO PER CAPITA (kg ó litros por individuo).T.Pescados/Marisc.IngMEDIA</t>
  </si>
  <si>
    <t>CONSUMO PER CAPITA (kg ó litros por individuo).T.Pescados/Marisc.IngMEDIA BAJA</t>
  </si>
  <si>
    <t>CONSUMO PER CAPITA (kg ó litros por individuo).T.Pescados/Marisc.IngBAJA</t>
  </si>
  <si>
    <t>CONSUMO PER CAPITA (kg ó litros por individuo).T.Pescados/Marisc.IngHOMBRE</t>
  </si>
  <si>
    <t>CONSUMO PER CAPITA (kg ó litros por individuo).T.Pescados/Marisc.IngMUJER</t>
  </si>
  <si>
    <t>CONSUMO PER CAPITA (kg ó litros por individuo)Pescados Ing.T.ESPAÑA</t>
  </si>
  <si>
    <t>CONSUMO PER CAPITA (kg ó litros por individuo)Pescados Ing.BCN AM</t>
  </si>
  <si>
    <t>CONSUMO PER CAPITA (kg ó litros por individuo)Pescados Ing.REST.CAT ARAGON</t>
  </si>
  <si>
    <t>CONSUMO PER CAPITA (kg ó litros por individuo)Pescados Ing.LEVANTE</t>
  </si>
  <si>
    <t>CONSUMO PER CAPITA (kg ó litros por individuo)Pescados Ing.ANDALUCIA</t>
  </si>
  <si>
    <t>CONSUMO PER CAPITA (kg ó litros por individuo)Pescados Ing.MDD AM</t>
  </si>
  <si>
    <t>CONSUMO PER CAPITA (kg ó litros por individuo)Pescados Ing.RTO CENTRO</t>
  </si>
  <si>
    <t>CONSUMO PER CAPITA (kg ó litros por individuo)Pescados Ing.NORTE-CENTRO</t>
  </si>
  <si>
    <t>CONSUMO PER CAPITA (kg ó litros por individuo)Pescados Ing.NOROESTE</t>
  </si>
  <si>
    <t>CONSUMO PER CAPITA (kg ó litros por individuo)Pescados Ing.&lt;2MIL</t>
  </si>
  <si>
    <t>CONSUMO PER CAPITA (kg ó litros por individuo)Pescados Ing.2-5MIL</t>
  </si>
  <si>
    <t>CONSUMO PER CAPITA (kg ó litros por individuo)Pescados Ing.5-10MIL</t>
  </si>
  <si>
    <t>CONSUMO PER CAPITA (kg ó litros por individuo)Pescados Ing.10-30MIL</t>
  </si>
  <si>
    <t>CONSUMO PER CAPITA (kg ó litros por individuo)Pescados Ing.30-100MIL</t>
  </si>
  <si>
    <t>CONSUMO PER CAPITA (kg ó litros por individuo)Pescados Ing.100-200MIL</t>
  </si>
  <si>
    <t>CONSUMO PER CAPITA (kg ó litros por individuo)Pescados Ing.200-500MIL</t>
  </si>
  <si>
    <t>CONSUMO PER CAPITA (kg ó litros por individuo)Pescados Ing.&gt;500MIL</t>
  </si>
  <si>
    <t>CONSUMO PER CAPITA (kg ó litros por individuo)Pescados Ing.DE 15 A 19 AÑOS</t>
  </si>
  <si>
    <t>CONSUMO PER CAPITA (kg ó litros por individuo)Pescados Ing.DE 20 A 24 AÑOS</t>
  </si>
  <si>
    <t>CONSUMO PER CAPITA (kg ó litros por individuo)Pescados Ing.DE 25 A 34 AÑOS</t>
  </si>
  <si>
    <t>CONSUMO PER CAPITA (kg ó litros por individuo)Pescados Ing.DE 35 A 49 AÑOS</t>
  </si>
  <si>
    <t>CONSUMO PER CAPITA (kg ó litros por individuo)Pescados Ing.DE 50 A 59 AÑOS</t>
  </si>
  <si>
    <t>CONSUMO PER CAPITA (kg ó litros por individuo)Pescados Ing.DE 60 A 75 AÑOS</t>
  </si>
  <si>
    <t>CONSUMO PER CAPITA (kg ó litros por individuo)Pescados Ing.ALTA Y MEDIA ALTA</t>
  </si>
  <si>
    <t>CONSUMO PER CAPITA (kg ó litros por individuo)Pescados Ing.MEDIA</t>
  </si>
  <si>
    <t>CONSUMO PER CAPITA (kg ó litros por individuo)Pescados Ing.MEDIA BAJA</t>
  </si>
  <si>
    <t>CONSUMO PER CAPITA (kg ó litros por individuo)Pescados Ing.BAJA</t>
  </si>
  <si>
    <t>CONSUMO PER CAPITA (kg ó litros por individuo)Pescados Ing.HOMBRE</t>
  </si>
  <si>
    <t>CONSUMO PER CAPITA (kg ó litros por individuo)Pescados Ing.MUJER</t>
  </si>
  <si>
    <t>CONSUMO PER CAPITA (kg ó litros por individuo)Merluza/Pescadil.IngT.ESPAÑA</t>
  </si>
  <si>
    <t>CONSUMO PER CAPITA (kg ó litros por individuo)Merluza/Pescadil.IngBCN AM</t>
  </si>
  <si>
    <t>CONSUMO PER CAPITA (kg ó litros por individuo)Merluza/Pescadil.IngREST.CAT ARAGON</t>
  </si>
  <si>
    <t>CONSUMO PER CAPITA (kg ó litros por individuo)Merluza/Pescadil.IngLEVANTE</t>
  </si>
  <si>
    <t>CONSUMO PER CAPITA (kg ó litros por individuo)Merluza/Pescadil.IngANDALUCIA</t>
  </si>
  <si>
    <t>CONSUMO PER CAPITA (kg ó litros por individuo)Merluza/Pescadil.IngMDD AM</t>
  </si>
  <si>
    <t>CONSUMO PER CAPITA (kg ó litros por individuo)Merluza/Pescadil.IngRTO CENTRO</t>
  </si>
  <si>
    <t>CONSUMO PER CAPITA (kg ó litros por individuo)Merluza/Pescadil.IngNORTE-CENTRO</t>
  </si>
  <si>
    <t>CONSUMO PER CAPITA (kg ó litros por individuo)Merluza/Pescadil.IngNOROESTE</t>
  </si>
  <si>
    <t>CONSUMO PER CAPITA (kg ó litros por individuo)Merluza/Pescadil.Ing&lt;2MIL</t>
  </si>
  <si>
    <t>CONSUMO PER CAPITA (kg ó litros por individuo)Merluza/Pescadil.Ing2-5MIL</t>
  </si>
  <si>
    <t>CONSUMO PER CAPITA (kg ó litros por individuo)Merluza/Pescadil.Ing5-10MIL</t>
  </si>
  <si>
    <t>CONSUMO PER CAPITA (kg ó litros por individuo)Merluza/Pescadil.Ing10-30MIL</t>
  </si>
  <si>
    <t>CONSUMO PER CAPITA (kg ó litros por individuo)Merluza/Pescadil.Ing30-100MIL</t>
  </si>
  <si>
    <t>CONSUMO PER CAPITA (kg ó litros por individuo)Merluza/Pescadil.Ing100-200MIL</t>
  </si>
  <si>
    <t>CONSUMO PER CAPITA (kg ó litros por individuo)Merluza/Pescadil.Ing200-500MIL</t>
  </si>
  <si>
    <t>CONSUMO PER CAPITA (kg ó litros por individuo)Merluza/Pescadil.Ing&gt;500MIL</t>
  </si>
  <si>
    <t>CONSUMO PER CAPITA (kg ó litros por individuo)Merluza/Pescadil.IngDE 15 A 19 AÑOS</t>
  </si>
  <si>
    <t>CONSUMO PER CAPITA (kg ó litros por individuo)Merluza/Pescadil.IngDE 20 A 24 AÑOS</t>
  </si>
  <si>
    <t>CONSUMO PER CAPITA (kg ó litros por individuo)Merluza/Pescadil.IngDE 25 A 34 AÑOS</t>
  </si>
  <si>
    <t>CONSUMO PER CAPITA (kg ó litros por individuo)Merluza/Pescadil.IngDE 35 A 49 AÑOS</t>
  </si>
  <si>
    <t>CONSUMO PER CAPITA (kg ó litros por individuo)Merluza/Pescadil.IngDE 50 A 59 AÑOS</t>
  </si>
  <si>
    <t>CONSUMO PER CAPITA (kg ó litros por individuo)Merluza/Pescadil.IngDE 60 A 75 AÑOS</t>
  </si>
  <si>
    <t>CONSUMO PER CAPITA (kg ó litros por individuo)Merluza/Pescadil.IngALTA Y MEDIA ALTA</t>
  </si>
  <si>
    <t>CONSUMO PER CAPITA (kg ó litros por individuo)Merluza/Pescadil.IngMEDIA</t>
  </si>
  <si>
    <t>CONSUMO PER CAPITA (kg ó litros por individuo)Merluza/Pescadil.IngMEDIA BAJA</t>
  </si>
  <si>
    <t>CONSUMO PER CAPITA (kg ó litros por individuo)Merluza/Pescadil.IngBAJA</t>
  </si>
  <si>
    <t>CONSUMO PER CAPITA (kg ó litros por individuo)Merluza/Pescadil.IngHOMBRE</t>
  </si>
  <si>
    <t>CONSUMO PER CAPITA (kg ó litros por individuo)Merluza/Pescadil.IngMUJER</t>
  </si>
  <si>
    <t>CONSUMO PER CAPITA (kg ó litros por individuo)Boquerones Ing.T.ESPAÑA</t>
  </si>
  <si>
    <t>CONSUMO PER CAPITA (kg ó litros por individuo)Boquerones Ing.BCN AM</t>
  </si>
  <si>
    <t>CONSUMO PER CAPITA (kg ó litros por individuo)Boquerones Ing.REST.CAT ARAGON</t>
  </si>
  <si>
    <t>CONSUMO PER CAPITA (kg ó litros por individuo)Boquerones Ing.LEVANTE</t>
  </si>
  <si>
    <t>CONSUMO PER CAPITA (kg ó litros por individuo)Boquerones Ing.ANDALUCIA</t>
  </si>
  <si>
    <t>CONSUMO PER CAPITA (kg ó litros por individuo)Boquerones Ing.MDD AM</t>
  </si>
  <si>
    <t>CONSUMO PER CAPITA (kg ó litros por individuo)Boquerones Ing.RTO CENTRO</t>
  </si>
  <si>
    <t>CONSUMO PER CAPITA (kg ó litros por individuo)Boquerones Ing.NORTE-CENTRO</t>
  </si>
  <si>
    <t>CONSUMO PER CAPITA (kg ó litros por individuo)Boquerones Ing.NOROESTE</t>
  </si>
  <si>
    <t>CONSUMO PER CAPITA (kg ó litros por individuo)Boquerones Ing.&lt;2MIL</t>
  </si>
  <si>
    <t>CONSUMO PER CAPITA (kg ó litros por individuo)Boquerones Ing.2-5MIL</t>
  </si>
  <si>
    <t>CONSUMO PER CAPITA (kg ó litros por individuo)Boquerones Ing.5-10MIL</t>
  </si>
  <si>
    <t>CONSUMO PER CAPITA (kg ó litros por individuo)Boquerones Ing.10-30MIL</t>
  </si>
  <si>
    <t>CONSUMO PER CAPITA (kg ó litros por individuo)Boquerones Ing.30-100MIL</t>
  </si>
  <si>
    <t>CONSUMO PER CAPITA (kg ó litros por individuo)Boquerones Ing.100-200MIL</t>
  </si>
  <si>
    <t>CONSUMO PER CAPITA (kg ó litros por individuo)Boquerones Ing.200-500MIL</t>
  </si>
  <si>
    <t>CONSUMO PER CAPITA (kg ó litros por individuo)Boquerones Ing.&gt;500MIL</t>
  </si>
  <si>
    <t>CONSUMO PER CAPITA (kg ó litros por individuo)Boquerones Ing.DE 15 A 19 AÑOS</t>
  </si>
  <si>
    <t>CONSUMO PER CAPITA (kg ó litros por individuo)Boquerones Ing.DE 20 A 24 AÑOS</t>
  </si>
  <si>
    <t>CONSUMO PER CAPITA (kg ó litros por individuo)Boquerones Ing.DE 25 A 34 AÑOS</t>
  </si>
  <si>
    <t>CONSUMO PER CAPITA (kg ó litros por individuo)Boquerones Ing.DE 35 A 49 AÑOS</t>
  </si>
  <si>
    <t>CONSUMO PER CAPITA (kg ó litros por individuo)Boquerones Ing.DE 50 A 59 AÑOS</t>
  </si>
  <si>
    <t>CONSUMO PER CAPITA (kg ó litros por individuo)Boquerones Ing.DE 60 A 75 AÑOS</t>
  </si>
  <si>
    <t>CONSUMO PER CAPITA (kg ó litros por individuo)Boquerones Ing.ALTA Y MEDIA ALTA</t>
  </si>
  <si>
    <t>CONSUMO PER CAPITA (kg ó litros por individuo)Boquerones Ing.MEDIA</t>
  </si>
  <si>
    <t>CONSUMO PER CAPITA (kg ó litros por individuo)Boquerones Ing.MEDIA BAJA</t>
  </si>
  <si>
    <t>CONSUMO PER CAPITA (kg ó litros por individuo)Boquerones Ing.BAJA</t>
  </si>
  <si>
    <t>CONSUMO PER CAPITA (kg ó litros por individuo)Boquerones Ing.HOMBRE</t>
  </si>
  <si>
    <t>CONSUMO PER CAPITA (kg ó litros por individuo)Boquerones Ing.MUJER</t>
  </si>
  <si>
    <t>CONSUMO PER CAPITA (kg ó litros por individuo)Sardinas Ing.T.ESPAÑA</t>
  </si>
  <si>
    <t>CONSUMO PER CAPITA (kg ó litros por individuo)Sardinas Ing.BCN AM</t>
  </si>
  <si>
    <t>CONSUMO PER CAPITA (kg ó litros por individuo)Sardinas Ing.REST.CAT ARAGON</t>
  </si>
  <si>
    <t>CONSUMO PER CAPITA (kg ó litros por individuo)Sardinas Ing.LEVANTE</t>
  </si>
  <si>
    <t>CONSUMO PER CAPITA (kg ó litros por individuo)Sardinas Ing.ANDALUCIA</t>
  </si>
  <si>
    <t>CONSUMO PER CAPITA (kg ó litros por individuo)Sardinas Ing.MDD AM</t>
  </si>
  <si>
    <t>CONSUMO PER CAPITA (kg ó litros por individuo)Sardinas Ing.RTO CENTRO</t>
  </si>
  <si>
    <t>CONSUMO PER CAPITA (kg ó litros por individuo)Sardinas Ing.NORTE-CENTRO</t>
  </si>
  <si>
    <t>CONSUMO PER CAPITA (kg ó litros por individuo)Sardinas Ing.NOROESTE</t>
  </si>
  <si>
    <t>CONSUMO PER CAPITA (kg ó litros por individuo)Sardinas Ing.&lt;2MIL</t>
  </si>
  <si>
    <t>CONSUMO PER CAPITA (kg ó litros por individuo)Sardinas Ing.2-5MIL</t>
  </si>
  <si>
    <t>CONSUMO PER CAPITA (kg ó litros por individuo)Sardinas Ing.5-10MIL</t>
  </si>
  <si>
    <t>CONSUMO PER CAPITA (kg ó litros por individuo)Sardinas Ing.10-30MIL</t>
  </si>
  <si>
    <t>CONSUMO PER CAPITA (kg ó litros por individuo)Sardinas Ing.30-100MIL</t>
  </si>
  <si>
    <t>CONSUMO PER CAPITA (kg ó litros por individuo)Sardinas Ing.100-200MIL</t>
  </si>
  <si>
    <t>CONSUMO PER CAPITA (kg ó litros por individuo)Sardinas Ing.200-500MIL</t>
  </si>
  <si>
    <t>CONSUMO PER CAPITA (kg ó litros por individuo)Sardinas Ing.&gt;500MIL</t>
  </si>
  <si>
    <t>CONSUMO PER CAPITA (kg ó litros por individuo)Sardinas Ing.DE 15 A 19 AÑOS</t>
  </si>
  <si>
    <t>CONSUMO PER CAPITA (kg ó litros por individuo)Sardinas Ing.DE 20 A 24 AÑOS</t>
  </si>
  <si>
    <t>CONSUMO PER CAPITA (kg ó litros por individuo)Sardinas Ing.DE 25 A 34 AÑOS</t>
  </si>
  <si>
    <t>CONSUMO PER CAPITA (kg ó litros por individuo)Sardinas Ing.DE 35 A 49 AÑOS</t>
  </si>
  <si>
    <t>CONSUMO PER CAPITA (kg ó litros por individuo)Sardinas Ing.DE 50 A 59 AÑOS</t>
  </si>
  <si>
    <t>CONSUMO PER CAPITA (kg ó litros por individuo)Sardinas Ing.DE 60 A 75 AÑOS</t>
  </si>
  <si>
    <t>CONSUMO PER CAPITA (kg ó litros por individuo)Sardinas Ing.ALTA Y MEDIA ALTA</t>
  </si>
  <si>
    <t>CONSUMO PER CAPITA (kg ó litros por individuo)Sardinas Ing.MEDIA</t>
  </si>
  <si>
    <t>CONSUMO PER CAPITA (kg ó litros por individuo)Sardinas Ing.MEDIA BAJA</t>
  </si>
  <si>
    <t>CONSUMO PER CAPITA (kg ó litros por individuo)Sardinas Ing.BAJA</t>
  </si>
  <si>
    <t>CONSUMO PER CAPITA (kg ó litros por individuo)Sardinas Ing.HOMBRE</t>
  </si>
  <si>
    <t>CONSUMO PER CAPITA (kg ó litros por individuo)Sardinas Ing.MUJER</t>
  </si>
  <si>
    <t>CONSUMO PER CAPITA (kg ó litros por individuo)Rape Ing.T.ESPAÑA</t>
  </si>
  <si>
    <t>CONSUMO PER CAPITA (kg ó litros por individuo)Rape Ing.BCN AM</t>
  </si>
  <si>
    <t>CONSUMO PER CAPITA (kg ó litros por individuo)Rape Ing.REST.CAT ARAGON</t>
  </si>
  <si>
    <t>CONSUMO PER CAPITA (kg ó litros por individuo)Rape Ing.LEVANTE</t>
  </si>
  <si>
    <t>CONSUMO PER CAPITA (kg ó litros por individuo)Rape Ing.ANDALUCIA</t>
  </si>
  <si>
    <t>CONSUMO PER CAPITA (kg ó litros por individuo)Rape Ing.MDD AM</t>
  </si>
  <si>
    <t>CONSUMO PER CAPITA (kg ó litros por individuo)Rape Ing.RTO CENTRO</t>
  </si>
  <si>
    <t>CONSUMO PER CAPITA (kg ó litros por individuo)Rape Ing.NORTE-CENTRO</t>
  </si>
  <si>
    <t>CONSUMO PER CAPITA (kg ó litros por individuo)Rape Ing.NOROESTE</t>
  </si>
  <si>
    <t>CONSUMO PER CAPITA (kg ó litros por individuo)Rape Ing.&lt;2MIL</t>
  </si>
  <si>
    <t>CONSUMO PER CAPITA (kg ó litros por individuo)Rape Ing.2-5MIL</t>
  </si>
  <si>
    <t>CONSUMO PER CAPITA (kg ó litros por individuo)Rape Ing.5-10MIL</t>
  </si>
  <si>
    <t>CONSUMO PER CAPITA (kg ó litros por individuo)Rape Ing.10-30MIL</t>
  </si>
  <si>
    <t>CONSUMO PER CAPITA (kg ó litros por individuo)Rape Ing.30-100MIL</t>
  </si>
  <si>
    <t>CONSUMO PER CAPITA (kg ó litros por individuo)Rape Ing.100-200MIL</t>
  </si>
  <si>
    <t>CONSUMO PER CAPITA (kg ó litros por individuo)Rape Ing.200-500MIL</t>
  </si>
  <si>
    <t>CONSUMO PER CAPITA (kg ó litros por individuo)Rape Ing.&gt;500MIL</t>
  </si>
  <si>
    <t>CONSUMO PER CAPITA (kg ó litros por individuo)Rape Ing.DE 15 A 19 AÑOS</t>
  </si>
  <si>
    <t>CONSUMO PER CAPITA (kg ó litros por individuo)Rape Ing.DE 20 A 24 AÑOS</t>
  </si>
  <si>
    <t>CONSUMO PER CAPITA (kg ó litros por individuo)Rape Ing.DE 25 A 34 AÑOS</t>
  </si>
  <si>
    <t>CONSUMO PER CAPITA (kg ó litros por individuo)Rape Ing.DE 35 A 49 AÑOS</t>
  </si>
  <si>
    <t>CONSUMO PER CAPITA (kg ó litros por individuo)Rape Ing.DE 50 A 59 AÑOS</t>
  </si>
  <si>
    <t>CONSUMO PER CAPITA (kg ó litros por individuo)Rape Ing.DE 60 A 75 AÑOS</t>
  </si>
  <si>
    <t>CONSUMO PER CAPITA (kg ó litros por individuo)Rape Ing.ALTA Y MEDIA ALTA</t>
  </si>
  <si>
    <t>CONSUMO PER CAPITA (kg ó litros por individuo)Rape Ing.MEDIA</t>
  </si>
  <si>
    <t>CONSUMO PER CAPITA (kg ó litros por individuo)Rape Ing.MEDIA BAJA</t>
  </si>
  <si>
    <t>CONSUMO PER CAPITA (kg ó litros por individuo)Rape Ing.BAJA</t>
  </si>
  <si>
    <t>CONSUMO PER CAPITA (kg ó litros por individuo)Rape Ing.HOMBRE</t>
  </si>
  <si>
    <t>CONSUMO PER CAPITA (kg ó litros por individuo)Rape Ing.MUJER</t>
  </si>
  <si>
    <t>CONSUMO PER CAPITA (kg ó litros por individuo)Dorada Ing.T.ESPAÑA</t>
  </si>
  <si>
    <t>CONSUMO PER CAPITA (kg ó litros por individuo)Dorada Ing.BCN AM</t>
  </si>
  <si>
    <t>CONSUMO PER CAPITA (kg ó litros por individuo)Dorada Ing.REST.CAT ARAGON</t>
  </si>
  <si>
    <t>CONSUMO PER CAPITA (kg ó litros por individuo)Dorada Ing.LEVANTE</t>
  </si>
  <si>
    <t>CONSUMO PER CAPITA (kg ó litros por individuo)Dorada Ing.ANDALUCIA</t>
  </si>
  <si>
    <t>CONSUMO PER CAPITA (kg ó litros por individuo)Dorada Ing.MDD AM</t>
  </si>
  <si>
    <t>CONSUMO PER CAPITA (kg ó litros por individuo)Dorada Ing.RTO CENTRO</t>
  </si>
  <si>
    <t>CONSUMO PER CAPITA (kg ó litros por individuo)Dorada Ing.NORTE-CENTRO</t>
  </si>
  <si>
    <t>CONSUMO PER CAPITA (kg ó litros por individuo)Dorada Ing.NOROESTE</t>
  </si>
  <si>
    <t>CONSUMO PER CAPITA (kg ó litros por individuo)Dorada Ing.&lt;2MIL</t>
  </si>
  <si>
    <t>CONSUMO PER CAPITA (kg ó litros por individuo)Dorada Ing.2-5MIL</t>
  </si>
  <si>
    <t>CONSUMO PER CAPITA (kg ó litros por individuo)Dorada Ing.5-10MIL</t>
  </si>
  <si>
    <t>CONSUMO PER CAPITA (kg ó litros por individuo)Dorada Ing.10-30MIL</t>
  </si>
  <si>
    <t>CONSUMO PER CAPITA (kg ó litros por individuo)Dorada Ing.30-100MIL</t>
  </si>
  <si>
    <t>CONSUMO PER CAPITA (kg ó litros por individuo)Dorada Ing.100-200MIL</t>
  </si>
  <si>
    <t>CONSUMO PER CAPITA (kg ó litros por individuo)Dorada Ing.200-500MIL</t>
  </si>
  <si>
    <t>CONSUMO PER CAPITA (kg ó litros por individuo)Dorada Ing.&gt;500MIL</t>
  </si>
  <si>
    <t>CONSUMO PER CAPITA (kg ó litros por individuo)Dorada Ing.DE 15 A 19 AÑOS</t>
  </si>
  <si>
    <t>CONSUMO PER CAPITA (kg ó litros por individuo)Dorada Ing.DE 20 A 24 AÑOS</t>
  </si>
  <si>
    <t>CONSUMO PER CAPITA (kg ó litros por individuo)Dorada Ing.DE 25 A 34 AÑOS</t>
  </si>
  <si>
    <t>CONSUMO PER CAPITA (kg ó litros por individuo)Dorada Ing.DE 35 A 49 AÑOS</t>
  </si>
  <si>
    <t>CONSUMO PER CAPITA (kg ó litros por individuo)Dorada Ing.DE 50 A 59 AÑOS</t>
  </si>
  <si>
    <t>CONSUMO PER CAPITA (kg ó litros por individuo)Dorada Ing.DE 60 A 75 AÑOS</t>
  </si>
  <si>
    <t>CONSUMO PER CAPITA (kg ó litros por individuo)Dorada Ing.ALTA Y MEDIA ALTA</t>
  </si>
  <si>
    <t>CONSUMO PER CAPITA (kg ó litros por individuo)Dorada Ing.MEDIA</t>
  </si>
  <si>
    <t>CONSUMO PER CAPITA (kg ó litros por individuo)Dorada Ing.MEDIA BAJA</t>
  </si>
  <si>
    <t>CONSUMO PER CAPITA (kg ó litros por individuo)Dorada Ing.BAJA</t>
  </si>
  <si>
    <t>CONSUMO PER CAPITA (kg ó litros por individuo)Dorada Ing.HOMBRE</t>
  </si>
  <si>
    <t>CONSUMO PER CAPITA (kg ó litros por individuo)Dorada Ing.MUJER</t>
  </si>
  <si>
    <t>CONSUMO PER CAPITA (kg ó litros por individuo)Salmon Ing.T.ESPAÑA</t>
  </si>
  <si>
    <t>CONSUMO PER CAPITA (kg ó litros por individuo)Salmon Ing.BCN AM</t>
  </si>
  <si>
    <t>CONSUMO PER CAPITA (kg ó litros por individuo)Salmon Ing.REST.CAT ARAGON</t>
  </si>
  <si>
    <t>CONSUMO PER CAPITA (kg ó litros por individuo)Salmon Ing.LEVANTE</t>
  </si>
  <si>
    <t>CONSUMO PER CAPITA (kg ó litros por individuo)Salmon Ing.ANDALUCIA</t>
  </si>
  <si>
    <t>CONSUMO PER CAPITA (kg ó litros por individuo)Salmon Ing.MDD AM</t>
  </si>
  <si>
    <t>CONSUMO PER CAPITA (kg ó litros por individuo)Salmon Ing.RTO CENTRO</t>
  </si>
  <si>
    <t>CONSUMO PER CAPITA (kg ó litros por individuo)Salmon Ing.NORTE-CENTRO</t>
  </si>
  <si>
    <t>CONSUMO PER CAPITA (kg ó litros por individuo)Salmon Ing.NOROESTE</t>
  </si>
  <si>
    <t>CONSUMO PER CAPITA (kg ó litros por individuo)Salmon Ing.&lt;2MIL</t>
  </si>
  <si>
    <t>CONSUMO PER CAPITA (kg ó litros por individuo)Salmon Ing.2-5MIL</t>
  </si>
  <si>
    <t>CONSUMO PER CAPITA (kg ó litros por individuo)Salmon Ing.5-10MIL</t>
  </si>
  <si>
    <t>CONSUMO PER CAPITA (kg ó litros por individuo)Salmon Ing.10-30MIL</t>
  </si>
  <si>
    <t>CONSUMO PER CAPITA (kg ó litros por individuo)Salmon Ing.30-100MIL</t>
  </si>
  <si>
    <t>CONSUMO PER CAPITA (kg ó litros por individuo)Salmon Ing.100-200MIL</t>
  </si>
  <si>
    <t>CONSUMO PER CAPITA (kg ó litros por individuo)Salmon Ing.200-500MIL</t>
  </si>
  <si>
    <t>CONSUMO PER CAPITA (kg ó litros por individuo)Salmon Ing.&gt;500MIL</t>
  </si>
  <si>
    <t>CONSUMO PER CAPITA (kg ó litros por individuo)Salmon Ing.DE 15 A 19 AÑOS</t>
  </si>
  <si>
    <t>CONSUMO PER CAPITA (kg ó litros por individuo)Salmon Ing.DE 20 A 24 AÑOS</t>
  </si>
  <si>
    <t>CONSUMO PER CAPITA (kg ó litros por individuo)Salmon Ing.DE 25 A 34 AÑOS</t>
  </si>
  <si>
    <t>CONSUMO PER CAPITA (kg ó litros por individuo)Salmon Ing.DE 35 A 49 AÑOS</t>
  </si>
  <si>
    <t>CONSUMO PER CAPITA (kg ó litros por individuo)Salmon Ing.DE 50 A 59 AÑOS</t>
  </si>
  <si>
    <t>CONSUMO PER CAPITA (kg ó litros por individuo)Salmon Ing.DE 60 A 75 AÑOS</t>
  </si>
  <si>
    <t>CONSUMO PER CAPITA (kg ó litros por individuo)Salmon Ing.ALTA Y MEDIA ALTA</t>
  </si>
  <si>
    <t>CONSUMO PER CAPITA (kg ó litros por individuo)Salmon Ing.MEDIA</t>
  </si>
  <si>
    <t>CONSUMO PER CAPITA (kg ó litros por individuo)Salmon Ing.MEDIA BAJA</t>
  </si>
  <si>
    <t>CONSUMO PER CAPITA (kg ó litros por individuo)Salmon Ing.BAJA</t>
  </si>
  <si>
    <t>CONSUMO PER CAPITA (kg ó litros por individuo)Salmon Ing.HOMBRE</t>
  </si>
  <si>
    <t>CONSUMO PER CAPITA (kg ó litros por individuo)Salmon Ing.MUJER</t>
  </si>
  <si>
    <t>CONSUMO PER CAPITA (kg ó litros por individuo)Atun Fresco Ing.T.ESPAÑA</t>
  </si>
  <si>
    <t>CONSUMO PER CAPITA (kg ó litros por individuo)Atun Fresco Ing.BCN AM</t>
  </si>
  <si>
    <t>CONSUMO PER CAPITA (kg ó litros por individuo)Atun Fresco Ing.REST.CAT ARAGON</t>
  </si>
  <si>
    <t>CONSUMO PER CAPITA (kg ó litros por individuo)Atun Fresco Ing.LEVANTE</t>
  </si>
  <si>
    <t>CONSUMO PER CAPITA (kg ó litros por individuo)Atun Fresco Ing.ANDALUCIA</t>
  </si>
  <si>
    <t>CONSUMO PER CAPITA (kg ó litros por individuo)Atun Fresco Ing.MDD AM</t>
  </si>
  <si>
    <t>CONSUMO PER CAPITA (kg ó litros por individuo)Atun Fresco Ing.RTO CENTRO</t>
  </si>
  <si>
    <t>CONSUMO PER CAPITA (kg ó litros por individuo)Atun Fresco Ing.NORTE-CENTRO</t>
  </si>
  <si>
    <t>CONSUMO PER CAPITA (kg ó litros por individuo)Atun Fresco Ing.NOROESTE</t>
  </si>
  <si>
    <t>CONSUMO PER CAPITA (kg ó litros por individuo)Atun Fresco Ing.&lt;2MIL</t>
  </si>
  <si>
    <t>CONSUMO PER CAPITA (kg ó litros por individuo)Atun Fresco Ing.2-5MIL</t>
  </si>
  <si>
    <t>CONSUMO PER CAPITA (kg ó litros por individuo)Atun Fresco Ing.5-10MIL</t>
  </si>
  <si>
    <t>CONSUMO PER CAPITA (kg ó litros por individuo)Atun Fresco Ing.10-30MIL</t>
  </si>
  <si>
    <t>CONSUMO PER CAPITA (kg ó litros por individuo)Atun Fresco Ing.30-100MIL</t>
  </si>
  <si>
    <t>CONSUMO PER CAPITA (kg ó litros por individuo)Atun Fresco Ing.100-200MIL</t>
  </si>
  <si>
    <t>CONSUMO PER CAPITA (kg ó litros por individuo)Atun Fresco Ing.200-500MIL</t>
  </si>
  <si>
    <t>CONSUMO PER CAPITA (kg ó litros por individuo)Atun Fresco Ing.&gt;500MIL</t>
  </si>
  <si>
    <t>CONSUMO PER CAPITA (kg ó litros por individuo)Atun Fresco Ing.DE 15 A 19 AÑOS</t>
  </si>
  <si>
    <t>CONSUMO PER CAPITA (kg ó litros por individuo)Atun Fresco Ing.DE 20 A 24 AÑOS</t>
  </si>
  <si>
    <t>CONSUMO PER CAPITA (kg ó litros por individuo)Atun Fresco Ing.DE 25 A 34 AÑOS</t>
  </si>
  <si>
    <t>CONSUMO PER CAPITA (kg ó litros por individuo)Atun Fresco Ing.DE 35 A 49 AÑOS</t>
  </si>
  <si>
    <t>CONSUMO PER CAPITA (kg ó litros por individuo)Atun Fresco Ing.DE 50 A 59 AÑOS</t>
  </si>
  <si>
    <t>CONSUMO PER CAPITA (kg ó litros por individuo)Atun Fresco Ing.DE 60 A 75 AÑOS</t>
  </si>
  <si>
    <t>CONSUMO PER CAPITA (kg ó litros por individuo)Atun Fresco Ing.ALTA Y MEDIA ALTA</t>
  </si>
  <si>
    <t>CONSUMO PER CAPITA (kg ó litros por individuo)Atun Fresco Ing.MEDIA</t>
  </si>
  <si>
    <t>CONSUMO PER CAPITA (kg ó litros por individuo)Atun Fresco Ing.MEDIA BAJA</t>
  </si>
  <si>
    <t>CONSUMO PER CAPITA (kg ó litros por individuo)Atun Fresco Ing.BAJA</t>
  </si>
  <si>
    <t>CONSUMO PER CAPITA (kg ó litros por individuo)Atun Fresco Ing.HOMBRE</t>
  </si>
  <si>
    <t>CONSUMO PER CAPITA (kg ó litros por individuo)Atun Fresco Ing.MUJER</t>
  </si>
  <si>
    <t>CONSUMO PER CAPITA (kg ó litros por individuo)Resto pescados Ing.T.ESPAÑA</t>
  </si>
  <si>
    <t>CONSUMO PER CAPITA (kg ó litros por individuo)Resto pescados Ing.BCN AM</t>
  </si>
  <si>
    <t>CONSUMO PER CAPITA (kg ó litros por individuo)Resto pescados Ing.REST.CAT ARAGON</t>
  </si>
  <si>
    <t>CONSUMO PER CAPITA (kg ó litros por individuo)Resto pescados Ing.LEVANTE</t>
  </si>
  <si>
    <t>CONSUMO PER CAPITA (kg ó litros por individuo)Resto pescados Ing.ANDALUCIA</t>
  </si>
  <si>
    <t>CONSUMO PER CAPITA (kg ó litros por individuo)Resto pescados Ing.MDD AM</t>
  </si>
  <si>
    <t>CONSUMO PER CAPITA (kg ó litros por individuo)Resto pescados Ing.RTO CENTRO</t>
  </si>
  <si>
    <t>CONSUMO PER CAPITA (kg ó litros por individuo)Resto pescados Ing.NORTE-CENTRO</t>
  </si>
  <si>
    <t>CONSUMO PER CAPITA (kg ó litros por individuo)Resto pescados Ing.NOROESTE</t>
  </si>
  <si>
    <t>CONSUMO PER CAPITA (kg ó litros por individuo)Resto pescados Ing.&lt;2MIL</t>
  </si>
  <si>
    <t>CONSUMO PER CAPITA (kg ó litros por individuo)Resto pescados Ing.2-5MIL</t>
  </si>
  <si>
    <t>CONSUMO PER CAPITA (kg ó litros por individuo)Resto pescados Ing.5-10MIL</t>
  </si>
  <si>
    <t>CONSUMO PER CAPITA (kg ó litros por individuo)Resto pescados Ing.10-30MIL</t>
  </si>
  <si>
    <t>CONSUMO PER CAPITA (kg ó litros por individuo)Resto pescados Ing.30-100MIL</t>
  </si>
  <si>
    <t>CONSUMO PER CAPITA (kg ó litros por individuo)Resto pescados Ing.100-200MIL</t>
  </si>
  <si>
    <t>CONSUMO PER CAPITA (kg ó litros por individuo)Resto pescados Ing.200-500MIL</t>
  </si>
  <si>
    <t>CONSUMO PER CAPITA (kg ó litros por individuo)Resto pescados Ing.&gt;500MIL</t>
  </si>
  <si>
    <t>CONSUMO PER CAPITA (kg ó litros por individuo)Resto pescados Ing.DE 15 A 19 AÑOS</t>
  </si>
  <si>
    <t>CONSUMO PER CAPITA (kg ó litros por individuo)Resto pescados Ing.DE 20 A 24 AÑOS</t>
  </si>
  <si>
    <t>CONSUMO PER CAPITA (kg ó litros por individuo)Resto pescados Ing.DE 25 A 34 AÑOS</t>
  </si>
  <si>
    <t>CONSUMO PER CAPITA (kg ó litros por individuo)Resto pescados Ing.DE 35 A 49 AÑOS</t>
  </si>
  <si>
    <t>CONSUMO PER CAPITA (kg ó litros por individuo)Resto pescados Ing.DE 50 A 59 AÑOS</t>
  </si>
  <si>
    <t>CONSUMO PER CAPITA (kg ó litros por individuo)Resto pescados Ing.DE 60 A 75 AÑOS</t>
  </si>
  <si>
    <t>CONSUMO PER CAPITA (kg ó litros por individuo)Resto pescados Ing.ALTA Y MEDIA ALTA</t>
  </si>
  <si>
    <t>CONSUMO PER CAPITA (kg ó litros por individuo)Resto pescados Ing.MEDIA</t>
  </si>
  <si>
    <t>CONSUMO PER CAPITA (kg ó litros por individuo)Resto pescados Ing.MEDIA BAJA</t>
  </si>
  <si>
    <t>CONSUMO PER CAPITA (kg ó litros por individuo)Resto pescados Ing.BAJA</t>
  </si>
  <si>
    <t>CONSUMO PER CAPITA (kg ó litros por individuo)Resto pescados Ing.HOMBRE</t>
  </si>
  <si>
    <t>CONSUMO PER CAPITA (kg ó litros por individuo)Resto pescados Ing.MUJER</t>
  </si>
  <si>
    <t>CONSUMO PER CAPITA (kg ó litros por individuo)Mariscos Ing.T.ESPAÑA</t>
  </si>
  <si>
    <t>CONSUMO PER CAPITA (kg ó litros por individuo)Mariscos Ing.BCN AM</t>
  </si>
  <si>
    <t>CONSUMO PER CAPITA (kg ó litros por individuo)Mariscos Ing.REST.CAT ARAGON</t>
  </si>
  <si>
    <t>CONSUMO PER CAPITA (kg ó litros por individuo)Mariscos Ing.LEVANTE</t>
  </si>
  <si>
    <t>CONSUMO PER CAPITA (kg ó litros por individuo)Mariscos Ing.ANDALUCIA</t>
  </si>
  <si>
    <t>CONSUMO PER CAPITA (kg ó litros por individuo)Mariscos Ing.MDD AM</t>
  </si>
  <si>
    <t>CONSUMO PER CAPITA (kg ó litros por individuo)Mariscos Ing.RTO CENTRO</t>
  </si>
  <si>
    <t>CONSUMO PER CAPITA (kg ó litros por individuo)Mariscos Ing.NORTE-CENTRO</t>
  </si>
  <si>
    <t>CONSUMO PER CAPITA (kg ó litros por individuo)Mariscos Ing.NOROESTE</t>
  </si>
  <si>
    <t>CONSUMO PER CAPITA (kg ó litros por individuo)Mariscos Ing.&lt;2MIL</t>
  </si>
  <si>
    <t>CONSUMO PER CAPITA (kg ó litros por individuo)Mariscos Ing.2-5MIL</t>
  </si>
  <si>
    <t>CONSUMO PER CAPITA (kg ó litros por individuo)Mariscos Ing.5-10MIL</t>
  </si>
  <si>
    <t>CONSUMO PER CAPITA (kg ó litros por individuo)Mariscos Ing.10-30MIL</t>
  </si>
  <si>
    <t>CONSUMO PER CAPITA (kg ó litros por individuo)Mariscos Ing.30-100MIL</t>
  </si>
  <si>
    <t>CONSUMO PER CAPITA (kg ó litros por individuo)Mariscos Ing.100-200MIL</t>
  </si>
  <si>
    <t>CONSUMO PER CAPITA (kg ó litros por individuo)Mariscos Ing.200-500MIL</t>
  </si>
  <si>
    <t>CONSUMO PER CAPITA (kg ó litros por individuo)Mariscos Ing.&gt;500MIL</t>
  </si>
  <si>
    <t>CONSUMO PER CAPITA (kg ó litros por individuo)Mariscos Ing.DE 15 A 19 AÑOS</t>
  </si>
  <si>
    <t>CONSUMO PER CAPITA (kg ó litros por individuo)Mariscos Ing.DE 20 A 24 AÑOS</t>
  </si>
  <si>
    <t>CONSUMO PER CAPITA (kg ó litros por individuo)Mariscos Ing.DE 25 A 34 AÑOS</t>
  </si>
  <si>
    <t>CONSUMO PER CAPITA (kg ó litros por individuo)Mariscos Ing.DE 35 A 49 AÑOS</t>
  </si>
  <si>
    <t>CONSUMO PER CAPITA (kg ó litros por individuo)Mariscos Ing.DE 50 A 59 AÑOS</t>
  </si>
  <si>
    <t>CONSUMO PER CAPITA (kg ó litros por individuo)Mariscos Ing.DE 60 A 75 AÑOS</t>
  </si>
  <si>
    <t>CONSUMO PER CAPITA (kg ó litros por individuo)Mariscos Ing.ALTA Y MEDIA ALTA</t>
  </si>
  <si>
    <t>CONSUMO PER CAPITA (kg ó litros por individuo)Mariscos Ing.MEDIA</t>
  </si>
  <si>
    <t>CONSUMO PER CAPITA (kg ó litros por individuo)Mariscos Ing.MEDIA BAJA</t>
  </si>
  <si>
    <t>CONSUMO PER CAPITA (kg ó litros por individuo)Mariscos Ing.BAJA</t>
  </si>
  <si>
    <t>CONSUMO PER CAPITA (kg ó litros por individuo)Mariscos Ing.HOMBRE</t>
  </si>
  <si>
    <t>CONSUMO PER CAPITA (kg ó litros por individuo)Mariscos Ing.MUJER</t>
  </si>
  <si>
    <t>CONSUMO PER CAPITA (kg ó litros por individuo)Calamares Ing.T.ESPAÑA</t>
  </si>
  <si>
    <t>CONSUMO PER CAPITA (kg ó litros por individuo)Calamares Ing.BCN AM</t>
  </si>
  <si>
    <t>CONSUMO PER CAPITA (kg ó litros por individuo)Calamares Ing.REST.CAT ARAGON</t>
  </si>
  <si>
    <t>CONSUMO PER CAPITA (kg ó litros por individuo)Calamares Ing.LEVANTE</t>
  </si>
  <si>
    <t>CONSUMO PER CAPITA (kg ó litros por individuo)Calamares Ing.ANDALUCIA</t>
  </si>
  <si>
    <t>CONSUMO PER CAPITA (kg ó litros por individuo)Calamares Ing.MDD AM</t>
  </si>
  <si>
    <t>CONSUMO PER CAPITA (kg ó litros por individuo)Calamares Ing.RTO CENTRO</t>
  </si>
  <si>
    <t>CONSUMO PER CAPITA (kg ó litros por individuo)Calamares Ing.NORTE-CENTRO</t>
  </si>
  <si>
    <t>CONSUMO PER CAPITA (kg ó litros por individuo)Calamares Ing.NOROESTE</t>
  </si>
  <si>
    <t>CONSUMO PER CAPITA (kg ó litros por individuo)Calamares Ing.&lt;2MIL</t>
  </si>
  <si>
    <t>CONSUMO PER CAPITA (kg ó litros por individuo)Calamares Ing.2-5MIL</t>
  </si>
  <si>
    <t>CONSUMO PER CAPITA (kg ó litros por individuo)Calamares Ing.5-10MIL</t>
  </si>
  <si>
    <t>CONSUMO PER CAPITA (kg ó litros por individuo)Calamares Ing.10-30MIL</t>
  </si>
  <si>
    <t>CONSUMO PER CAPITA (kg ó litros por individuo)Calamares Ing.30-100MIL</t>
  </si>
  <si>
    <t>CONSUMO PER CAPITA (kg ó litros por individuo)Calamares Ing.100-200MIL</t>
  </si>
  <si>
    <t>CONSUMO PER CAPITA (kg ó litros por individuo)Calamares Ing.200-500MIL</t>
  </si>
  <si>
    <t>CONSUMO PER CAPITA (kg ó litros por individuo)Calamares Ing.&gt;500MIL</t>
  </si>
  <si>
    <t>CONSUMO PER CAPITA (kg ó litros por individuo)Calamares Ing.DE 15 A 19 AÑOS</t>
  </si>
  <si>
    <t>CONSUMO PER CAPITA (kg ó litros por individuo)Calamares Ing.DE 20 A 24 AÑOS</t>
  </si>
  <si>
    <t>CONSUMO PER CAPITA (kg ó litros por individuo)Calamares Ing.DE 25 A 34 AÑOS</t>
  </si>
  <si>
    <t>CONSUMO PER CAPITA (kg ó litros por individuo)Calamares Ing.DE 35 A 49 AÑOS</t>
  </si>
  <si>
    <t>CONSUMO PER CAPITA (kg ó litros por individuo)Calamares Ing.DE 50 A 59 AÑOS</t>
  </si>
  <si>
    <t>CONSUMO PER CAPITA (kg ó litros por individuo)Calamares Ing.DE 60 A 75 AÑOS</t>
  </si>
  <si>
    <t>CONSUMO PER CAPITA (kg ó litros por individuo)Calamares Ing.ALTA Y MEDIA ALTA</t>
  </si>
  <si>
    <t>CONSUMO PER CAPITA (kg ó litros por individuo)Calamares Ing.MEDIA</t>
  </si>
  <si>
    <t>CONSUMO PER CAPITA (kg ó litros por individuo)Calamares Ing.MEDIA BAJA</t>
  </si>
  <si>
    <t>CONSUMO PER CAPITA (kg ó litros por individuo)Calamares Ing.BAJA</t>
  </si>
  <si>
    <t>CONSUMO PER CAPITA (kg ó litros por individuo)Calamares Ing.HOMBRE</t>
  </si>
  <si>
    <t>CONSUMO PER CAPITA (kg ó litros por individuo)Calamares Ing.MUJER</t>
  </si>
  <si>
    <t>CONSUMO PER CAPITA (kg ó litros por individuo)Pulpo/sepia Ing.T.ESPAÑA</t>
  </si>
  <si>
    <t>CONSUMO PER CAPITA (kg ó litros por individuo)Pulpo/sepia Ing.BCN AM</t>
  </si>
  <si>
    <t>CONSUMO PER CAPITA (kg ó litros por individuo)Pulpo/sepia Ing.REST.CAT ARAGON</t>
  </si>
  <si>
    <t>CONSUMO PER CAPITA (kg ó litros por individuo)Pulpo/sepia Ing.LEVANTE</t>
  </si>
  <si>
    <t>CONSUMO PER CAPITA (kg ó litros por individuo)Pulpo/sepia Ing.ANDALUCIA</t>
  </si>
  <si>
    <t>CONSUMO PER CAPITA (kg ó litros por individuo)Pulpo/sepia Ing.MDD AM</t>
  </si>
  <si>
    <t>CONSUMO PER CAPITA (kg ó litros por individuo)Pulpo/sepia Ing.RTO CENTRO</t>
  </si>
  <si>
    <t>CONSUMO PER CAPITA (kg ó litros por individuo)Pulpo/sepia Ing.NORTE-CENTRO</t>
  </si>
  <si>
    <t>CONSUMO PER CAPITA (kg ó litros por individuo)Pulpo/sepia Ing.NOROESTE</t>
  </si>
  <si>
    <t>CONSUMO PER CAPITA (kg ó litros por individuo)Pulpo/sepia Ing.&lt;2MIL</t>
  </si>
  <si>
    <t>CONSUMO PER CAPITA (kg ó litros por individuo)Pulpo/sepia Ing.2-5MIL</t>
  </si>
  <si>
    <t>CONSUMO PER CAPITA (kg ó litros por individuo)Pulpo/sepia Ing.5-10MIL</t>
  </si>
  <si>
    <t>CONSUMO PER CAPITA (kg ó litros por individuo)Pulpo/sepia Ing.10-30MIL</t>
  </si>
  <si>
    <t>CONSUMO PER CAPITA (kg ó litros por individuo)Pulpo/sepia Ing.30-100MIL</t>
  </si>
  <si>
    <t>CONSUMO PER CAPITA (kg ó litros por individuo)Pulpo/sepia Ing.100-200MIL</t>
  </si>
  <si>
    <t>CONSUMO PER CAPITA (kg ó litros por individuo)Pulpo/sepia Ing.200-500MIL</t>
  </si>
  <si>
    <t>CONSUMO PER CAPITA (kg ó litros por individuo)Pulpo/sepia Ing.&gt;500MIL</t>
  </si>
  <si>
    <t>CONSUMO PER CAPITA (kg ó litros por individuo)Pulpo/sepia Ing.DE 15 A 19 AÑOS</t>
  </si>
  <si>
    <t>CONSUMO PER CAPITA (kg ó litros por individuo)Pulpo/sepia Ing.DE 20 A 24 AÑOS</t>
  </si>
  <si>
    <t>CONSUMO PER CAPITA (kg ó litros por individuo)Pulpo/sepia Ing.DE 25 A 34 AÑOS</t>
  </si>
  <si>
    <t>CONSUMO PER CAPITA (kg ó litros por individuo)Pulpo/sepia Ing.DE 35 A 49 AÑOS</t>
  </si>
  <si>
    <t>CONSUMO PER CAPITA (kg ó litros por individuo)Pulpo/sepia Ing.DE 50 A 59 AÑOS</t>
  </si>
  <si>
    <t>CONSUMO PER CAPITA (kg ó litros por individuo)Pulpo/sepia Ing.DE 60 A 75 AÑOS</t>
  </si>
  <si>
    <t>CONSUMO PER CAPITA (kg ó litros por individuo)Pulpo/sepia Ing.ALTA Y MEDIA ALTA</t>
  </si>
  <si>
    <t>CONSUMO PER CAPITA (kg ó litros por individuo)Pulpo/sepia Ing.MEDIA</t>
  </si>
  <si>
    <t>CONSUMO PER CAPITA (kg ó litros por individuo)Pulpo/sepia Ing.MEDIA BAJA</t>
  </si>
  <si>
    <t>CONSUMO PER CAPITA (kg ó litros por individuo)Pulpo/sepia Ing.BAJA</t>
  </si>
  <si>
    <t>CONSUMO PER CAPITA (kg ó litros por individuo)Pulpo/sepia Ing.HOMBRE</t>
  </si>
  <si>
    <t>CONSUMO PER CAPITA (kg ó litros por individuo)Pulpo/sepia Ing.MUJER</t>
  </si>
  <si>
    <t>CONSUMO PER CAPITA (kg ó litros por individuo)Langostinos/Gamb.IngT.ESPAÑA</t>
  </si>
  <si>
    <t>CONSUMO PER CAPITA (kg ó litros por individuo)Langostinos/Gamb.IngBCN AM</t>
  </si>
  <si>
    <t>CONSUMO PER CAPITA (kg ó litros por individuo)Langostinos/Gamb.IngREST.CAT ARAGON</t>
  </si>
  <si>
    <t>CONSUMO PER CAPITA (kg ó litros por individuo)Langostinos/Gamb.IngLEVANTE</t>
  </si>
  <si>
    <t>CONSUMO PER CAPITA (kg ó litros por individuo)Langostinos/Gamb.IngANDALUCIA</t>
  </si>
  <si>
    <t>CONSUMO PER CAPITA (kg ó litros por individuo)Langostinos/Gamb.IngMDD AM</t>
  </si>
  <si>
    <t>CONSUMO PER CAPITA (kg ó litros por individuo)Langostinos/Gamb.IngRTO CENTRO</t>
  </si>
  <si>
    <t>CONSUMO PER CAPITA (kg ó litros por individuo)Langostinos/Gamb.IngNORTE-CENTRO</t>
  </si>
  <si>
    <t>CONSUMO PER CAPITA (kg ó litros por individuo)Langostinos/Gamb.IngNOROESTE</t>
  </si>
  <si>
    <t>CONSUMO PER CAPITA (kg ó litros por individuo)Langostinos/Gamb.Ing&lt;2MIL</t>
  </si>
  <si>
    <t>CONSUMO PER CAPITA (kg ó litros por individuo)Langostinos/Gamb.Ing2-5MIL</t>
  </si>
  <si>
    <t>CONSUMO PER CAPITA (kg ó litros por individuo)Langostinos/Gamb.Ing5-10MIL</t>
  </si>
  <si>
    <t>CONSUMO PER CAPITA (kg ó litros por individuo)Langostinos/Gamb.Ing10-30MIL</t>
  </si>
  <si>
    <t>CONSUMO PER CAPITA (kg ó litros por individuo)Langostinos/Gamb.Ing30-100MIL</t>
  </si>
  <si>
    <t>CONSUMO PER CAPITA (kg ó litros por individuo)Langostinos/Gamb.Ing100-200MIL</t>
  </si>
  <si>
    <t>CONSUMO PER CAPITA (kg ó litros por individuo)Langostinos/Gamb.Ing200-500MIL</t>
  </si>
  <si>
    <t>CONSUMO PER CAPITA (kg ó litros por individuo)Langostinos/Gamb.Ing&gt;500MIL</t>
  </si>
  <si>
    <t>CONSUMO PER CAPITA (kg ó litros por individuo)Langostinos/Gamb.IngDE 15 A 19 AÑOS</t>
  </si>
  <si>
    <t>CONSUMO PER CAPITA (kg ó litros por individuo)Langostinos/Gamb.IngDE 20 A 24 AÑOS</t>
  </si>
  <si>
    <t>CONSUMO PER CAPITA (kg ó litros por individuo)Langostinos/Gamb.IngDE 25 A 34 AÑOS</t>
  </si>
  <si>
    <t>CONSUMO PER CAPITA (kg ó litros por individuo)Langostinos/Gamb.IngDE 35 A 49 AÑOS</t>
  </si>
  <si>
    <t>CONSUMO PER CAPITA (kg ó litros por individuo)Langostinos/Gamb.IngDE 50 A 59 AÑOS</t>
  </si>
  <si>
    <t>CONSUMO PER CAPITA (kg ó litros por individuo)Langostinos/Gamb.IngDE 60 A 75 AÑOS</t>
  </si>
  <si>
    <t>CONSUMO PER CAPITA (kg ó litros por individuo)Langostinos/Gamb.IngALTA Y MEDIA ALTA</t>
  </si>
  <si>
    <t>CONSUMO PER CAPITA (kg ó litros por individuo)Langostinos/Gamb.IngMEDIA</t>
  </si>
  <si>
    <t>CONSUMO PER CAPITA (kg ó litros por individuo)Langostinos/Gamb.IngMEDIA BAJA</t>
  </si>
  <si>
    <t>CONSUMO PER CAPITA (kg ó litros por individuo)Langostinos/Gamb.IngBAJA</t>
  </si>
  <si>
    <t>CONSUMO PER CAPITA (kg ó litros por individuo)Langostinos/Gamb.IngHOMBRE</t>
  </si>
  <si>
    <t>CONSUMO PER CAPITA (kg ó litros por individuo)Langostinos/Gamb.IngMUJER</t>
  </si>
  <si>
    <t>CONSUMO PER CAPITA (kg ó litros por individuo)Otros mariscos Ing.T.ESPAÑA</t>
  </si>
  <si>
    <t>CONSUMO PER CAPITA (kg ó litros por individuo)Otros mariscos Ing.BCN AM</t>
  </si>
  <si>
    <t>CONSUMO PER CAPITA (kg ó litros por individuo)Otros mariscos Ing.REST.CAT ARAGON</t>
  </si>
  <si>
    <t>CONSUMO PER CAPITA (kg ó litros por individuo)Otros mariscos Ing.LEVANTE</t>
  </si>
  <si>
    <t>CONSUMO PER CAPITA (kg ó litros por individuo)Otros mariscos Ing.ANDALUCIA</t>
  </si>
  <si>
    <t>CONSUMO PER CAPITA (kg ó litros por individuo)Otros mariscos Ing.MDD AM</t>
  </si>
  <si>
    <t>CONSUMO PER CAPITA (kg ó litros por individuo)Otros mariscos Ing.RTO CENTRO</t>
  </si>
  <si>
    <t>CONSUMO PER CAPITA (kg ó litros por individuo)Otros mariscos Ing.NORTE-CENTRO</t>
  </si>
  <si>
    <t>CONSUMO PER CAPITA (kg ó litros por individuo)Otros mariscos Ing.NOROESTE</t>
  </si>
  <si>
    <t>CONSUMO PER CAPITA (kg ó litros por individuo)Otros mariscos Ing.&lt;2MIL</t>
  </si>
  <si>
    <t>CONSUMO PER CAPITA (kg ó litros por individuo)Otros mariscos Ing.2-5MIL</t>
  </si>
  <si>
    <t>CONSUMO PER CAPITA (kg ó litros por individuo)Otros mariscos Ing.5-10MIL</t>
  </si>
  <si>
    <t>CONSUMO PER CAPITA (kg ó litros por individuo)Otros mariscos Ing.10-30MIL</t>
  </si>
  <si>
    <t>CONSUMO PER CAPITA (kg ó litros por individuo)Otros mariscos Ing.30-100MIL</t>
  </si>
  <si>
    <t>CONSUMO PER CAPITA (kg ó litros por individuo)Otros mariscos Ing.100-200MIL</t>
  </si>
  <si>
    <t>CONSUMO PER CAPITA (kg ó litros por individuo)Otros mariscos Ing.200-500MIL</t>
  </si>
  <si>
    <t>CONSUMO PER CAPITA (kg ó litros por individuo)Otros mariscos Ing.&gt;500MIL</t>
  </si>
  <si>
    <t>CONSUMO PER CAPITA (kg ó litros por individuo)Otros mariscos Ing.DE 15 A 19 AÑOS</t>
  </si>
  <si>
    <t>CONSUMO PER CAPITA (kg ó litros por individuo)Otros mariscos Ing.DE 20 A 24 AÑOS</t>
  </si>
  <si>
    <t>CONSUMO PER CAPITA (kg ó litros por individuo)Otros mariscos Ing.DE 25 A 34 AÑOS</t>
  </si>
  <si>
    <t>CONSUMO PER CAPITA (kg ó litros por individuo)Otros mariscos Ing.DE 35 A 49 AÑOS</t>
  </si>
  <si>
    <t>CONSUMO PER CAPITA (kg ó litros por individuo)Otros mariscos Ing.DE 50 A 59 AÑOS</t>
  </si>
  <si>
    <t>CONSUMO PER CAPITA (kg ó litros por individuo)Otros mariscos Ing.DE 60 A 75 AÑOS</t>
  </si>
  <si>
    <t>CONSUMO PER CAPITA (kg ó litros por individuo)Otros mariscos Ing.ALTA Y MEDIA ALTA</t>
  </si>
  <si>
    <t>CONSUMO PER CAPITA (kg ó litros por individuo)Otros mariscos Ing.MEDIA</t>
  </si>
  <si>
    <t>CONSUMO PER CAPITA (kg ó litros por individuo)Otros mariscos Ing.MEDIA BAJA</t>
  </si>
  <si>
    <t>CONSUMO PER CAPITA (kg ó litros por individuo)Otros mariscos Ing.BAJA</t>
  </si>
  <si>
    <t>CONSUMO PER CAPITA (kg ó litros por individuo)Otros mariscos Ing.HOMBRE</t>
  </si>
  <si>
    <t>CONSUMO PER CAPITA (kg ó litros por individuo)Otros mariscos Ing.MUJER</t>
  </si>
  <si>
    <t>CONSUMO PER CAPITA (kg ó litros por individuo).Derivados lacteos IngT.ESPAÑA</t>
  </si>
  <si>
    <t>CONSUMO PER CAPITA (kg ó litros por individuo).Derivados lacteos IngBCN AM</t>
  </si>
  <si>
    <t>CONSUMO PER CAPITA (kg ó litros por individuo).Derivados lacteos IngREST.CAT ARAGON</t>
  </si>
  <si>
    <t>CONSUMO PER CAPITA (kg ó litros por individuo).Derivados lacteos IngLEVANTE</t>
  </si>
  <si>
    <t>CONSUMO PER CAPITA (kg ó litros por individuo).Derivados lacteos IngANDALUCIA</t>
  </si>
  <si>
    <t>CONSUMO PER CAPITA (kg ó litros por individuo).Derivados lacteos IngMDD AM</t>
  </si>
  <si>
    <t>CONSUMO PER CAPITA (kg ó litros por individuo).Derivados lacteos IngRTO CENTRO</t>
  </si>
  <si>
    <t>CONSUMO PER CAPITA (kg ó litros por individuo).Derivados lacteos IngNORTE-CENTRO</t>
  </si>
  <si>
    <t>CONSUMO PER CAPITA (kg ó litros por individuo).Derivados lacteos IngNOROESTE</t>
  </si>
  <si>
    <t>CONSUMO PER CAPITA (kg ó litros por individuo).Derivados lacteos Ing&lt;2MIL</t>
  </si>
  <si>
    <t>CONSUMO PER CAPITA (kg ó litros por individuo).Derivados lacteos Ing2-5MIL</t>
  </si>
  <si>
    <t>CONSUMO PER CAPITA (kg ó litros por individuo).Derivados lacteos Ing5-10MIL</t>
  </si>
  <si>
    <t>CONSUMO PER CAPITA (kg ó litros por individuo).Derivados lacteos Ing10-30MIL</t>
  </si>
  <si>
    <t>CONSUMO PER CAPITA (kg ó litros por individuo).Derivados lacteos Ing30-100MIL</t>
  </si>
  <si>
    <t>CONSUMO PER CAPITA (kg ó litros por individuo).Derivados lacteos Ing100-200MIL</t>
  </si>
  <si>
    <t>CONSUMO PER CAPITA (kg ó litros por individuo).Derivados lacteos Ing200-500MIL</t>
  </si>
  <si>
    <t>CONSUMO PER CAPITA (kg ó litros por individuo).Derivados lacteos Ing&gt;500MIL</t>
  </si>
  <si>
    <t>CONSUMO PER CAPITA (kg ó litros por individuo).Derivados lacteos IngDE 15 A 19 AÑOS</t>
  </si>
  <si>
    <t>CONSUMO PER CAPITA (kg ó litros por individuo).Derivados lacteos IngDE 20 A 24 AÑOS</t>
  </si>
  <si>
    <t>CONSUMO PER CAPITA (kg ó litros por individuo).Derivados lacteos IngDE 25 A 34 AÑOS</t>
  </si>
  <si>
    <t>CONSUMO PER CAPITA (kg ó litros por individuo).Derivados lacteos IngDE 35 A 49 AÑOS</t>
  </si>
  <si>
    <t>CONSUMO PER CAPITA (kg ó litros por individuo).Derivados lacteos IngDE 50 A 59 AÑOS</t>
  </si>
  <si>
    <t>CONSUMO PER CAPITA (kg ó litros por individuo).Derivados lacteos IngDE 60 A 75 AÑOS</t>
  </si>
  <si>
    <t>CONSUMO PER CAPITA (kg ó litros por individuo).Derivados lacteos IngALTA Y MEDIA ALTA</t>
  </si>
  <si>
    <t>CONSUMO PER CAPITA (kg ó litros por individuo).Derivados lacteos IngMEDIA</t>
  </si>
  <si>
    <t>CONSUMO PER CAPITA (kg ó litros por individuo).Derivados lacteos IngMEDIA BAJA</t>
  </si>
  <si>
    <t>CONSUMO PER CAPITA (kg ó litros por individuo).Derivados lacteos IngBAJA</t>
  </si>
  <si>
    <t>CONSUMO PER CAPITA (kg ó litros por individuo).Derivados lacteos IngHOMBRE</t>
  </si>
  <si>
    <t>CONSUMO PER CAPITA (kg ó litros por individuo).Derivados lacteos IngMUJER</t>
  </si>
  <si>
    <t>CONSUMO PER CAPITA (kg ó litros por individuo)Mantequilla Ing.T.ESPAÑA</t>
  </si>
  <si>
    <t>CONSUMO PER CAPITA (kg ó litros por individuo)Mantequilla Ing.BCN AM</t>
  </si>
  <si>
    <t>CONSUMO PER CAPITA (kg ó litros por individuo)Mantequilla Ing.REST.CAT ARAGON</t>
  </si>
  <si>
    <t>CONSUMO PER CAPITA (kg ó litros por individuo)Mantequilla Ing.LEVANTE</t>
  </si>
  <si>
    <t>CONSUMO PER CAPITA (kg ó litros por individuo)Mantequilla Ing.ANDALUCIA</t>
  </si>
  <si>
    <t>CONSUMO PER CAPITA (kg ó litros por individuo)Mantequilla Ing.MDD AM</t>
  </si>
  <si>
    <t>CONSUMO PER CAPITA (kg ó litros por individuo)Mantequilla Ing.RTO CENTRO</t>
  </si>
  <si>
    <t>CONSUMO PER CAPITA (kg ó litros por individuo)Mantequilla Ing.NORTE-CENTRO</t>
  </si>
  <si>
    <t>CONSUMO PER CAPITA (kg ó litros por individuo)Mantequilla Ing.NOROESTE</t>
  </si>
  <si>
    <t>CONSUMO PER CAPITA (kg ó litros por individuo)Mantequilla Ing.&lt;2MIL</t>
  </si>
  <si>
    <t>CONSUMO PER CAPITA (kg ó litros por individuo)Mantequilla Ing.2-5MIL</t>
  </si>
  <si>
    <t>CONSUMO PER CAPITA (kg ó litros por individuo)Mantequilla Ing.5-10MIL</t>
  </si>
  <si>
    <t>CONSUMO PER CAPITA (kg ó litros por individuo)Mantequilla Ing.10-30MIL</t>
  </si>
  <si>
    <t>CONSUMO PER CAPITA (kg ó litros por individuo)Mantequilla Ing.30-100MIL</t>
  </si>
  <si>
    <t>CONSUMO PER CAPITA (kg ó litros por individuo)Mantequilla Ing.100-200MIL</t>
  </si>
  <si>
    <t>CONSUMO PER CAPITA (kg ó litros por individuo)Mantequilla Ing.200-500MIL</t>
  </si>
  <si>
    <t>CONSUMO PER CAPITA (kg ó litros por individuo)Mantequilla Ing.&gt;500MIL</t>
  </si>
  <si>
    <t>CONSUMO PER CAPITA (kg ó litros por individuo)Mantequilla Ing.DE 15 A 19 AÑOS</t>
  </si>
  <si>
    <t>CONSUMO PER CAPITA (kg ó litros por individuo)Mantequilla Ing.DE 20 A 24 AÑOS</t>
  </si>
  <si>
    <t>CONSUMO PER CAPITA (kg ó litros por individuo)Mantequilla Ing.DE 25 A 34 AÑOS</t>
  </si>
  <si>
    <t>CONSUMO PER CAPITA (kg ó litros por individuo)Mantequilla Ing.DE 35 A 49 AÑOS</t>
  </si>
  <si>
    <t>CONSUMO PER CAPITA (kg ó litros por individuo)Mantequilla Ing.DE 50 A 59 AÑOS</t>
  </si>
  <si>
    <t>CONSUMO PER CAPITA (kg ó litros por individuo)Mantequilla Ing.DE 60 A 75 AÑOS</t>
  </si>
  <si>
    <t>CONSUMO PER CAPITA (kg ó litros por individuo)Mantequilla Ing.ALTA Y MEDIA ALTA</t>
  </si>
  <si>
    <t>CONSUMO PER CAPITA (kg ó litros por individuo)Mantequilla Ing.MEDIA</t>
  </si>
  <si>
    <t>CONSUMO PER CAPITA (kg ó litros por individuo)Mantequilla Ing.MEDIA BAJA</t>
  </si>
  <si>
    <t>CONSUMO PER CAPITA (kg ó litros por individuo)Mantequilla Ing.BAJA</t>
  </si>
  <si>
    <t>CONSUMO PER CAPITA (kg ó litros por individuo)Mantequilla Ing.HOMBRE</t>
  </si>
  <si>
    <t>CONSUMO PER CAPITA (kg ó litros por individuo)Mantequilla Ing.MUJER</t>
  </si>
  <si>
    <t>CONSUMO PER CAPITA (kg ó litros por individuo)Postres Ing.T.ESPAÑA</t>
  </si>
  <si>
    <t>CONSUMO PER CAPITA (kg ó litros por individuo)Postres Ing.BCN AM</t>
  </si>
  <si>
    <t>CONSUMO PER CAPITA (kg ó litros por individuo)Postres Ing.REST.CAT ARAGON</t>
  </si>
  <si>
    <t>CONSUMO PER CAPITA (kg ó litros por individuo)Postres Ing.LEVANTE</t>
  </si>
  <si>
    <t>CONSUMO PER CAPITA (kg ó litros por individuo)Postres Ing.ANDALUCIA</t>
  </si>
  <si>
    <t>CONSUMO PER CAPITA (kg ó litros por individuo)Postres Ing.MDD AM</t>
  </si>
  <si>
    <t>CONSUMO PER CAPITA (kg ó litros por individuo)Postres Ing.RTO CENTRO</t>
  </si>
  <si>
    <t>CONSUMO PER CAPITA (kg ó litros por individuo)Postres Ing.NORTE-CENTRO</t>
  </si>
  <si>
    <t>CONSUMO PER CAPITA (kg ó litros por individuo)Postres Ing.NOROESTE</t>
  </si>
  <si>
    <t>CONSUMO PER CAPITA (kg ó litros por individuo)Postres Ing.&lt;2MIL</t>
  </si>
  <si>
    <t>CONSUMO PER CAPITA (kg ó litros por individuo)Postres Ing.2-5MIL</t>
  </si>
  <si>
    <t>CONSUMO PER CAPITA (kg ó litros por individuo)Postres Ing.5-10MIL</t>
  </si>
  <si>
    <t>CONSUMO PER CAPITA (kg ó litros por individuo)Postres Ing.10-30MIL</t>
  </si>
  <si>
    <t>CONSUMO PER CAPITA (kg ó litros por individuo)Postres Ing.30-100MIL</t>
  </si>
  <si>
    <t>CONSUMO PER CAPITA (kg ó litros por individuo)Postres Ing.100-200MIL</t>
  </si>
  <si>
    <t>CONSUMO PER CAPITA (kg ó litros por individuo)Postres Ing.200-500MIL</t>
  </si>
  <si>
    <t>CONSUMO PER CAPITA (kg ó litros por individuo)Postres Ing.&gt;500MIL</t>
  </si>
  <si>
    <t>CONSUMO PER CAPITA (kg ó litros por individuo)Postres Ing.DE 15 A 19 AÑOS</t>
  </si>
  <si>
    <t>CONSUMO PER CAPITA (kg ó litros por individuo)Postres Ing.DE 20 A 24 AÑOS</t>
  </si>
  <si>
    <t>CONSUMO PER CAPITA (kg ó litros por individuo)Postres Ing.DE 25 A 34 AÑOS</t>
  </si>
  <si>
    <t>CONSUMO PER CAPITA (kg ó litros por individuo)Postres Ing.DE 35 A 49 AÑOS</t>
  </si>
  <si>
    <t>CONSUMO PER CAPITA (kg ó litros por individuo)Postres Ing.DE 50 A 59 AÑOS</t>
  </si>
  <si>
    <t>CONSUMO PER CAPITA (kg ó litros por individuo)Postres Ing.DE 60 A 75 AÑOS</t>
  </si>
  <si>
    <t>CONSUMO PER CAPITA (kg ó litros por individuo)Postres Ing.ALTA Y MEDIA ALTA</t>
  </si>
  <si>
    <t>CONSUMO PER CAPITA (kg ó litros por individuo)Postres Ing.MEDIA</t>
  </si>
  <si>
    <t>CONSUMO PER CAPITA (kg ó litros por individuo)Postres Ing.MEDIA BAJA</t>
  </si>
  <si>
    <t>CONSUMO PER CAPITA (kg ó litros por individuo)Postres Ing.BAJA</t>
  </si>
  <si>
    <t>CONSUMO PER CAPITA (kg ó litros por individuo)Postres Ing.HOMBRE</t>
  </si>
  <si>
    <t>CONSUMO PER CAPITA (kg ó litros por individuo)Postres Ing.MUJER</t>
  </si>
  <si>
    <t>CONSUMO PER CAPITA (kg ó litros por individuo)Yogures Ing.T.ESPAÑA</t>
  </si>
  <si>
    <t>CONSUMO PER CAPITA (kg ó litros por individuo)Yogures Ing.BCN AM</t>
  </si>
  <si>
    <t>CONSUMO PER CAPITA (kg ó litros por individuo)Yogures Ing.REST.CAT ARAGON</t>
  </si>
  <si>
    <t>CONSUMO PER CAPITA (kg ó litros por individuo)Yogures Ing.LEVANTE</t>
  </si>
  <si>
    <t>CONSUMO PER CAPITA (kg ó litros por individuo)Yogures Ing.ANDALUCIA</t>
  </si>
  <si>
    <t>CONSUMO PER CAPITA (kg ó litros por individuo)Yogures Ing.MDD AM</t>
  </si>
  <si>
    <t>CONSUMO PER CAPITA (kg ó litros por individuo)Yogures Ing.RTO CENTRO</t>
  </si>
  <si>
    <t>CONSUMO PER CAPITA (kg ó litros por individuo)Yogures Ing.NORTE-CENTRO</t>
  </si>
  <si>
    <t>CONSUMO PER CAPITA (kg ó litros por individuo)Yogures Ing.NOROESTE</t>
  </si>
  <si>
    <t>CONSUMO PER CAPITA (kg ó litros por individuo)Yogures Ing.&lt;2MIL</t>
  </si>
  <si>
    <t>CONSUMO PER CAPITA (kg ó litros por individuo)Yogures Ing.2-5MIL</t>
  </si>
  <si>
    <t>CONSUMO PER CAPITA (kg ó litros por individuo)Yogures Ing.5-10MIL</t>
  </si>
  <si>
    <t>CONSUMO PER CAPITA (kg ó litros por individuo)Yogures Ing.10-30MIL</t>
  </si>
  <si>
    <t>CONSUMO PER CAPITA (kg ó litros por individuo)Yogures Ing.30-100MIL</t>
  </si>
  <si>
    <t>CONSUMO PER CAPITA (kg ó litros por individuo)Yogures Ing.100-200MIL</t>
  </si>
  <si>
    <t>CONSUMO PER CAPITA (kg ó litros por individuo)Yogures Ing.200-500MIL</t>
  </si>
  <si>
    <t>CONSUMO PER CAPITA (kg ó litros por individuo)Yogures Ing.&gt;500MIL</t>
  </si>
  <si>
    <t>CONSUMO PER CAPITA (kg ó litros por individuo)Yogures Ing.DE 15 A 19 AÑOS</t>
  </si>
  <si>
    <t>CONSUMO PER CAPITA (kg ó litros por individuo)Yogures Ing.DE 20 A 24 AÑOS</t>
  </si>
  <si>
    <t>CONSUMO PER CAPITA (kg ó litros por individuo)Yogures Ing.DE 25 A 34 AÑOS</t>
  </si>
  <si>
    <t>CONSUMO PER CAPITA (kg ó litros por individuo)Yogures Ing.DE 35 A 49 AÑOS</t>
  </si>
  <si>
    <t>CONSUMO PER CAPITA (kg ó litros por individuo)Yogures Ing.DE 50 A 59 AÑOS</t>
  </si>
  <si>
    <t>CONSUMO PER CAPITA (kg ó litros por individuo)Yogures Ing.DE 60 A 75 AÑOS</t>
  </si>
  <si>
    <t>CONSUMO PER CAPITA (kg ó litros por individuo)Yogures Ing.ALTA Y MEDIA ALTA</t>
  </si>
  <si>
    <t>CONSUMO PER CAPITA (kg ó litros por individuo)Yogures Ing.MEDIA</t>
  </si>
  <si>
    <t>CONSUMO PER CAPITA (kg ó litros por individuo)Yogures Ing.MEDIA BAJA</t>
  </si>
  <si>
    <t>CONSUMO PER CAPITA (kg ó litros por individuo)Yogures Ing.BAJA</t>
  </si>
  <si>
    <t>CONSUMO PER CAPITA (kg ó litros por individuo)Yogures Ing.HOMBRE</t>
  </si>
  <si>
    <t>CONSUMO PER CAPITA (kg ó litros por individuo)Yogures Ing.MUJER</t>
  </si>
  <si>
    <t>CONSUMO PER CAPITA (kg ó litros por individuo)Queso Ing.T.ESPAÑA</t>
  </si>
  <si>
    <t>CONSUMO PER CAPITA (kg ó litros por individuo)Queso Ing.BCN AM</t>
  </si>
  <si>
    <t>CONSUMO PER CAPITA (kg ó litros por individuo)Queso Ing.REST.CAT ARAGON</t>
  </si>
  <si>
    <t>CONSUMO PER CAPITA (kg ó litros por individuo)Queso Ing.LEVANTE</t>
  </si>
  <si>
    <t>CONSUMO PER CAPITA (kg ó litros por individuo)Queso Ing.ANDALUCIA</t>
  </si>
  <si>
    <t>CONSUMO PER CAPITA (kg ó litros por individuo)Queso Ing.MDD AM</t>
  </si>
  <si>
    <t>CONSUMO PER CAPITA (kg ó litros por individuo)Queso Ing.RTO CENTRO</t>
  </si>
  <si>
    <t>CONSUMO PER CAPITA (kg ó litros por individuo)Queso Ing.NORTE-CENTRO</t>
  </si>
  <si>
    <t>CONSUMO PER CAPITA (kg ó litros por individuo)Queso Ing.NOROESTE</t>
  </si>
  <si>
    <t>CONSUMO PER CAPITA (kg ó litros por individuo)Queso Ing.&lt;2MIL</t>
  </si>
  <si>
    <t>CONSUMO PER CAPITA (kg ó litros por individuo)Queso Ing.2-5MIL</t>
  </si>
  <si>
    <t>CONSUMO PER CAPITA (kg ó litros por individuo)Queso Ing.5-10MIL</t>
  </si>
  <si>
    <t>CONSUMO PER CAPITA (kg ó litros por individuo)Queso Ing.10-30MIL</t>
  </si>
  <si>
    <t>CONSUMO PER CAPITA (kg ó litros por individuo)Queso Ing.30-100MIL</t>
  </si>
  <si>
    <t>CONSUMO PER CAPITA (kg ó litros por individuo)Queso Ing.100-200MIL</t>
  </si>
  <si>
    <t>CONSUMO PER CAPITA (kg ó litros por individuo)Queso Ing.200-500MIL</t>
  </si>
  <si>
    <t>CONSUMO PER CAPITA (kg ó litros por individuo)Queso Ing.&gt;500MIL</t>
  </si>
  <si>
    <t>CONSUMO PER CAPITA (kg ó litros por individuo)Queso Ing.DE 15 A 19 AÑOS</t>
  </si>
  <si>
    <t>CONSUMO PER CAPITA (kg ó litros por individuo)Queso Ing.DE 20 A 24 AÑOS</t>
  </si>
  <si>
    <t>CONSUMO PER CAPITA (kg ó litros por individuo)Queso Ing.DE 25 A 34 AÑOS</t>
  </si>
  <si>
    <t>CONSUMO PER CAPITA (kg ó litros por individuo)Queso Ing.DE 35 A 49 AÑOS</t>
  </si>
  <si>
    <t>CONSUMO PER CAPITA (kg ó litros por individuo)Queso Ing.DE 50 A 59 AÑOS</t>
  </si>
  <si>
    <t>CONSUMO PER CAPITA (kg ó litros por individuo)Queso Ing.DE 60 A 75 AÑOS</t>
  </si>
  <si>
    <t>CONSUMO PER CAPITA (kg ó litros por individuo)Queso Ing.ALTA Y MEDIA ALTA</t>
  </si>
  <si>
    <t>CONSUMO PER CAPITA (kg ó litros por individuo)Queso Ing.MEDIA</t>
  </si>
  <si>
    <t>CONSUMO PER CAPITA (kg ó litros por individuo)Queso Ing.MEDIA BAJA</t>
  </si>
  <si>
    <t>CONSUMO PER CAPITA (kg ó litros por individuo)Queso Ing.BAJA</t>
  </si>
  <si>
    <t>CONSUMO PER CAPITA (kg ó litros por individuo)Queso Ing.HOMBRE</t>
  </si>
  <si>
    <t>CONSUMO PER CAPITA (kg ó litros por individuo)Queso Ing.MUJER</t>
  </si>
  <si>
    <t>CONSUMO PER CAPITA (kg ó litros por individuo).Fruta Ing.T.ESPAÑA</t>
  </si>
  <si>
    <t>CONSUMO PER CAPITA (kg ó litros por individuo).Fruta Ing.BCN AM</t>
  </si>
  <si>
    <t>CONSUMO PER CAPITA (kg ó litros por individuo).Fruta Ing.REST.CAT ARAGON</t>
  </si>
  <si>
    <t>CONSUMO PER CAPITA (kg ó litros por individuo).Fruta Ing.LEVANTE</t>
  </si>
  <si>
    <t>CONSUMO PER CAPITA (kg ó litros por individuo).Fruta Ing.ANDALUCIA</t>
  </si>
  <si>
    <t>CONSUMO PER CAPITA (kg ó litros por individuo).Fruta Ing.MDD AM</t>
  </si>
  <si>
    <t>CONSUMO PER CAPITA (kg ó litros por individuo).Fruta Ing.RTO CENTRO</t>
  </si>
  <si>
    <t>CONSUMO PER CAPITA (kg ó litros por individuo).Fruta Ing.NORTE-CENTRO</t>
  </si>
  <si>
    <t>CONSUMO PER CAPITA (kg ó litros por individuo).Fruta Ing.NOROESTE</t>
  </si>
  <si>
    <t>CONSUMO PER CAPITA (kg ó litros por individuo).Fruta Ing.&lt;2MIL</t>
  </si>
  <si>
    <t>CONSUMO PER CAPITA (kg ó litros por individuo).Fruta Ing.2-5MIL</t>
  </si>
  <si>
    <t>CONSUMO PER CAPITA (kg ó litros por individuo).Fruta Ing.5-10MIL</t>
  </si>
  <si>
    <t>CONSUMO PER CAPITA (kg ó litros por individuo).Fruta Ing.10-30MIL</t>
  </si>
  <si>
    <t>CONSUMO PER CAPITA (kg ó litros por individuo).Fruta Ing.30-100MIL</t>
  </si>
  <si>
    <t>CONSUMO PER CAPITA (kg ó litros por individuo).Fruta Ing.100-200MIL</t>
  </si>
  <si>
    <t>CONSUMO PER CAPITA (kg ó litros por individuo).Fruta Ing.200-500MIL</t>
  </si>
  <si>
    <t>CONSUMO PER CAPITA (kg ó litros por individuo).Fruta Ing.&gt;500MIL</t>
  </si>
  <si>
    <t>CONSUMO PER CAPITA (kg ó litros por individuo).Fruta Ing.DE 15 A 19 AÑOS</t>
  </si>
  <si>
    <t>CONSUMO PER CAPITA (kg ó litros por individuo).Fruta Ing.DE 20 A 24 AÑOS</t>
  </si>
  <si>
    <t>CONSUMO PER CAPITA (kg ó litros por individuo).Fruta Ing.DE 25 A 34 AÑOS</t>
  </si>
  <si>
    <t>CONSUMO PER CAPITA (kg ó litros por individuo).Fruta Ing.DE 35 A 49 AÑOS</t>
  </si>
  <si>
    <t>CONSUMO PER CAPITA (kg ó litros por individuo).Fruta Ing.DE 50 A 59 AÑOS</t>
  </si>
  <si>
    <t>CONSUMO PER CAPITA (kg ó litros por individuo).Fruta Ing.DE 60 A 75 AÑOS</t>
  </si>
  <si>
    <t>CONSUMO PER CAPITA (kg ó litros por individuo).Fruta Ing.ALTA Y MEDIA ALTA</t>
  </si>
  <si>
    <t>CONSUMO PER CAPITA (kg ó litros por individuo).Fruta Ing.MEDIA</t>
  </si>
  <si>
    <t>CONSUMO PER CAPITA (kg ó litros por individuo).Fruta Ing.MEDIA BAJA</t>
  </si>
  <si>
    <t>CONSUMO PER CAPITA (kg ó litros por individuo).Fruta Ing.BAJA</t>
  </si>
  <si>
    <t>CONSUMO PER CAPITA (kg ó litros por individuo).Fruta Ing.HOMBRE</t>
  </si>
  <si>
    <t>CONSUMO PER CAPITA (kg ó litros por individuo).Fruta Ing.MUJER</t>
  </si>
  <si>
    <t>CONSUMO PER CAPITA (kg ó litros por individuo)Fruta Fresca IngT.ESPAÑA</t>
  </si>
  <si>
    <t>CONSUMO PER CAPITA (kg ó litros por individuo)Fruta Fresca IngBCN AM</t>
  </si>
  <si>
    <t>CONSUMO PER CAPITA (kg ó litros por individuo)Fruta Fresca IngREST.CAT ARAGON</t>
  </si>
  <si>
    <t>CONSUMO PER CAPITA (kg ó litros por individuo)Fruta Fresca IngLEVANTE</t>
  </si>
  <si>
    <t>CONSUMO PER CAPITA (kg ó litros por individuo)Fruta Fresca IngANDALUCIA</t>
  </si>
  <si>
    <t>CONSUMO PER CAPITA (kg ó litros por individuo)Fruta Fresca IngMDD AM</t>
  </si>
  <si>
    <t>CONSUMO PER CAPITA (kg ó litros por individuo)Fruta Fresca IngRTO CENTRO</t>
  </si>
  <si>
    <t>CONSUMO PER CAPITA (kg ó litros por individuo)Fruta Fresca IngNORTE-CENTRO</t>
  </si>
  <si>
    <t>CONSUMO PER CAPITA (kg ó litros por individuo)Fruta Fresca IngNOROESTE</t>
  </si>
  <si>
    <t>CONSUMO PER CAPITA (kg ó litros por individuo)Fruta Fresca Ing&lt;2MIL</t>
  </si>
  <si>
    <t>CONSUMO PER CAPITA (kg ó litros por individuo)Fruta Fresca Ing2-5MIL</t>
  </si>
  <si>
    <t>CONSUMO PER CAPITA (kg ó litros por individuo)Fruta Fresca Ing5-10MIL</t>
  </si>
  <si>
    <t>CONSUMO PER CAPITA (kg ó litros por individuo)Fruta Fresca Ing10-30MIL</t>
  </si>
  <si>
    <t>CONSUMO PER CAPITA (kg ó litros por individuo)Fruta Fresca Ing30-100MIL</t>
  </si>
  <si>
    <t>CONSUMO PER CAPITA (kg ó litros por individuo)Fruta Fresca Ing100-200MIL</t>
  </si>
  <si>
    <t>CONSUMO PER CAPITA (kg ó litros por individuo)Fruta Fresca Ing200-500MIL</t>
  </si>
  <si>
    <t>CONSUMO PER CAPITA (kg ó litros por individuo)Fruta Fresca Ing&gt;500MIL</t>
  </si>
  <si>
    <t>CONSUMO PER CAPITA (kg ó litros por individuo)Fruta Fresca IngDE 15 A 19 AÑOS</t>
  </si>
  <si>
    <t>CONSUMO PER CAPITA (kg ó litros por individuo)Fruta Fresca IngDE 20 A 24 AÑOS</t>
  </si>
  <si>
    <t>CONSUMO PER CAPITA (kg ó litros por individuo)Fruta Fresca IngDE 25 A 34 AÑOS</t>
  </si>
  <si>
    <t>CONSUMO PER CAPITA (kg ó litros por individuo)Fruta Fresca IngDE 35 A 49 AÑOS</t>
  </si>
  <si>
    <t>CONSUMO PER CAPITA (kg ó litros por individuo)Fruta Fresca IngDE 50 A 59 AÑOS</t>
  </si>
  <si>
    <t>CONSUMO PER CAPITA (kg ó litros por individuo)Fruta Fresca IngDE 60 A 75 AÑOS</t>
  </si>
  <si>
    <t>CONSUMO PER CAPITA (kg ó litros por individuo)Fruta Fresca IngALTA Y MEDIA ALTA</t>
  </si>
  <si>
    <t>CONSUMO PER CAPITA (kg ó litros por individuo)Fruta Fresca IngMEDIA</t>
  </si>
  <si>
    <t>CONSUMO PER CAPITA (kg ó litros por individuo)Fruta Fresca IngMEDIA BAJA</t>
  </si>
  <si>
    <t>CONSUMO PER CAPITA (kg ó litros por individuo)Fruta Fresca IngBAJA</t>
  </si>
  <si>
    <t>CONSUMO PER CAPITA (kg ó litros por individuo)Fruta Fresca IngHOMBRE</t>
  </si>
  <si>
    <t>CONSUMO PER CAPITA (kg ó litros por individuo)Fruta Fresca IngMUJER</t>
  </si>
  <si>
    <t>CONSUMO PER CAPITA (kg ó litros por individuo)Manzana Ing.T.ESPAÑA</t>
  </si>
  <si>
    <t>CONSUMO PER CAPITA (kg ó litros por individuo)Manzana Ing.BCN AM</t>
  </si>
  <si>
    <t>CONSUMO PER CAPITA (kg ó litros por individuo)Manzana Ing.REST.CAT ARAGON</t>
  </si>
  <si>
    <t>CONSUMO PER CAPITA (kg ó litros por individuo)Manzana Ing.LEVANTE</t>
  </si>
  <si>
    <t>CONSUMO PER CAPITA (kg ó litros por individuo)Manzana Ing.ANDALUCIA</t>
  </si>
  <si>
    <t>CONSUMO PER CAPITA (kg ó litros por individuo)Manzana Ing.MDD AM</t>
  </si>
  <si>
    <t>CONSUMO PER CAPITA (kg ó litros por individuo)Manzana Ing.RTO CENTRO</t>
  </si>
  <si>
    <t>CONSUMO PER CAPITA (kg ó litros por individuo)Manzana Ing.NORTE-CENTRO</t>
  </si>
  <si>
    <t>CONSUMO PER CAPITA (kg ó litros por individuo)Manzana Ing.NOROESTE</t>
  </si>
  <si>
    <t>CONSUMO PER CAPITA (kg ó litros por individuo)Manzana Ing.&lt;2MIL</t>
  </si>
  <si>
    <t>CONSUMO PER CAPITA (kg ó litros por individuo)Manzana Ing.2-5MIL</t>
  </si>
  <si>
    <t>CONSUMO PER CAPITA (kg ó litros por individuo)Manzana Ing.5-10MIL</t>
  </si>
  <si>
    <t>CONSUMO PER CAPITA (kg ó litros por individuo)Manzana Ing.10-30MIL</t>
  </si>
  <si>
    <t>CONSUMO PER CAPITA (kg ó litros por individuo)Manzana Ing.30-100MIL</t>
  </si>
  <si>
    <t>CONSUMO PER CAPITA (kg ó litros por individuo)Manzana Ing.100-200MIL</t>
  </si>
  <si>
    <t>CONSUMO PER CAPITA (kg ó litros por individuo)Manzana Ing.200-500MIL</t>
  </si>
  <si>
    <t>CONSUMO PER CAPITA (kg ó litros por individuo)Manzana Ing.&gt;500MIL</t>
  </si>
  <si>
    <t>CONSUMO PER CAPITA (kg ó litros por individuo)Manzana Ing.DE 15 A 19 AÑOS</t>
  </si>
  <si>
    <t>CONSUMO PER CAPITA (kg ó litros por individuo)Manzana Ing.DE 20 A 24 AÑOS</t>
  </si>
  <si>
    <t>CONSUMO PER CAPITA (kg ó litros por individuo)Manzana Ing.DE 25 A 34 AÑOS</t>
  </si>
  <si>
    <t>CONSUMO PER CAPITA (kg ó litros por individuo)Manzana Ing.DE 35 A 49 AÑOS</t>
  </si>
  <si>
    <t>CONSUMO PER CAPITA (kg ó litros por individuo)Manzana Ing.DE 50 A 59 AÑOS</t>
  </si>
  <si>
    <t>CONSUMO PER CAPITA (kg ó litros por individuo)Manzana Ing.DE 60 A 75 AÑOS</t>
  </si>
  <si>
    <t>CONSUMO PER CAPITA (kg ó litros por individuo)Manzana Ing.ALTA Y MEDIA ALTA</t>
  </si>
  <si>
    <t>CONSUMO PER CAPITA (kg ó litros por individuo)Manzana Ing.MEDIA</t>
  </si>
  <si>
    <t>CONSUMO PER CAPITA (kg ó litros por individuo)Manzana Ing.MEDIA BAJA</t>
  </si>
  <si>
    <t>CONSUMO PER CAPITA (kg ó litros por individuo)Manzana Ing.BAJA</t>
  </si>
  <si>
    <t>CONSUMO PER CAPITA (kg ó litros por individuo)Manzana Ing.HOMBRE</t>
  </si>
  <si>
    <t>CONSUMO PER CAPITA (kg ó litros por individuo)Manzana Ing.MUJER</t>
  </si>
  <si>
    <t>CONSUMO PER CAPITA (kg ó litros por individuo)Platano Ing.T.ESPAÑA</t>
  </si>
  <si>
    <t>CONSUMO PER CAPITA (kg ó litros por individuo)Platano Ing.BCN AM</t>
  </si>
  <si>
    <t>CONSUMO PER CAPITA (kg ó litros por individuo)Platano Ing.REST.CAT ARAGON</t>
  </si>
  <si>
    <t>CONSUMO PER CAPITA (kg ó litros por individuo)Platano Ing.LEVANTE</t>
  </si>
  <si>
    <t>CONSUMO PER CAPITA (kg ó litros por individuo)Platano Ing.ANDALUCIA</t>
  </si>
  <si>
    <t>CONSUMO PER CAPITA (kg ó litros por individuo)Platano Ing.MDD AM</t>
  </si>
  <si>
    <t>CONSUMO PER CAPITA (kg ó litros por individuo)Platano Ing.RTO CENTRO</t>
  </si>
  <si>
    <t>CONSUMO PER CAPITA (kg ó litros por individuo)Platano Ing.NORTE-CENTRO</t>
  </si>
  <si>
    <t>CONSUMO PER CAPITA (kg ó litros por individuo)Platano Ing.NOROESTE</t>
  </si>
  <si>
    <t>CONSUMO PER CAPITA (kg ó litros por individuo)Platano Ing.&lt;2MIL</t>
  </si>
  <si>
    <t>CONSUMO PER CAPITA (kg ó litros por individuo)Platano Ing.2-5MIL</t>
  </si>
  <si>
    <t>CONSUMO PER CAPITA (kg ó litros por individuo)Platano Ing.5-10MIL</t>
  </si>
  <si>
    <t>CONSUMO PER CAPITA (kg ó litros por individuo)Platano Ing.10-30MIL</t>
  </si>
  <si>
    <t>CONSUMO PER CAPITA (kg ó litros por individuo)Platano Ing.30-100MIL</t>
  </si>
  <si>
    <t>CONSUMO PER CAPITA (kg ó litros por individuo)Platano Ing.100-200MIL</t>
  </si>
  <si>
    <t>CONSUMO PER CAPITA (kg ó litros por individuo)Platano Ing.200-500MIL</t>
  </si>
  <si>
    <t>CONSUMO PER CAPITA (kg ó litros por individuo)Platano Ing.&gt;500MIL</t>
  </si>
  <si>
    <t>CONSUMO PER CAPITA (kg ó litros por individuo)Platano Ing.DE 15 A 19 AÑOS</t>
  </si>
  <si>
    <t>CONSUMO PER CAPITA (kg ó litros por individuo)Platano Ing.DE 20 A 24 AÑOS</t>
  </si>
  <si>
    <t>CONSUMO PER CAPITA (kg ó litros por individuo)Platano Ing.DE 25 A 34 AÑOS</t>
  </si>
  <si>
    <t>CONSUMO PER CAPITA (kg ó litros por individuo)Platano Ing.DE 35 A 49 AÑOS</t>
  </si>
  <si>
    <t>CONSUMO PER CAPITA (kg ó litros por individuo)Platano Ing.DE 50 A 59 AÑOS</t>
  </si>
  <si>
    <t>CONSUMO PER CAPITA (kg ó litros por individuo)Platano Ing.DE 60 A 75 AÑOS</t>
  </si>
  <si>
    <t>CONSUMO PER CAPITA (kg ó litros por individuo)Platano Ing.ALTA Y MEDIA ALTA</t>
  </si>
  <si>
    <t>CONSUMO PER CAPITA (kg ó litros por individuo)Platano Ing.MEDIA</t>
  </si>
  <si>
    <t>CONSUMO PER CAPITA (kg ó litros por individuo)Platano Ing.MEDIA BAJA</t>
  </si>
  <si>
    <t>CONSUMO PER CAPITA (kg ó litros por individuo)Platano Ing.BAJA</t>
  </si>
  <si>
    <t>CONSUMO PER CAPITA (kg ó litros por individuo)Platano Ing.HOMBRE</t>
  </si>
  <si>
    <t>CONSUMO PER CAPITA (kg ó litros por individuo)Platano Ing.MUJER</t>
  </si>
  <si>
    <t>CONSUMO PER CAPITA (kg ó litros por individuo)Naranja/Mandarina InT.ESPAÑA</t>
  </si>
  <si>
    <t>CONSUMO PER CAPITA (kg ó litros por individuo)Naranja/Mandarina InBCN AM</t>
  </si>
  <si>
    <t>CONSUMO PER CAPITA (kg ó litros por individuo)Naranja/Mandarina InREST.CAT ARAGON</t>
  </si>
  <si>
    <t>CONSUMO PER CAPITA (kg ó litros por individuo)Naranja/Mandarina InLEVANTE</t>
  </si>
  <si>
    <t>CONSUMO PER CAPITA (kg ó litros por individuo)Naranja/Mandarina InANDALUCIA</t>
  </si>
  <si>
    <t>CONSUMO PER CAPITA (kg ó litros por individuo)Naranja/Mandarina InMDD AM</t>
  </si>
  <si>
    <t>CONSUMO PER CAPITA (kg ó litros por individuo)Naranja/Mandarina InRTO CENTRO</t>
  </si>
  <si>
    <t>CONSUMO PER CAPITA (kg ó litros por individuo)Naranja/Mandarina InNORTE-CENTRO</t>
  </si>
  <si>
    <t>CONSUMO PER CAPITA (kg ó litros por individuo)Naranja/Mandarina InNOROESTE</t>
  </si>
  <si>
    <t>CONSUMO PER CAPITA (kg ó litros por individuo)Naranja/Mandarina In&lt;2MIL</t>
  </si>
  <si>
    <t>CONSUMO PER CAPITA (kg ó litros por individuo)Naranja/Mandarina In2-5MIL</t>
  </si>
  <si>
    <t>CONSUMO PER CAPITA (kg ó litros por individuo)Naranja/Mandarina In5-10MIL</t>
  </si>
  <si>
    <t>CONSUMO PER CAPITA (kg ó litros por individuo)Naranja/Mandarina In10-30MIL</t>
  </si>
  <si>
    <t>CONSUMO PER CAPITA (kg ó litros por individuo)Naranja/Mandarina In30-100MIL</t>
  </si>
  <si>
    <t>CONSUMO PER CAPITA (kg ó litros por individuo)Naranja/Mandarina In100-200MIL</t>
  </si>
  <si>
    <t>CONSUMO PER CAPITA (kg ó litros por individuo)Naranja/Mandarina In200-500MIL</t>
  </si>
  <si>
    <t>CONSUMO PER CAPITA (kg ó litros por individuo)Naranja/Mandarina In&gt;500MIL</t>
  </si>
  <si>
    <t>CONSUMO PER CAPITA (kg ó litros por individuo)Naranja/Mandarina InDE 15 A 19 AÑOS</t>
  </si>
  <si>
    <t>CONSUMO PER CAPITA (kg ó litros por individuo)Naranja/Mandarina InDE 20 A 24 AÑOS</t>
  </si>
  <si>
    <t>CONSUMO PER CAPITA (kg ó litros por individuo)Naranja/Mandarina InDE 25 A 34 AÑOS</t>
  </si>
  <si>
    <t>CONSUMO PER CAPITA (kg ó litros por individuo)Naranja/Mandarina InDE 35 A 49 AÑOS</t>
  </si>
  <si>
    <t>CONSUMO PER CAPITA (kg ó litros por individuo)Naranja/Mandarina InDE 50 A 59 AÑOS</t>
  </si>
  <si>
    <t>CONSUMO PER CAPITA (kg ó litros por individuo)Naranja/Mandarina InDE 60 A 75 AÑOS</t>
  </si>
  <si>
    <t>CONSUMO PER CAPITA (kg ó litros por individuo)Naranja/Mandarina InALTA Y MEDIA ALTA</t>
  </si>
  <si>
    <t>CONSUMO PER CAPITA (kg ó litros por individuo)Naranja/Mandarina InMEDIA</t>
  </si>
  <si>
    <t>CONSUMO PER CAPITA (kg ó litros por individuo)Naranja/Mandarina InMEDIA BAJA</t>
  </si>
  <si>
    <t>CONSUMO PER CAPITA (kg ó litros por individuo)Naranja/Mandarina InBAJA</t>
  </si>
  <si>
    <t>CONSUMO PER CAPITA (kg ó litros por individuo)Naranja/Mandarina InHOMBRE</t>
  </si>
  <si>
    <t>CONSUMO PER CAPITA (kg ó litros por individuo)Naranja/Mandarina InMUJER</t>
  </si>
  <si>
    <t>CONSUMO PER CAPITA (kg ó litros por individuo)Melon/sandia Ing.T.ESPAÑA</t>
  </si>
  <si>
    <t>CONSUMO PER CAPITA (kg ó litros por individuo)Melon/sandia Ing.BCN AM</t>
  </si>
  <si>
    <t>CONSUMO PER CAPITA (kg ó litros por individuo)Melon/sandia Ing.REST.CAT ARAGON</t>
  </si>
  <si>
    <t>CONSUMO PER CAPITA (kg ó litros por individuo)Melon/sandia Ing.LEVANTE</t>
  </si>
  <si>
    <t>CONSUMO PER CAPITA (kg ó litros por individuo)Melon/sandia Ing.ANDALUCIA</t>
  </si>
  <si>
    <t>CONSUMO PER CAPITA (kg ó litros por individuo)Melon/sandia Ing.MDD AM</t>
  </si>
  <si>
    <t>CONSUMO PER CAPITA (kg ó litros por individuo)Melon/sandia Ing.RTO CENTRO</t>
  </si>
  <si>
    <t>CONSUMO PER CAPITA (kg ó litros por individuo)Melon/sandia Ing.NORTE-CENTRO</t>
  </si>
  <si>
    <t>CONSUMO PER CAPITA (kg ó litros por individuo)Melon/sandia Ing.NOROESTE</t>
  </si>
  <si>
    <t>CONSUMO PER CAPITA (kg ó litros por individuo)Melon/sandia Ing.&lt;2MIL</t>
  </si>
  <si>
    <t>CONSUMO PER CAPITA (kg ó litros por individuo)Melon/sandia Ing.2-5MIL</t>
  </si>
  <si>
    <t>CONSUMO PER CAPITA (kg ó litros por individuo)Melon/sandia Ing.5-10MIL</t>
  </si>
  <si>
    <t>CONSUMO PER CAPITA (kg ó litros por individuo)Melon/sandia Ing.10-30MIL</t>
  </si>
  <si>
    <t>CONSUMO PER CAPITA (kg ó litros por individuo)Melon/sandia Ing.30-100MIL</t>
  </si>
  <si>
    <t>CONSUMO PER CAPITA (kg ó litros por individuo)Melon/sandia Ing.100-200MIL</t>
  </si>
  <si>
    <t>CONSUMO PER CAPITA (kg ó litros por individuo)Melon/sandia Ing.200-500MIL</t>
  </si>
  <si>
    <t>CONSUMO PER CAPITA (kg ó litros por individuo)Melon/sandia Ing.&gt;500MIL</t>
  </si>
  <si>
    <t>CONSUMO PER CAPITA (kg ó litros por individuo)Melon/sandia Ing.DE 15 A 19 AÑOS</t>
  </si>
  <si>
    <t>CONSUMO PER CAPITA (kg ó litros por individuo)Melon/sandia Ing.DE 20 A 24 AÑOS</t>
  </si>
  <si>
    <t>CONSUMO PER CAPITA (kg ó litros por individuo)Melon/sandia Ing.DE 25 A 34 AÑOS</t>
  </si>
  <si>
    <t>CONSUMO PER CAPITA (kg ó litros por individuo)Melon/sandia Ing.DE 35 A 49 AÑOS</t>
  </si>
  <si>
    <t>CONSUMO PER CAPITA (kg ó litros por individuo)Melon/sandia Ing.DE 50 A 59 AÑOS</t>
  </si>
  <si>
    <t>CONSUMO PER CAPITA (kg ó litros por individuo)Melon/sandia Ing.DE 60 A 75 AÑOS</t>
  </si>
  <si>
    <t>CONSUMO PER CAPITA (kg ó litros por individuo)Melon/sandia Ing.ALTA Y MEDIA ALTA</t>
  </si>
  <si>
    <t>CONSUMO PER CAPITA (kg ó litros por individuo)Melon/sandia Ing.MEDIA</t>
  </si>
  <si>
    <t>CONSUMO PER CAPITA (kg ó litros por individuo)Melon/sandia Ing.MEDIA BAJA</t>
  </si>
  <si>
    <t>CONSUMO PER CAPITA (kg ó litros por individuo)Melon/sandia Ing.BAJA</t>
  </si>
  <si>
    <t>CONSUMO PER CAPITA (kg ó litros por individuo)Melon/sandia Ing.HOMBRE</t>
  </si>
  <si>
    <t>CONSUMO PER CAPITA (kg ó litros por individuo)Melon/sandia Ing.MUJER</t>
  </si>
  <si>
    <t>CONSUMO PER CAPITA (kg ó litros por individuo)Fresa/freson Ing.T.ESPAÑA</t>
  </si>
  <si>
    <t>CONSUMO PER CAPITA (kg ó litros por individuo)Fresa/freson Ing.BCN AM</t>
  </si>
  <si>
    <t>CONSUMO PER CAPITA (kg ó litros por individuo)Fresa/freson Ing.REST.CAT ARAGON</t>
  </si>
  <si>
    <t>CONSUMO PER CAPITA (kg ó litros por individuo)Fresa/freson Ing.LEVANTE</t>
  </si>
  <si>
    <t>CONSUMO PER CAPITA (kg ó litros por individuo)Fresa/freson Ing.ANDALUCIA</t>
  </si>
  <si>
    <t>CONSUMO PER CAPITA (kg ó litros por individuo)Fresa/freson Ing.MDD AM</t>
  </si>
  <si>
    <t>CONSUMO PER CAPITA (kg ó litros por individuo)Fresa/freson Ing.RTO CENTRO</t>
  </si>
  <si>
    <t>CONSUMO PER CAPITA (kg ó litros por individuo)Fresa/freson Ing.NORTE-CENTRO</t>
  </si>
  <si>
    <t>CONSUMO PER CAPITA (kg ó litros por individuo)Fresa/freson Ing.NOROESTE</t>
  </si>
  <si>
    <t>CONSUMO PER CAPITA (kg ó litros por individuo)Fresa/freson Ing.&lt;2MIL</t>
  </si>
  <si>
    <t>CONSUMO PER CAPITA (kg ó litros por individuo)Fresa/freson Ing.2-5MIL</t>
  </si>
  <si>
    <t>CONSUMO PER CAPITA (kg ó litros por individuo)Fresa/freson Ing.5-10MIL</t>
  </si>
  <si>
    <t>CONSUMO PER CAPITA (kg ó litros por individuo)Fresa/freson Ing.10-30MIL</t>
  </si>
  <si>
    <t>CONSUMO PER CAPITA (kg ó litros por individuo)Fresa/freson Ing.30-100MIL</t>
  </si>
  <si>
    <t>CONSUMO PER CAPITA (kg ó litros por individuo)Fresa/freson Ing.100-200MIL</t>
  </si>
  <si>
    <t>CONSUMO PER CAPITA (kg ó litros por individuo)Fresa/freson Ing.200-500MIL</t>
  </si>
  <si>
    <t>CONSUMO PER CAPITA (kg ó litros por individuo)Fresa/freson Ing.&gt;500MIL</t>
  </si>
  <si>
    <t>CONSUMO PER CAPITA (kg ó litros por individuo)Fresa/freson Ing.DE 15 A 19 AÑOS</t>
  </si>
  <si>
    <t>CONSUMO PER CAPITA (kg ó litros por individuo)Fresa/freson Ing.DE 20 A 24 AÑOS</t>
  </si>
  <si>
    <t>CONSUMO PER CAPITA (kg ó litros por individuo)Fresa/freson Ing.DE 25 A 34 AÑOS</t>
  </si>
  <si>
    <t>CONSUMO PER CAPITA (kg ó litros por individuo)Fresa/freson Ing.DE 35 A 49 AÑOS</t>
  </si>
  <si>
    <t>CONSUMO PER CAPITA (kg ó litros por individuo)Fresa/freson Ing.DE 50 A 59 AÑOS</t>
  </si>
  <si>
    <t>CONSUMO PER CAPITA (kg ó litros por individuo)Fresa/freson Ing.DE 60 A 75 AÑOS</t>
  </si>
  <si>
    <t>CONSUMO PER CAPITA (kg ó litros por individuo)Fresa/freson Ing.ALTA Y MEDIA ALTA</t>
  </si>
  <si>
    <t>CONSUMO PER CAPITA (kg ó litros por individuo)Fresa/freson Ing.MEDIA</t>
  </si>
  <si>
    <t>CONSUMO PER CAPITA (kg ó litros por individuo)Fresa/freson Ing.MEDIA BAJA</t>
  </si>
  <si>
    <t>CONSUMO PER CAPITA (kg ó litros por individuo)Fresa/freson Ing.BAJA</t>
  </si>
  <si>
    <t>CONSUMO PER CAPITA (kg ó litros por individuo)Fresa/freson Ing.HOMBRE</t>
  </si>
  <si>
    <t>CONSUMO PER CAPITA (kg ó litros por individuo)Fresa/freson Ing.MUJER</t>
  </si>
  <si>
    <t>CONSUMO PER CAPITA (kg ó litros por individuo)Pina Ing.T.ESPAÑA</t>
  </si>
  <si>
    <t>CONSUMO PER CAPITA (kg ó litros por individuo)Pina Ing.BCN AM</t>
  </si>
  <si>
    <t>CONSUMO PER CAPITA (kg ó litros por individuo)Pina Ing.REST.CAT ARAGON</t>
  </si>
  <si>
    <t>CONSUMO PER CAPITA (kg ó litros por individuo)Pina Ing.LEVANTE</t>
  </si>
  <si>
    <t>CONSUMO PER CAPITA (kg ó litros por individuo)Pina Ing.ANDALUCIA</t>
  </si>
  <si>
    <t>CONSUMO PER CAPITA (kg ó litros por individuo)Pina Ing.MDD AM</t>
  </si>
  <si>
    <t>CONSUMO PER CAPITA (kg ó litros por individuo)Pina Ing.RTO CENTRO</t>
  </si>
  <si>
    <t>CONSUMO PER CAPITA (kg ó litros por individuo)Pina Ing.NORTE-CENTRO</t>
  </si>
  <si>
    <t>CONSUMO PER CAPITA (kg ó litros por individuo)Pina Ing.NOROESTE</t>
  </si>
  <si>
    <t>CONSUMO PER CAPITA (kg ó litros por individuo)Pina Ing.&lt;2MIL</t>
  </si>
  <si>
    <t>CONSUMO PER CAPITA (kg ó litros por individuo)Pina Ing.2-5MIL</t>
  </si>
  <si>
    <t>CONSUMO PER CAPITA (kg ó litros por individuo)Pina Ing.5-10MIL</t>
  </si>
  <si>
    <t>CONSUMO PER CAPITA (kg ó litros por individuo)Pina Ing.10-30MIL</t>
  </si>
  <si>
    <t>CONSUMO PER CAPITA (kg ó litros por individuo)Pina Ing.30-100MIL</t>
  </si>
  <si>
    <t>CONSUMO PER CAPITA (kg ó litros por individuo)Pina Ing.100-200MIL</t>
  </si>
  <si>
    <t>CONSUMO PER CAPITA (kg ó litros por individuo)Pina Ing.200-500MIL</t>
  </si>
  <si>
    <t>CONSUMO PER CAPITA (kg ó litros por individuo)Pina Ing.&gt;500MIL</t>
  </si>
  <si>
    <t>CONSUMO PER CAPITA (kg ó litros por individuo)Pina Ing.DE 15 A 19 AÑOS</t>
  </si>
  <si>
    <t>CONSUMO PER CAPITA (kg ó litros por individuo)Pina Ing.DE 20 A 24 AÑOS</t>
  </si>
  <si>
    <t>CONSUMO PER CAPITA (kg ó litros por individuo)Pina Ing.DE 25 A 34 AÑOS</t>
  </si>
  <si>
    <t>CONSUMO PER CAPITA (kg ó litros por individuo)Pina Ing.DE 35 A 49 AÑOS</t>
  </si>
  <si>
    <t>CONSUMO PER CAPITA (kg ó litros por individuo)Pina Ing.DE 50 A 59 AÑOS</t>
  </si>
  <si>
    <t>CONSUMO PER CAPITA (kg ó litros por individuo)Pina Ing.DE 60 A 75 AÑOS</t>
  </si>
  <si>
    <t>CONSUMO PER CAPITA (kg ó litros por individuo)Pina Ing.ALTA Y MEDIA ALTA</t>
  </si>
  <si>
    <t>CONSUMO PER CAPITA (kg ó litros por individuo)Pina Ing.MEDIA</t>
  </si>
  <si>
    <t>CONSUMO PER CAPITA (kg ó litros por individuo)Pina Ing.MEDIA BAJA</t>
  </si>
  <si>
    <t>CONSUMO PER CAPITA (kg ó litros por individuo)Pina Ing.BAJA</t>
  </si>
  <si>
    <t>CONSUMO PER CAPITA (kg ó litros por individuo)Pina Ing.HOMBRE</t>
  </si>
  <si>
    <t>CONSUMO PER CAPITA (kg ó litros por individuo)Pina Ing.MUJER</t>
  </si>
  <si>
    <t>CONSUMO PER CAPITA (kg ó litros por individuo)Resto frutas Ing.T.ESPAÑA</t>
  </si>
  <si>
    <t>CONSUMO PER CAPITA (kg ó litros por individuo)Resto frutas Ing.BCN AM</t>
  </si>
  <si>
    <t>CONSUMO PER CAPITA (kg ó litros por individuo)Resto frutas Ing.REST.CAT ARAGON</t>
  </si>
  <si>
    <t>CONSUMO PER CAPITA (kg ó litros por individuo)Resto frutas Ing.LEVANTE</t>
  </si>
  <si>
    <t>CONSUMO PER CAPITA (kg ó litros por individuo)Resto frutas Ing.ANDALUCIA</t>
  </si>
  <si>
    <t>CONSUMO PER CAPITA (kg ó litros por individuo)Resto frutas Ing.MDD AM</t>
  </si>
  <si>
    <t>CONSUMO PER CAPITA (kg ó litros por individuo)Resto frutas Ing.RTO CENTRO</t>
  </si>
  <si>
    <t>CONSUMO PER CAPITA (kg ó litros por individuo)Resto frutas Ing.NORTE-CENTRO</t>
  </si>
  <si>
    <t>CONSUMO PER CAPITA (kg ó litros por individuo)Resto frutas Ing.NOROESTE</t>
  </si>
  <si>
    <t>CONSUMO PER CAPITA (kg ó litros por individuo)Resto frutas Ing.&lt;2MIL</t>
  </si>
  <si>
    <t>CONSUMO PER CAPITA (kg ó litros por individuo)Resto frutas Ing.2-5MIL</t>
  </si>
  <si>
    <t>CONSUMO PER CAPITA (kg ó litros por individuo)Resto frutas Ing.5-10MIL</t>
  </si>
  <si>
    <t>CONSUMO PER CAPITA (kg ó litros por individuo)Resto frutas Ing.10-30MIL</t>
  </si>
  <si>
    <t>CONSUMO PER CAPITA (kg ó litros por individuo)Resto frutas Ing.30-100MIL</t>
  </si>
  <si>
    <t>CONSUMO PER CAPITA (kg ó litros por individuo)Resto frutas Ing.100-200MIL</t>
  </si>
  <si>
    <t>CONSUMO PER CAPITA (kg ó litros por individuo)Resto frutas Ing.200-500MIL</t>
  </si>
  <si>
    <t>CONSUMO PER CAPITA (kg ó litros por individuo)Resto frutas Ing.&gt;500MIL</t>
  </si>
  <si>
    <t>CONSUMO PER CAPITA (kg ó litros por individuo)Resto frutas Ing.DE 15 A 19 AÑOS</t>
  </si>
  <si>
    <t>CONSUMO PER CAPITA (kg ó litros por individuo)Resto frutas Ing.DE 20 A 24 AÑOS</t>
  </si>
  <si>
    <t>CONSUMO PER CAPITA (kg ó litros por individuo)Resto frutas Ing.DE 25 A 34 AÑOS</t>
  </si>
  <si>
    <t>CONSUMO PER CAPITA (kg ó litros por individuo)Resto frutas Ing.DE 35 A 49 AÑOS</t>
  </si>
  <si>
    <t>CONSUMO PER CAPITA (kg ó litros por individuo)Resto frutas Ing.DE 50 A 59 AÑOS</t>
  </si>
  <si>
    <t>CONSUMO PER CAPITA (kg ó litros por individuo)Resto frutas Ing.DE 60 A 75 AÑOS</t>
  </si>
  <si>
    <t>CONSUMO PER CAPITA (kg ó litros por individuo)Resto frutas Ing.ALTA Y MEDIA ALTA</t>
  </si>
  <si>
    <t>CONSUMO PER CAPITA (kg ó litros por individuo)Resto frutas Ing.MEDIA</t>
  </si>
  <si>
    <t>CONSUMO PER CAPITA (kg ó litros por individuo)Resto frutas Ing.MEDIA BAJA</t>
  </si>
  <si>
    <t>CONSUMO PER CAPITA (kg ó litros por individuo)Resto frutas Ing.BAJA</t>
  </si>
  <si>
    <t>CONSUMO PER CAPITA (kg ó litros por individuo)Resto frutas Ing.HOMBRE</t>
  </si>
  <si>
    <t>CONSUMO PER CAPITA (kg ó litros por individuo)Resto frutas Ing.MUJER</t>
  </si>
  <si>
    <t>CONSUMO PER CAPITA (kg ó litros por individuo)Mermeladas Ing.T.ESPAÑA</t>
  </si>
  <si>
    <t>CONSUMO PER CAPITA (kg ó litros por individuo)Mermeladas Ing.BCN AM</t>
  </si>
  <si>
    <t>CONSUMO PER CAPITA (kg ó litros por individuo)Mermeladas Ing.REST.CAT ARAGON</t>
  </si>
  <si>
    <t>CONSUMO PER CAPITA (kg ó litros por individuo)Mermeladas Ing.LEVANTE</t>
  </si>
  <si>
    <t>CONSUMO PER CAPITA (kg ó litros por individuo)Mermeladas Ing.ANDALUCIA</t>
  </si>
  <si>
    <t>CONSUMO PER CAPITA (kg ó litros por individuo)Mermeladas Ing.MDD AM</t>
  </si>
  <si>
    <t>CONSUMO PER CAPITA (kg ó litros por individuo)Mermeladas Ing.RTO CENTRO</t>
  </si>
  <si>
    <t>CONSUMO PER CAPITA (kg ó litros por individuo)Mermeladas Ing.NORTE-CENTRO</t>
  </si>
  <si>
    <t>CONSUMO PER CAPITA (kg ó litros por individuo)Mermeladas Ing.NOROESTE</t>
  </si>
  <si>
    <t>CONSUMO PER CAPITA (kg ó litros por individuo)Mermeladas Ing.&lt;2MIL</t>
  </si>
  <si>
    <t>CONSUMO PER CAPITA (kg ó litros por individuo)Mermeladas Ing.2-5MIL</t>
  </si>
  <si>
    <t>CONSUMO PER CAPITA (kg ó litros por individuo)Mermeladas Ing.5-10MIL</t>
  </si>
  <si>
    <t>CONSUMO PER CAPITA (kg ó litros por individuo)Mermeladas Ing.10-30MIL</t>
  </si>
  <si>
    <t>CONSUMO PER CAPITA (kg ó litros por individuo)Mermeladas Ing.30-100MIL</t>
  </si>
  <si>
    <t>CONSUMO PER CAPITA (kg ó litros por individuo)Mermeladas Ing.100-200MIL</t>
  </si>
  <si>
    <t>CONSUMO PER CAPITA (kg ó litros por individuo)Mermeladas Ing.200-500MIL</t>
  </si>
  <si>
    <t>CONSUMO PER CAPITA (kg ó litros por individuo)Mermeladas Ing.&gt;500MIL</t>
  </si>
  <si>
    <t>CONSUMO PER CAPITA (kg ó litros por individuo)Mermeladas Ing.DE 15 A 19 AÑOS</t>
  </si>
  <si>
    <t>CONSUMO PER CAPITA (kg ó litros por individuo)Mermeladas Ing.DE 20 A 24 AÑOS</t>
  </si>
  <si>
    <t>CONSUMO PER CAPITA (kg ó litros por individuo)Mermeladas Ing.DE 25 A 34 AÑOS</t>
  </si>
  <si>
    <t>CONSUMO PER CAPITA (kg ó litros por individuo)Mermeladas Ing.DE 35 A 49 AÑOS</t>
  </si>
  <si>
    <t>CONSUMO PER CAPITA (kg ó litros por individuo)Mermeladas Ing.DE 50 A 59 AÑOS</t>
  </si>
  <si>
    <t>CONSUMO PER CAPITA (kg ó litros por individuo)Mermeladas Ing.DE 60 A 75 AÑOS</t>
  </si>
  <si>
    <t>CONSUMO PER CAPITA (kg ó litros por individuo)Mermeladas Ing.ALTA Y MEDIA ALTA</t>
  </si>
  <si>
    <t>CONSUMO PER CAPITA (kg ó litros por individuo)Mermeladas Ing.MEDIA</t>
  </si>
  <si>
    <t>CONSUMO PER CAPITA (kg ó litros por individuo)Mermeladas Ing.MEDIA BAJA</t>
  </si>
  <si>
    <t>CONSUMO PER CAPITA (kg ó litros por individuo)Mermeladas Ing.BAJA</t>
  </si>
  <si>
    <t>CONSUMO PER CAPITA (kg ó litros por individuo)Mermeladas Ing.HOMBRE</t>
  </si>
  <si>
    <t>CONSUMO PER CAPITA (kg ó litros por individuo)Mermeladas Ing.MUJER</t>
  </si>
  <si>
    <t>CONSUMO PER CAPITA (kg ó litros por individuo).Hortalizas/Verdur.IngT.ESPAÑA</t>
  </si>
  <si>
    <t>CONSUMO PER CAPITA (kg ó litros por individuo).Hortalizas/Verdur.IngBCN AM</t>
  </si>
  <si>
    <t>CONSUMO PER CAPITA (kg ó litros por individuo).Hortalizas/Verdur.IngREST.CAT ARAGON</t>
  </si>
  <si>
    <t>CONSUMO PER CAPITA (kg ó litros por individuo).Hortalizas/Verdur.IngLEVANTE</t>
  </si>
  <si>
    <t>CONSUMO PER CAPITA (kg ó litros por individuo).Hortalizas/Verdur.IngANDALUCIA</t>
  </si>
  <si>
    <t>CONSUMO PER CAPITA (kg ó litros por individuo).Hortalizas/Verdur.IngMDD AM</t>
  </si>
  <si>
    <t>CONSUMO PER CAPITA (kg ó litros por individuo).Hortalizas/Verdur.IngRTO CENTRO</t>
  </si>
  <si>
    <t>CONSUMO PER CAPITA (kg ó litros por individuo).Hortalizas/Verdur.IngNORTE-CENTRO</t>
  </si>
  <si>
    <t>CONSUMO PER CAPITA (kg ó litros por individuo).Hortalizas/Verdur.IngNOROESTE</t>
  </si>
  <si>
    <t>CONSUMO PER CAPITA (kg ó litros por individuo).Hortalizas/Verdur.Ing&lt;2MIL</t>
  </si>
  <si>
    <t>CONSUMO PER CAPITA (kg ó litros por individuo).Hortalizas/Verdur.Ing2-5MIL</t>
  </si>
  <si>
    <t>CONSUMO PER CAPITA (kg ó litros por individuo).Hortalizas/Verdur.Ing5-10MIL</t>
  </si>
  <si>
    <t>CONSUMO PER CAPITA (kg ó litros por individuo).Hortalizas/Verdur.Ing10-30MIL</t>
  </si>
  <si>
    <t>CONSUMO PER CAPITA (kg ó litros por individuo).Hortalizas/Verdur.Ing30-100MIL</t>
  </si>
  <si>
    <t>CONSUMO PER CAPITA (kg ó litros por individuo).Hortalizas/Verdur.Ing100-200MIL</t>
  </si>
  <si>
    <t>CONSUMO PER CAPITA (kg ó litros por individuo).Hortalizas/Verdur.Ing200-500MIL</t>
  </si>
  <si>
    <t>CONSUMO PER CAPITA (kg ó litros por individuo).Hortalizas/Verdur.Ing&gt;500MIL</t>
  </si>
  <si>
    <t>CONSUMO PER CAPITA (kg ó litros por individuo).Hortalizas/Verdur.IngDE 15 A 19 AÑOS</t>
  </si>
  <si>
    <t>CONSUMO PER CAPITA (kg ó litros por individuo).Hortalizas/Verdur.IngDE 20 A 24 AÑOS</t>
  </si>
  <si>
    <t>CONSUMO PER CAPITA (kg ó litros por individuo).Hortalizas/Verdur.IngDE 25 A 34 AÑOS</t>
  </si>
  <si>
    <t>CONSUMO PER CAPITA (kg ó litros por individuo).Hortalizas/Verdur.IngDE 35 A 49 AÑOS</t>
  </si>
  <si>
    <t>CONSUMO PER CAPITA (kg ó litros por individuo).Hortalizas/Verdur.IngDE 50 A 59 AÑOS</t>
  </si>
  <si>
    <t>CONSUMO PER CAPITA (kg ó litros por individuo).Hortalizas/Verdur.IngDE 60 A 75 AÑOS</t>
  </si>
  <si>
    <t>CONSUMO PER CAPITA (kg ó litros por individuo).Hortalizas/Verdur.IngALTA Y MEDIA ALTA</t>
  </si>
  <si>
    <t>CONSUMO PER CAPITA (kg ó litros por individuo).Hortalizas/Verdur.IngMEDIA</t>
  </si>
  <si>
    <t>CONSUMO PER CAPITA (kg ó litros por individuo).Hortalizas/Verdur.IngMEDIA BAJA</t>
  </si>
  <si>
    <t>CONSUMO PER CAPITA (kg ó litros por individuo).Hortalizas/Verdur.IngBAJA</t>
  </si>
  <si>
    <t>CONSUMO PER CAPITA (kg ó litros por individuo).Hortalizas/Verdur.IngHOMBRE</t>
  </si>
  <si>
    <t>CONSUMO PER CAPITA (kg ó litros por individuo).Hortalizas/Verdur.IngMUJER</t>
  </si>
  <si>
    <t>CONSUMO PER CAPITA (kg ó litros por individuo)Tomates Ing.T.ESPAÑA</t>
  </si>
  <si>
    <t>CONSUMO PER CAPITA (kg ó litros por individuo)Tomates Ing.BCN AM</t>
  </si>
  <si>
    <t>CONSUMO PER CAPITA (kg ó litros por individuo)Tomates Ing.REST.CAT ARAGON</t>
  </si>
  <si>
    <t>CONSUMO PER CAPITA (kg ó litros por individuo)Tomates Ing.LEVANTE</t>
  </si>
  <si>
    <t>CONSUMO PER CAPITA (kg ó litros por individuo)Tomates Ing.ANDALUCIA</t>
  </si>
  <si>
    <t>CONSUMO PER CAPITA (kg ó litros por individuo)Tomates Ing.MDD AM</t>
  </si>
  <si>
    <t>CONSUMO PER CAPITA (kg ó litros por individuo)Tomates Ing.RTO CENTRO</t>
  </si>
  <si>
    <t>CONSUMO PER CAPITA (kg ó litros por individuo)Tomates Ing.NORTE-CENTRO</t>
  </si>
  <si>
    <t>CONSUMO PER CAPITA (kg ó litros por individuo)Tomates Ing.NOROESTE</t>
  </si>
  <si>
    <t>CONSUMO PER CAPITA (kg ó litros por individuo)Tomates Ing.&lt;2MIL</t>
  </si>
  <si>
    <t>CONSUMO PER CAPITA (kg ó litros por individuo)Tomates Ing.2-5MIL</t>
  </si>
  <si>
    <t>CONSUMO PER CAPITA (kg ó litros por individuo)Tomates Ing.5-10MIL</t>
  </si>
  <si>
    <t>CONSUMO PER CAPITA (kg ó litros por individuo)Tomates Ing.10-30MIL</t>
  </si>
  <si>
    <t>CONSUMO PER CAPITA (kg ó litros por individuo)Tomates Ing.30-100MIL</t>
  </si>
  <si>
    <t>CONSUMO PER CAPITA (kg ó litros por individuo)Tomates Ing.100-200MIL</t>
  </si>
  <si>
    <t>CONSUMO PER CAPITA (kg ó litros por individuo)Tomates Ing.200-500MIL</t>
  </si>
  <si>
    <t>CONSUMO PER CAPITA (kg ó litros por individuo)Tomates Ing.&gt;500MIL</t>
  </si>
  <si>
    <t>CONSUMO PER CAPITA (kg ó litros por individuo)Tomates Ing.DE 15 A 19 AÑOS</t>
  </si>
  <si>
    <t>CONSUMO PER CAPITA (kg ó litros por individuo)Tomates Ing.DE 20 A 24 AÑOS</t>
  </si>
  <si>
    <t>CONSUMO PER CAPITA (kg ó litros por individuo)Tomates Ing.DE 25 A 34 AÑOS</t>
  </si>
  <si>
    <t>CONSUMO PER CAPITA (kg ó litros por individuo)Tomates Ing.DE 35 A 49 AÑOS</t>
  </si>
  <si>
    <t>CONSUMO PER CAPITA (kg ó litros por individuo)Tomates Ing.DE 50 A 59 AÑOS</t>
  </si>
  <si>
    <t>CONSUMO PER CAPITA (kg ó litros por individuo)Tomates Ing.DE 60 A 75 AÑOS</t>
  </si>
  <si>
    <t>CONSUMO PER CAPITA (kg ó litros por individuo)Tomates Ing.ALTA Y MEDIA ALTA</t>
  </si>
  <si>
    <t>CONSUMO PER CAPITA (kg ó litros por individuo)Tomates Ing.MEDIA</t>
  </si>
  <si>
    <t>CONSUMO PER CAPITA (kg ó litros por individuo)Tomates Ing.MEDIA BAJA</t>
  </si>
  <si>
    <t>CONSUMO PER CAPITA (kg ó litros por individuo)Tomates Ing.BAJA</t>
  </si>
  <si>
    <t>CONSUMO PER CAPITA (kg ó litros por individuo)Tomates Ing.HOMBRE</t>
  </si>
  <si>
    <t>CONSUMO PER CAPITA (kg ó litros por individuo)Tomates Ing.MUJER</t>
  </si>
  <si>
    <t>CONSUMO PER CAPITA (kg ó litros por individuo)Judías verdes Ing.T.ESPAÑA</t>
  </si>
  <si>
    <t>CONSUMO PER CAPITA (kg ó litros por individuo)Judías verdes Ing.BCN AM</t>
  </si>
  <si>
    <t>CONSUMO PER CAPITA (kg ó litros por individuo)Judías verdes Ing.REST.CAT ARAGON</t>
  </si>
  <si>
    <t>CONSUMO PER CAPITA (kg ó litros por individuo)Judías verdes Ing.LEVANTE</t>
  </si>
  <si>
    <t>CONSUMO PER CAPITA (kg ó litros por individuo)Judías verdes Ing.ANDALUCIA</t>
  </si>
  <si>
    <t>CONSUMO PER CAPITA (kg ó litros por individuo)Judías verdes Ing.MDD AM</t>
  </si>
  <si>
    <t>CONSUMO PER CAPITA (kg ó litros por individuo)Judías verdes Ing.RTO CENTRO</t>
  </si>
  <si>
    <t>CONSUMO PER CAPITA (kg ó litros por individuo)Judías verdes Ing.NORTE-CENTRO</t>
  </si>
  <si>
    <t>CONSUMO PER CAPITA (kg ó litros por individuo)Judías verdes Ing.NOROESTE</t>
  </si>
  <si>
    <t>CONSUMO PER CAPITA (kg ó litros por individuo)Judías verdes Ing.&lt;2MIL</t>
  </si>
  <si>
    <t>CONSUMO PER CAPITA (kg ó litros por individuo)Judías verdes Ing.2-5MIL</t>
  </si>
  <si>
    <t>CONSUMO PER CAPITA (kg ó litros por individuo)Judías verdes Ing.5-10MIL</t>
  </si>
  <si>
    <t>CONSUMO PER CAPITA (kg ó litros por individuo)Judías verdes Ing.10-30MIL</t>
  </si>
  <si>
    <t>CONSUMO PER CAPITA (kg ó litros por individuo)Judías verdes Ing.30-100MIL</t>
  </si>
  <si>
    <t>CONSUMO PER CAPITA (kg ó litros por individuo)Judías verdes Ing.100-200MIL</t>
  </si>
  <si>
    <t>CONSUMO PER CAPITA (kg ó litros por individuo)Judías verdes Ing.200-500MIL</t>
  </si>
  <si>
    <t>CONSUMO PER CAPITA (kg ó litros por individuo)Judías verdes Ing.&gt;500MIL</t>
  </si>
  <si>
    <t>CONSUMO PER CAPITA (kg ó litros por individuo)Judías verdes Ing.DE 15 A 19 AÑOS</t>
  </si>
  <si>
    <t>CONSUMO PER CAPITA (kg ó litros por individuo)Judías verdes Ing.DE 20 A 24 AÑOS</t>
  </si>
  <si>
    <t>CONSUMO PER CAPITA (kg ó litros por individuo)Judías verdes Ing.DE 25 A 34 AÑOS</t>
  </si>
  <si>
    <t>CONSUMO PER CAPITA (kg ó litros por individuo)Judías verdes Ing.DE 35 A 49 AÑOS</t>
  </si>
  <si>
    <t>CONSUMO PER CAPITA (kg ó litros por individuo)Judías verdes Ing.DE 50 A 59 AÑOS</t>
  </si>
  <si>
    <t>CONSUMO PER CAPITA (kg ó litros por individuo)Judías verdes Ing.DE 60 A 75 AÑOS</t>
  </si>
  <si>
    <t>CONSUMO PER CAPITA (kg ó litros por individuo)Judías verdes Ing.ALTA Y MEDIA ALTA</t>
  </si>
  <si>
    <t>CONSUMO PER CAPITA (kg ó litros por individuo)Judías verdes Ing.MEDIA</t>
  </si>
  <si>
    <t>CONSUMO PER CAPITA (kg ó litros por individuo)Judías verdes Ing.MEDIA BAJA</t>
  </si>
  <si>
    <t>CONSUMO PER CAPITA (kg ó litros por individuo)Judías verdes Ing.BAJA</t>
  </si>
  <si>
    <t>CONSUMO PER CAPITA (kg ó litros por individuo)Judías verdes Ing.HOMBRE</t>
  </si>
  <si>
    <t>CONSUMO PER CAPITA (kg ó litros por individuo)Judías verdes Ing.MUJER</t>
  </si>
  <si>
    <t>CONSUMO PER CAPITA (kg ó litros por individuo)Patatas Ing.T.ESPAÑA</t>
  </si>
  <si>
    <t>CONSUMO PER CAPITA (kg ó litros por individuo)Patatas Ing.BCN AM</t>
  </si>
  <si>
    <t>CONSUMO PER CAPITA (kg ó litros por individuo)Patatas Ing.REST.CAT ARAGON</t>
  </si>
  <si>
    <t>CONSUMO PER CAPITA (kg ó litros por individuo)Patatas Ing.LEVANTE</t>
  </si>
  <si>
    <t>CONSUMO PER CAPITA (kg ó litros por individuo)Patatas Ing.ANDALUCIA</t>
  </si>
  <si>
    <t>CONSUMO PER CAPITA (kg ó litros por individuo)Patatas Ing.MDD AM</t>
  </si>
  <si>
    <t>CONSUMO PER CAPITA (kg ó litros por individuo)Patatas Ing.RTO CENTRO</t>
  </si>
  <si>
    <t>CONSUMO PER CAPITA (kg ó litros por individuo)Patatas Ing.NORTE-CENTRO</t>
  </si>
  <si>
    <t>CONSUMO PER CAPITA (kg ó litros por individuo)Patatas Ing.NOROESTE</t>
  </si>
  <si>
    <t>CONSUMO PER CAPITA (kg ó litros por individuo)Patatas Ing.&lt;2MIL</t>
  </si>
  <si>
    <t>CONSUMO PER CAPITA (kg ó litros por individuo)Patatas Ing.2-5MIL</t>
  </si>
  <si>
    <t>CONSUMO PER CAPITA (kg ó litros por individuo)Patatas Ing.5-10MIL</t>
  </si>
  <si>
    <t>CONSUMO PER CAPITA (kg ó litros por individuo)Patatas Ing.10-30MIL</t>
  </si>
  <si>
    <t>CONSUMO PER CAPITA (kg ó litros por individuo)Patatas Ing.30-100MIL</t>
  </si>
  <si>
    <t>CONSUMO PER CAPITA (kg ó litros por individuo)Patatas Ing.100-200MIL</t>
  </si>
  <si>
    <t>CONSUMO PER CAPITA (kg ó litros por individuo)Patatas Ing.200-500MIL</t>
  </si>
  <si>
    <t>CONSUMO PER CAPITA (kg ó litros por individuo)Patatas Ing.&gt;500MIL</t>
  </si>
  <si>
    <t>CONSUMO PER CAPITA (kg ó litros por individuo)Patatas Ing.DE 15 A 19 AÑOS</t>
  </si>
  <si>
    <t>CONSUMO PER CAPITA (kg ó litros por individuo)Patatas Ing.DE 20 A 24 AÑOS</t>
  </si>
  <si>
    <t>CONSUMO PER CAPITA (kg ó litros por individuo)Patatas Ing.DE 25 A 34 AÑOS</t>
  </si>
  <si>
    <t>CONSUMO PER CAPITA (kg ó litros por individuo)Patatas Ing.DE 35 A 49 AÑOS</t>
  </si>
  <si>
    <t>CONSUMO PER CAPITA (kg ó litros por individuo)Patatas Ing.DE 50 A 59 AÑOS</t>
  </si>
  <si>
    <t>CONSUMO PER CAPITA (kg ó litros por individuo)Patatas Ing.DE 60 A 75 AÑOS</t>
  </si>
  <si>
    <t>CONSUMO PER CAPITA (kg ó litros por individuo)Patatas Ing.ALTA Y MEDIA ALTA</t>
  </si>
  <si>
    <t>CONSUMO PER CAPITA (kg ó litros por individuo)Patatas Ing.MEDIA</t>
  </si>
  <si>
    <t>CONSUMO PER CAPITA (kg ó litros por individuo)Patatas Ing.MEDIA BAJA</t>
  </si>
  <si>
    <t>CONSUMO PER CAPITA (kg ó litros por individuo)Patatas Ing.BAJA</t>
  </si>
  <si>
    <t>CONSUMO PER CAPITA (kg ó litros por individuo)Patatas Ing.HOMBRE</t>
  </si>
  <si>
    <t>CONSUMO PER CAPITA (kg ó litros por individuo)Patatas Ing.MUJER</t>
  </si>
  <si>
    <t>CONSUMO PER CAPITA (kg ó litros por individuo)Cebollas Ing.T.ESPAÑA</t>
  </si>
  <si>
    <t>CONSUMO PER CAPITA (kg ó litros por individuo)Cebollas Ing.BCN AM</t>
  </si>
  <si>
    <t>CONSUMO PER CAPITA (kg ó litros por individuo)Cebollas Ing.REST.CAT ARAGON</t>
  </si>
  <si>
    <t>CONSUMO PER CAPITA (kg ó litros por individuo)Cebollas Ing.LEVANTE</t>
  </si>
  <si>
    <t>CONSUMO PER CAPITA (kg ó litros por individuo)Cebollas Ing.ANDALUCIA</t>
  </si>
  <si>
    <t>CONSUMO PER CAPITA (kg ó litros por individuo)Cebollas Ing.MDD AM</t>
  </si>
  <si>
    <t>CONSUMO PER CAPITA (kg ó litros por individuo)Cebollas Ing.RTO CENTRO</t>
  </si>
  <si>
    <t>CONSUMO PER CAPITA (kg ó litros por individuo)Cebollas Ing.NORTE-CENTRO</t>
  </si>
  <si>
    <t>CONSUMO PER CAPITA (kg ó litros por individuo)Cebollas Ing.NOROESTE</t>
  </si>
  <si>
    <t>CONSUMO PER CAPITA (kg ó litros por individuo)Cebollas Ing.&lt;2MIL</t>
  </si>
  <si>
    <t>CONSUMO PER CAPITA (kg ó litros por individuo)Cebollas Ing.2-5MIL</t>
  </si>
  <si>
    <t>CONSUMO PER CAPITA (kg ó litros por individuo)Cebollas Ing.5-10MIL</t>
  </si>
  <si>
    <t>CONSUMO PER CAPITA (kg ó litros por individuo)Cebollas Ing.10-30MIL</t>
  </si>
  <si>
    <t>CONSUMO PER CAPITA (kg ó litros por individuo)Cebollas Ing.30-100MIL</t>
  </si>
  <si>
    <t>CONSUMO PER CAPITA (kg ó litros por individuo)Cebollas Ing.100-200MIL</t>
  </si>
  <si>
    <t>CONSUMO PER CAPITA (kg ó litros por individuo)Cebollas Ing.200-500MIL</t>
  </si>
  <si>
    <t>CONSUMO PER CAPITA (kg ó litros por individuo)Cebollas Ing.&gt;500MIL</t>
  </si>
  <si>
    <t>CONSUMO PER CAPITA (kg ó litros por individuo)Cebollas Ing.DE 15 A 19 AÑOS</t>
  </si>
  <si>
    <t>CONSUMO PER CAPITA (kg ó litros por individuo)Cebollas Ing.DE 20 A 24 AÑOS</t>
  </si>
  <si>
    <t>CONSUMO PER CAPITA (kg ó litros por individuo)Cebollas Ing.DE 25 A 34 AÑOS</t>
  </si>
  <si>
    <t>CONSUMO PER CAPITA (kg ó litros por individuo)Cebollas Ing.DE 35 A 49 AÑOS</t>
  </si>
  <si>
    <t>CONSUMO PER CAPITA (kg ó litros por individuo)Cebollas Ing.DE 50 A 59 AÑOS</t>
  </si>
  <si>
    <t>CONSUMO PER CAPITA (kg ó litros por individuo)Cebollas Ing.DE 60 A 75 AÑOS</t>
  </si>
  <si>
    <t>CONSUMO PER CAPITA (kg ó litros por individuo)Cebollas Ing.ALTA Y MEDIA ALTA</t>
  </si>
  <si>
    <t>CONSUMO PER CAPITA (kg ó litros por individuo)Cebollas Ing.MEDIA</t>
  </si>
  <si>
    <t>CONSUMO PER CAPITA (kg ó litros por individuo)Cebollas Ing.MEDIA BAJA</t>
  </si>
  <si>
    <t>CONSUMO PER CAPITA (kg ó litros por individuo)Cebollas Ing.BAJA</t>
  </si>
  <si>
    <t>CONSUMO PER CAPITA (kg ó litros por individuo)Cebollas Ing.HOMBRE</t>
  </si>
  <si>
    <t>CONSUMO PER CAPITA (kg ó litros por individuo)Cebollas Ing.MUJER</t>
  </si>
  <si>
    <t>CONSUMO PER CAPITA (kg ó litros por individuo)Pimientos Ing.T.ESPAÑA</t>
  </si>
  <si>
    <t>CONSUMO PER CAPITA (kg ó litros por individuo)Pimientos Ing.BCN AM</t>
  </si>
  <si>
    <t>CONSUMO PER CAPITA (kg ó litros por individuo)Pimientos Ing.REST.CAT ARAGON</t>
  </si>
  <si>
    <t>CONSUMO PER CAPITA (kg ó litros por individuo)Pimientos Ing.LEVANTE</t>
  </si>
  <si>
    <t>CONSUMO PER CAPITA (kg ó litros por individuo)Pimientos Ing.ANDALUCIA</t>
  </si>
  <si>
    <t>CONSUMO PER CAPITA (kg ó litros por individuo)Pimientos Ing.MDD AM</t>
  </si>
  <si>
    <t>CONSUMO PER CAPITA (kg ó litros por individuo)Pimientos Ing.RTO CENTRO</t>
  </si>
  <si>
    <t>CONSUMO PER CAPITA (kg ó litros por individuo)Pimientos Ing.NORTE-CENTRO</t>
  </si>
  <si>
    <t>CONSUMO PER CAPITA (kg ó litros por individuo)Pimientos Ing.NOROESTE</t>
  </si>
  <si>
    <t>CONSUMO PER CAPITA (kg ó litros por individuo)Pimientos Ing.&lt;2MIL</t>
  </si>
  <si>
    <t>CONSUMO PER CAPITA (kg ó litros por individuo)Pimientos Ing.2-5MIL</t>
  </si>
  <si>
    <t>CONSUMO PER CAPITA (kg ó litros por individuo)Pimientos Ing.5-10MIL</t>
  </si>
  <si>
    <t>CONSUMO PER CAPITA (kg ó litros por individuo)Pimientos Ing.10-30MIL</t>
  </si>
  <si>
    <t>CONSUMO PER CAPITA (kg ó litros por individuo)Pimientos Ing.30-100MIL</t>
  </si>
  <si>
    <t>CONSUMO PER CAPITA (kg ó litros por individuo)Pimientos Ing.100-200MIL</t>
  </si>
  <si>
    <t>CONSUMO PER CAPITA (kg ó litros por individuo)Pimientos Ing.200-500MIL</t>
  </si>
  <si>
    <t>CONSUMO PER CAPITA (kg ó litros por individuo)Pimientos Ing.&gt;500MIL</t>
  </si>
  <si>
    <t>CONSUMO PER CAPITA (kg ó litros por individuo)Pimientos Ing.DE 15 A 19 AÑOS</t>
  </si>
  <si>
    <t>CONSUMO PER CAPITA (kg ó litros por individuo)Pimientos Ing.DE 20 A 24 AÑOS</t>
  </si>
  <si>
    <t>CONSUMO PER CAPITA (kg ó litros por individuo)Pimientos Ing.DE 25 A 34 AÑOS</t>
  </si>
  <si>
    <t>CONSUMO PER CAPITA (kg ó litros por individuo)Pimientos Ing.DE 35 A 49 AÑOS</t>
  </si>
  <si>
    <t>CONSUMO PER CAPITA (kg ó litros por individuo)Pimientos Ing.DE 50 A 59 AÑOS</t>
  </si>
  <si>
    <t>CONSUMO PER CAPITA (kg ó litros por individuo)Pimientos Ing.DE 60 A 75 AÑOS</t>
  </si>
  <si>
    <t>CONSUMO PER CAPITA (kg ó litros por individuo)Pimientos Ing.ALTA Y MEDIA ALTA</t>
  </si>
  <si>
    <t>CONSUMO PER CAPITA (kg ó litros por individuo)Pimientos Ing.MEDIA</t>
  </si>
  <si>
    <t>CONSUMO PER CAPITA (kg ó litros por individuo)Pimientos Ing.MEDIA BAJA</t>
  </si>
  <si>
    <t>CONSUMO PER CAPITA (kg ó litros por individuo)Pimientos Ing.BAJA</t>
  </si>
  <si>
    <t>CONSUMO PER CAPITA (kg ó litros por individuo)Pimientos Ing.HOMBRE</t>
  </si>
  <si>
    <t>CONSUMO PER CAPITA (kg ó litros por individuo)Pimientos Ing.MUJER</t>
  </si>
  <si>
    <t>CONSUMO PER CAPITA (kg ó litros por individuo)Lechugas Ing.T.ESPAÑA</t>
  </si>
  <si>
    <t>CONSUMO PER CAPITA (kg ó litros por individuo)Lechugas Ing.BCN AM</t>
  </si>
  <si>
    <t>CONSUMO PER CAPITA (kg ó litros por individuo)Lechugas Ing.REST.CAT ARAGON</t>
  </si>
  <si>
    <t>CONSUMO PER CAPITA (kg ó litros por individuo)Lechugas Ing.LEVANTE</t>
  </si>
  <si>
    <t>CONSUMO PER CAPITA (kg ó litros por individuo)Lechugas Ing.ANDALUCIA</t>
  </si>
  <si>
    <t>CONSUMO PER CAPITA (kg ó litros por individuo)Lechugas Ing.MDD AM</t>
  </si>
  <si>
    <t>CONSUMO PER CAPITA (kg ó litros por individuo)Lechugas Ing.RTO CENTRO</t>
  </si>
  <si>
    <t>CONSUMO PER CAPITA (kg ó litros por individuo)Lechugas Ing.NORTE-CENTRO</t>
  </si>
  <si>
    <t>CONSUMO PER CAPITA (kg ó litros por individuo)Lechugas Ing.NOROESTE</t>
  </si>
  <si>
    <t>CONSUMO PER CAPITA (kg ó litros por individuo)Lechugas Ing.&lt;2MIL</t>
  </si>
  <si>
    <t>CONSUMO PER CAPITA (kg ó litros por individuo)Lechugas Ing.2-5MIL</t>
  </si>
  <si>
    <t>CONSUMO PER CAPITA (kg ó litros por individuo)Lechugas Ing.5-10MIL</t>
  </si>
  <si>
    <t>CONSUMO PER CAPITA (kg ó litros por individuo)Lechugas Ing.10-30MIL</t>
  </si>
  <si>
    <t>CONSUMO PER CAPITA (kg ó litros por individuo)Lechugas Ing.30-100MIL</t>
  </si>
  <si>
    <t>CONSUMO PER CAPITA (kg ó litros por individuo)Lechugas Ing.100-200MIL</t>
  </si>
  <si>
    <t>CONSUMO PER CAPITA (kg ó litros por individuo)Lechugas Ing.200-500MIL</t>
  </si>
  <si>
    <t>CONSUMO PER CAPITA (kg ó litros por individuo)Lechugas Ing.&gt;500MIL</t>
  </si>
  <si>
    <t>CONSUMO PER CAPITA (kg ó litros por individuo)Lechugas Ing.DE 15 A 19 AÑOS</t>
  </si>
  <si>
    <t>CONSUMO PER CAPITA (kg ó litros por individuo)Lechugas Ing.DE 20 A 24 AÑOS</t>
  </si>
  <si>
    <t>CONSUMO PER CAPITA (kg ó litros por individuo)Lechugas Ing.DE 25 A 34 AÑOS</t>
  </si>
  <si>
    <t>CONSUMO PER CAPITA (kg ó litros por individuo)Lechugas Ing.DE 35 A 49 AÑOS</t>
  </si>
  <si>
    <t>CONSUMO PER CAPITA (kg ó litros por individuo)Lechugas Ing.DE 50 A 59 AÑOS</t>
  </si>
  <si>
    <t>CONSUMO PER CAPITA (kg ó litros por individuo)Lechugas Ing.DE 60 A 75 AÑOS</t>
  </si>
  <si>
    <t>CONSUMO PER CAPITA (kg ó litros por individuo)Lechugas Ing.ALTA Y MEDIA ALTA</t>
  </si>
  <si>
    <t>CONSUMO PER CAPITA (kg ó litros por individuo)Lechugas Ing.MEDIA</t>
  </si>
  <si>
    <t>CONSUMO PER CAPITA (kg ó litros por individuo)Lechugas Ing.MEDIA BAJA</t>
  </si>
  <si>
    <t>CONSUMO PER CAPITA (kg ó litros por individuo)Lechugas Ing.BAJA</t>
  </si>
  <si>
    <t>CONSUMO PER CAPITA (kg ó litros por individuo)Lechugas Ing.HOMBRE</t>
  </si>
  <si>
    <t>CONSUMO PER CAPITA (kg ó litros por individuo)Lechugas Ing.MUJER</t>
  </si>
  <si>
    <t>CONSUMO PER CAPITA (kg ó litros por individuo)Setas Ing.T.ESPAÑA</t>
  </si>
  <si>
    <t>CONSUMO PER CAPITA (kg ó litros por individuo)Setas Ing.BCN AM</t>
  </si>
  <si>
    <t>CONSUMO PER CAPITA (kg ó litros por individuo)Setas Ing.REST.CAT ARAGON</t>
  </si>
  <si>
    <t>CONSUMO PER CAPITA (kg ó litros por individuo)Setas Ing.LEVANTE</t>
  </si>
  <si>
    <t>CONSUMO PER CAPITA (kg ó litros por individuo)Setas Ing.ANDALUCIA</t>
  </si>
  <si>
    <t>CONSUMO PER CAPITA (kg ó litros por individuo)Setas Ing.MDD AM</t>
  </si>
  <si>
    <t>CONSUMO PER CAPITA (kg ó litros por individuo)Setas Ing.RTO CENTRO</t>
  </si>
  <si>
    <t>CONSUMO PER CAPITA (kg ó litros por individuo)Setas Ing.NORTE-CENTRO</t>
  </si>
  <si>
    <t>CONSUMO PER CAPITA (kg ó litros por individuo)Setas Ing.NOROESTE</t>
  </si>
  <si>
    <t>CONSUMO PER CAPITA (kg ó litros por individuo)Setas Ing.&lt;2MIL</t>
  </si>
  <si>
    <t>CONSUMO PER CAPITA (kg ó litros por individuo)Setas Ing.2-5MIL</t>
  </si>
  <si>
    <t>CONSUMO PER CAPITA (kg ó litros por individuo)Setas Ing.5-10MIL</t>
  </si>
  <si>
    <t>CONSUMO PER CAPITA (kg ó litros por individuo)Setas Ing.10-30MIL</t>
  </si>
  <si>
    <t>CONSUMO PER CAPITA (kg ó litros por individuo)Setas Ing.30-100MIL</t>
  </si>
  <si>
    <t>CONSUMO PER CAPITA (kg ó litros por individuo)Setas Ing.100-200MIL</t>
  </si>
  <si>
    <t>CONSUMO PER CAPITA (kg ó litros por individuo)Setas Ing.200-500MIL</t>
  </si>
  <si>
    <t>CONSUMO PER CAPITA (kg ó litros por individuo)Setas Ing.&gt;500MIL</t>
  </si>
  <si>
    <t>CONSUMO PER CAPITA (kg ó litros por individuo)Setas Ing.DE 15 A 19 AÑOS</t>
  </si>
  <si>
    <t>CONSUMO PER CAPITA (kg ó litros por individuo)Setas Ing.DE 20 A 24 AÑOS</t>
  </si>
  <si>
    <t>CONSUMO PER CAPITA (kg ó litros por individuo)Setas Ing.DE 25 A 34 AÑOS</t>
  </si>
  <si>
    <t>CONSUMO PER CAPITA (kg ó litros por individuo)Setas Ing.DE 35 A 49 AÑOS</t>
  </si>
  <si>
    <t>CONSUMO PER CAPITA (kg ó litros por individuo)Setas Ing.DE 50 A 59 AÑOS</t>
  </si>
  <si>
    <t>CONSUMO PER CAPITA (kg ó litros por individuo)Setas Ing.DE 60 A 75 AÑOS</t>
  </si>
  <si>
    <t>CONSUMO PER CAPITA (kg ó litros por individuo)Setas Ing.ALTA Y MEDIA ALTA</t>
  </si>
  <si>
    <t>CONSUMO PER CAPITA (kg ó litros por individuo)Setas Ing.MEDIA</t>
  </si>
  <si>
    <t>CONSUMO PER CAPITA (kg ó litros por individuo)Setas Ing.MEDIA BAJA</t>
  </si>
  <si>
    <t>CONSUMO PER CAPITA (kg ó litros por individuo)Setas Ing.BAJA</t>
  </si>
  <si>
    <t>CONSUMO PER CAPITA (kg ó litros por individuo)Setas Ing.HOMBRE</t>
  </si>
  <si>
    <t>CONSUMO PER CAPITA (kg ó litros por individuo)Setas Ing.MUJER</t>
  </si>
  <si>
    <t>CONSUMO PER CAPITA (kg ó litros por individuo)Esparragos Ing.T.ESPAÑA</t>
  </si>
  <si>
    <t>CONSUMO PER CAPITA (kg ó litros por individuo)Esparragos Ing.BCN AM</t>
  </si>
  <si>
    <t>CONSUMO PER CAPITA (kg ó litros por individuo)Esparragos Ing.REST.CAT ARAGON</t>
  </si>
  <si>
    <t>CONSUMO PER CAPITA (kg ó litros por individuo)Esparragos Ing.LEVANTE</t>
  </si>
  <si>
    <t>CONSUMO PER CAPITA (kg ó litros por individuo)Esparragos Ing.ANDALUCIA</t>
  </si>
  <si>
    <t>CONSUMO PER CAPITA (kg ó litros por individuo)Esparragos Ing.MDD AM</t>
  </si>
  <si>
    <t>CONSUMO PER CAPITA (kg ó litros por individuo)Esparragos Ing.RTO CENTRO</t>
  </si>
  <si>
    <t>CONSUMO PER CAPITA (kg ó litros por individuo)Esparragos Ing.NORTE-CENTRO</t>
  </si>
  <si>
    <t>CONSUMO PER CAPITA (kg ó litros por individuo)Esparragos Ing.NOROESTE</t>
  </si>
  <si>
    <t>CONSUMO PER CAPITA (kg ó litros por individuo)Esparragos Ing.&lt;2MIL</t>
  </si>
  <si>
    <t>CONSUMO PER CAPITA (kg ó litros por individuo)Esparragos Ing.2-5MIL</t>
  </si>
  <si>
    <t>CONSUMO PER CAPITA (kg ó litros por individuo)Esparragos Ing.5-10MIL</t>
  </si>
  <si>
    <t>CONSUMO PER CAPITA (kg ó litros por individuo)Esparragos Ing.10-30MIL</t>
  </si>
  <si>
    <t>CONSUMO PER CAPITA (kg ó litros por individuo)Esparragos Ing.30-100MIL</t>
  </si>
  <si>
    <t>CONSUMO PER CAPITA (kg ó litros por individuo)Esparragos Ing.100-200MIL</t>
  </si>
  <si>
    <t>CONSUMO PER CAPITA (kg ó litros por individuo)Esparragos Ing.200-500MIL</t>
  </si>
  <si>
    <t>CONSUMO PER CAPITA (kg ó litros por individuo)Esparragos Ing.&gt;500MIL</t>
  </si>
  <si>
    <t>CONSUMO PER CAPITA (kg ó litros por individuo)Esparragos Ing.DE 15 A 19 AÑOS</t>
  </si>
  <si>
    <t>CONSUMO PER CAPITA (kg ó litros por individuo)Esparragos Ing.DE 20 A 24 AÑOS</t>
  </si>
  <si>
    <t>CONSUMO PER CAPITA (kg ó litros por individuo)Esparragos Ing.DE 25 A 34 AÑOS</t>
  </si>
  <si>
    <t>CONSUMO PER CAPITA (kg ó litros por individuo)Esparragos Ing.DE 35 A 49 AÑOS</t>
  </si>
  <si>
    <t>CONSUMO PER CAPITA (kg ó litros por individuo)Esparragos Ing.DE 50 A 59 AÑOS</t>
  </si>
  <si>
    <t>CONSUMO PER CAPITA (kg ó litros por individuo)Esparragos Ing.DE 60 A 75 AÑOS</t>
  </si>
  <si>
    <t>CONSUMO PER CAPITA (kg ó litros por individuo)Esparragos Ing.ALTA Y MEDIA ALTA</t>
  </si>
  <si>
    <t>CONSUMO PER CAPITA (kg ó litros por individuo)Esparragos Ing.MEDIA</t>
  </si>
  <si>
    <t>CONSUMO PER CAPITA (kg ó litros por individuo)Esparragos Ing.MEDIA BAJA</t>
  </si>
  <si>
    <t>CONSUMO PER CAPITA (kg ó litros por individuo)Esparragos Ing.BAJA</t>
  </si>
  <si>
    <t>CONSUMO PER CAPITA (kg ó litros por individuo)Esparragos Ing.HOMBRE</t>
  </si>
  <si>
    <t>CONSUMO PER CAPITA (kg ó litros por individuo)Esparragos Ing.MUJER</t>
  </si>
  <si>
    <t>CONSUMO PER CAPITA (kg ó litros por individuo)Otras hortalizas Ing.T.ESPAÑA</t>
  </si>
  <si>
    <t>CONSUMO PER CAPITA (kg ó litros por individuo)Otras hortalizas Ing.BCN AM</t>
  </si>
  <si>
    <t>CONSUMO PER CAPITA (kg ó litros por individuo)Otras hortalizas Ing.REST.CAT ARAGON</t>
  </si>
  <si>
    <t>CONSUMO PER CAPITA (kg ó litros por individuo)Otras hortalizas Ing.LEVANTE</t>
  </si>
  <si>
    <t>CONSUMO PER CAPITA (kg ó litros por individuo)Otras hortalizas Ing.ANDALUCIA</t>
  </si>
  <si>
    <t>CONSUMO PER CAPITA (kg ó litros por individuo)Otras hortalizas Ing.MDD AM</t>
  </si>
  <si>
    <t>CONSUMO PER CAPITA (kg ó litros por individuo)Otras hortalizas Ing.RTO CENTRO</t>
  </si>
  <si>
    <t>CONSUMO PER CAPITA (kg ó litros por individuo)Otras hortalizas Ing.NORTE-CENTRO</t>
  </si>
  <si>
    <t>CONSUMO PER CAPITA (kg ó litros por individuo)Otras hortalizas Ing.NOROESTE</t>
  </si>
  <si>
    <t>CONSUMO PER CAPITA (kg ó litros por individuo)Otras hortalizas Ing.&lt;2MIL</t>
  </si>
  <si>
    <t>CONSUMO PER CAPITA (kg ó litros por individuo)Otras hortalizas Ing.2-5MIL</t>
  </si>
  <si>
    <t>CONSUMO PER CAPITA (kg ó litros por individuo)Otras hortalizas Ing.5-10MIL</t>
  </si>
  <si>
    <t>CONSUMO PER CAPITA (kg ó litros por individuo)Otras hortalizas Ing.10-30MIL</t>
  </si>
  <si>
    <t>CONSUMO PER CAPITA (kg ó litros por individuo)Otras hortalizas Ing.30-100MIL</t>
  </si>
  <si>
    <t>CONSUMO PER CAPITA (kg ó litros por individuo)Otras hortalizas Ing.100-200MIL</t>
  </si>
  <si>
    <t>CONSUMO PER CAPITA (kg ó litros por individuo)Otras hortalizas Ing.200-500MIL</t>
  </si>
  <si>
    <t>CONSUMO PER CAPITA (kg ó litros por individuo)Otras hortalizas Ing.&gt;500MIL</t>
  </si>
  <si>
    <t>CONSUMO PER CAPITA (kg ó litros por individuo)Otras hortalizas Ing.DE 15 A 19 AÑOS</t>
  </si>
  <si>
    <t>CONSUMO PER CAPITA (kg ó litros por individuo)Otras hortalizas Ing.DE 20 A 24 AÑOS</t>
  </si>
  <si>
    <t>CONSUMO PER CAPITA (kg ó litros por individuo)Otras hortalizas Ing.DE 25 A 34 AÑOS</t>
  </si>
  <si>
    <t>CONSUMO PER CAPITA (kg ó litros por individuo)Otras hortalizas Ing.DE 35 A 49 AÑOS</t>
  </si>
  <si>
    <t>CONSUMO PER CAPITA (kg ó litros por individuo)Otras hortalizas Ing.DE 50 A 59 AÑOS</t>
  </si>
  <si>
    <t>CONSUMO PER CAPITA (kg ó litros por individuo)Otras hortalizas Ing.DE 60 A 75 AÑOS</t>
  </si>
  <si>
    <t>CONSUMO PER CAPITA (kg ó litros por individuo)Otras hortalizas Ing.ALTA Y MEDIA ALTA</t>
  </si>
  <si>
    <t>CONSUMO PER CAPITA (kg ó litros por individuo)Otras hortalizas Ing.MEDIA</t>
  </si>
  <si>
    <t>CONSUMO PER CAPITA (kg ó litros por individuo)Otras hortalizas Ing.MEDIA BAJA</t>
  </si>
  <si>
    <t>CONSUMO PER CAPITA (kg ó litros por individuo)Otras hortalizas Ing.BAJA</t>
  </si>
  <si>
    <t>CONSUMO PER CAPITA (kg ó litros por individuo)Otras hortalizas Ing.HOMBRE</t>
  </si>
  <si>
    <t>CONSUMO PER CAPITA (kg ó litros por individuo)Otras hortalizas Ing.MUJER</t>
  </si>
  <si>
    <t>CONSUMO PER CAPITA (kg ó litros por individuo).Aceite alino Ing.T.ESPAÑA</t>
  </si>
  <si>
    <t>CONSUMO PER CAPITA (kg ó litros por individuo).Aceite alino Ing.BCN AM</t>
  </si>
  <si>
    <t>CONSUMO PER CAPITA (kg ó litros por individuo).Aceite alino Ing.REST.CAT ARAGON</t>
  </si>
  <si>
    <t>CONSUMO PER CAPITA (kg ó litros por individuo).Aceite alino Ing.LEVANTE</t>
  </si>
  <si>
    <t>CONSUMO PER CAPITA (kg ó litros por individuo).Aceite alino Ing.ANDALUCIA</t>
  </si>
  <si>
    <t>CONSUMO PER CAPITA (kg ó litros por individuo).Aceite alino Ing.MDD AM</t>
  </si>
  <si>
    <t>CONSUMO PER CAPITA (kg ó litros por individuo).Aceite alino Ing.RTO CENTRO</t>
  </si>
  <si>
    <t>CONSUMO PER CAPITA (kg ó litros por individuo).Aceite alino Ing.NORTE-CENTRO</t>
  </si>
  <si>
    <t>CONSUMO PER CAPITA (kg ó litros por individuo).Aceite alino Ing.NOROESTE</t>
  </si>
  <si>
    <t>CONSUMO PER CAPITA (kg ó litros por individuo).Aceite alino Ing.&lt;2MIL</t>
  </si>
  <si>
    <t>CONSUMO PER CAPITA (kg ó litros por individuo).Aceite alino Ing.2-5MIL</t>
  </si>
  <si>
    <t>CONSUMO PER CAPITA (kg ó litros por individuo).Aceite alino Ing.5-10MIL</t>
  </si>
  <si>
    <t>CONSUMO PER CAPITA (kg ó litros por individuo).Aceite alino Ing.10-30MIL</t>
  </si>
  <si>
    <t>CONSUMO PER CAPITA (kg ó litros por individuo).Aceite alino Ing.30-100MIL</t>
  </si>
  <si>
    <t>CONSUMO PER CAPITA (kg ó litros por individuo).Aceite alino Ing.100-200MIL</t>
  </si>
  <si>
    <t>CONSUMO PER CAPITA (kg ó litros por individuo).Aceite alino Ing.200-500MIL</t>
  </si>
  <si>
    <t>CONSUMO PER CAPITA (kg ó litros por individuo).Aceite alino Ing.&gt;500MIL</t>
  </si>
  <si>
    <t>CONSUMO PER CAPITA (kg ó litros por individuo).Aceite alino Ing.DE 15 A 19 AÑOS</t>
  </si>
  <si>
    <t>CONSUMO PER CAPITA (kg ó litros por individuo).Aceite alino Ing.DE 20 A 24 AÑOS</t>
  </si>
  <si>
    <t>CONSUMO PER CAPITA (kg ó litros por individuo).Aceite alino Ing.DE 25 A 34 AÑOS</t>
  </si>
  <si>
    <t>CONSUMO PER CAPITA (kg ó litros por individuo).Aceite alino Ing.DE 35 A 49 AÑOS</t>
  </si>
  <si>
    <t>CONSUMO PER CAPITA (kg ó litros por individuo).Aceite alino Ing.DE 50 A 59 AÑOS</t>
  </si>
  <si>
    <t>CONSUMO PER CAPITA (kg ó litros por individuo).Aceite alino Ing.DE 60 A 75 AÑOS</t>
  </si>
  <si>
    <t>CONSUMO PER CAPITA (kg ó litros por individuo).Aceite alino Ing.ALTA Y MEDIA ALTA</t>
  </si>
  <si>
    <t>CONSUMO PER CAPITA (kg ó litros por individuo).Aceite alino Ing.MEDIA</t>
  </si>
  <si>
    <t>CONSUMO PER CAPITA (kg ó litros por individuo).Aceite alino Ing.MEDIA BAJA</t>
  </si>
  <si>
    <t>CONSUMO PER CAPITA (kg ó litros por individuo).Aceite alino Ing.BAJA</t>
  </si>
  <si>
    <t>CONSUMO PER CAPITA (kg ó litros por individuo).Aceite alino Ing.HOMBRE</t>
  </si>
  <si>
    <t>CONSUMO PER CAPITA (kg ó litros por individuo).Aceite alino Ing.MUJER</t>
  </si>
  <si>
    <t>CONSUMO PER CAPITA (kg ó litros por individuo)Aceite oliva Ing.T.ESPAÑA</t>
  </si>
  <si>
    <t>CONSUMO PER CAPITA (kg ó litros por individuo)Aceite oliva Ing.BCN AM</t>
  </si>
  <si>
    <t>CONSUMO PER CAPITA (kg ó litros por individuo)Aceite oliva Ing.REST.CAT ARAGON</t>
  </si>
  <si>
    <t>CONSUMO PER CAPITA (kg ó litros por individuo)Aceite oliva Ing.LEVANTE</t>
  </si>
  <si>
    <t>CONSUMO PER CAPITA (kg ó litros por individuo)Aceite oliva Ing.ANDALUCIA</t>
  </si>
  <si>
    <t>CONSUMO PER CAPITA (kg ó litros por individuo)Aceite oliva Ing.MDD AM</t>
  </si>
  <si>
    <t>CONSUMO PER CAPITA (kg ó litros por individuo)Aceite oliva Ing.RTO CENTRO</t>
  </si>
  <si>
    <t>CONSUMO PER CAPITA (kg ó litros por individuo)Aceite oliva Ing.NORTE-CENTRO</t>
  </si>
  <si>
    <t>CONSUMO PER CAPITA (kg ó litros por individuo)Aceite oliva Ing.NOROESTE</t>
  </si>
  <si>
    <t>CONSUMO PER CAPITA (kg ó litros por individuo)Aceite oliva Ing.&lt;2MIL</t>
  </si>
  <si>
    <t>CONSUMO PER CAPITA (kg ó litros por individuo)Aceite oliva Ing.2-5MIL</t>
  </si>
  <si>
    <t>CONSUMO PER CAPITA (kg ó litros por individuo)Aceite oliva Ing.5-10MIL</t>
  </si>
  <si>
    <t>CONSUMO PER CAPITA (kg ó litros por individuo)Aceite oliva Ing.10-30MIL</t>
  </si>
  <si>
    <t>CONSUMO PER CAPITA (kg ó litros por individuo)Aceite oliva Ing.30-100MIL</t>
  </si>
  <si>
    <t>CONSUMO PER CAPITA (kg ó litros por individuo)Aceite oliva Ing.100-200MIL</t>
  </si>
  <si>
    <t>CONSUMO PER CAPITA (kg ó litros por individuo)Aceite oliva Ing.200-500MIL</t>
  </si>
  <si>
    <t>CONSUMO PER CAPITA (kg ó litros por individuo)Aceite oliva Ing.&gt;500MIL</t>
  </si>
  <si>
    <t>CONSUMO PER CAPITA (kg ó litros por individuo)Aceite oliva Ing.DE 15 A 19 AÑOS</t>
  </si>
  <si>
    <t>CONSUMO PER CAPITA (kg ó litros por individuo)Aceite oliva Ing.DE 20 A 24 AÑOS</t>
  </si>
  <si>
    <t>CONSUMO PER CAPITA (kg ó litros por individuo)Aceite oliva Ing.DE 25 A 34 AÑOS</t>
  </si>
  <si>
    <t>CONSUMO PER CAPITA (kg ó litros por individuo)Aceite oliva Ing.DE 35 A 49 AÑOS</t>
  </si>
  <si>
    <t>CONSUMO PER CAPITA (kg ó litros por individuo)Aceite oliva Ing.DE 50 A 59 AÑOS</t>
  </si>
  <si>
    <t>CONSUMO PER CAPITA (kg ó litros por individuo)Aceite oliva Ing.DE 60 A 75 AÑOS</t>
  </si>
  <si>
    <t>CONSUMO PER CAPITA (kg ó litros por individuo)Aceite oliva Ing.ALTA Y MEDIA ALTA</t>
  </si>
  <si>
    <t>CONSUMO PER CAPITA (kg ó litros por individuo)Aceite oliva Ing.MEDIA</t>
  </si>
  <si>
    <t>CONSUMO PER CAPITA (kg ó litros por individuo)Aceite oliva Ing.MEDIA BAJA</t>
  </si>
  <si>
    <t>CONSUMO PER CAPITA (kg ó litros por individuo)Aceite oliva Ing.BAJA</t>
  </si>
  <si>
    <t>CONSUMO PER CAPITA (kg ó litros por individuo)Aceite oliva Ing.HOMBRE</t>
  </si>
  <si>
    <t>CONSUMO PER CAPITA (kg ó litros por individuo)Aceite oliva Ing.MUJER</t>
  </si>
  <si>
    <t>CONSUMO PER CAPITA (kg ó litros por individuo)Resto aceite Ing.T.ESPAÑA</t>
  </si>
  <si>
    <t>CONSUMO PER CAPITA (kg ó litros por individuo)Resto aceite Ing.BCN AM</t>
  </si>
  <si>
    <t>CONSUMO PER CAPITA (kg ó litros por individuo)Resto aceite Ing.REST.CAT ARAGON</t>
  </si>
  <si>
    <t>CONSUMO PER CAPITA (kg ó litros por individuo)Resto aceite Ing.LEVANTE</t>
  </si>
  <si>
    <t>CONSUMO PER CAPITA (kg ó litros por individuo)Resto aceite Ing.ANDALUCIA</t>
  </si>
  <si>
    <t>CONSUMO PER CAPITA (kg ó litros por individuo)Resto aceite Ing.MDD AM</t>
  </si>
  <si>
    <t>CONSUMO PER CAPITA (kg ó litros por individuo)Resto aceite Ing.RTO CENTRO</t>
  </si>
  <si>
    <t>CONSUMO PER CAPITA (kg ó litros por individuo)Resto aceite Ing.NORTE-CENTRO</t>
  </si>
  <si>
    <t>CONSUMO PER CAPITA (kg ó litros por individuo)Resto aceite Ing.NOROESTE</t>
  </si>
  <si>
    <t>CONSUMO PER CAPITA (kg ó litros por individuo)Resto aceite Ing.&lt;2MIL</t>
  </si>
  <si>
    <t>CONSUMO PER CAPITA (kg ó litros por individuo)Resto aceite Ing.2-5MIL</t>
  </si>
  <si>
    <t>CONSUMO PER CAPITA (kg ó litros por individuo)Resto aceite Ing.5-10MIL</t>
  </si>
  <si>
    <t>CONSUMO PER CAPITA (kg ó litros por individuo)Resto aceite Ing.10-30MIL</t>
  </si>
  <si>
    <t>CONSUMO PER CAPITA (kg ó litros por individuo)Resto aceite Ing.30-100MIL</t>
  </si>
  <si>
    <t>CONSUMO PER CAPITA (kg ó litros por individuo)Resto aceite Ing.100-200MIL</t>
  </si>
  <si>
    <t>CONSUMO PER CAPITA (kg ó litros por individuo)Resto aceite Ing.200-500MIL</t>
  </si>
  <si>
    <t>CONSUMO PER CAPITA (kg ó litros por individuo)Resto aceite Ing.&gt;500MIL</t>
  </si>
  <si>
    <t>CONSUMO PER CAPITA (kg ó litros por individuo)Resto aceite Ing.DE 15 A 19 AÑOS</t>
  </si>
  <si>
    <t>CONSUMO PER CAPITA (kg ó litros por individuo)Resto aceite Ing.DE 20 A 24 AÑOS</t>
  </si>
  <si>
    <t>CONSUMO PER CAPITA (kg ó litros por individuo)Resto aceite Ing.DE 25 A 34 AÑOS</t>
  </si>
  <si>
    <t>CONSUMO PER CAPITA (kg ó litros por individuo)Resto aceite Ing.DE 35 A 49 AÑOS</t>
  </si>
  <si>
    <t>CONSUMO PER CAPITA (kg ó litros por individuo)Resto aceite Ing.DE 50 A 59 AÑOS</t>
  </si>
  <si>
    <t>CONSUMO PER CAPITA (kg ó litros por individuo)Resto aceite Ing.DE 60 A 75 AÑOS</t>
  </si>
  <si>
    <t>CONSUMO PER CAPITA (kg ó litros por individuo)Resto aceite Ing.ALTA Y MEDIA ALTA</t>
  </si>
  <si>
    <t>CONSUMO PER CAPITA (kg ó litros por individuo)Resto aceite Ing.MEDIA</t>
  </si>
  <si>
    <t>CONSUMO PER CAPITA (kg ó litros por individuo)Resto aceite Ing.MEDIA BAJA</t>
  </si>
  <si>
    <t>CONSUMO PER CAPITA (kg ó litros por individuo)Resto aceite Ing.BAJA</t>
  </si>
  <si>
    <t>CONSUMO PER CAPITA (kg ó litros por individuo)Resto aceite Ing.HOMBRE</t>
  </si>
  <si>
    <t>CONSUMO PER CAPITA (kg ó litros por individuo)Resto aceite Ing.MUJER</t>
  </si>
  <si>
    <t>CONSUMO PER CAPITA (kg ó litros por individuo).Pan Ing.T.ESPAÑA</t>
  </si>
  <si>
    <t>CONSUMO PER CAPITA (kg ó litros por individuo).Pan Ing.BCN AM</t>
  </si>
  <si>
    <t>CONSUMO PER CAPITA (kg ó litros por individuo).Pan Ing.REST.CAT ARAGON</t>
  </si>
  <si>
    <t>CONSUMO PER CAPITA (kg ó litros por individuo).Pan Ing.LEVANTE</t>
  </si>
  <si>
    <t>CONSUMO PER CAPITA (kg ó litros por individuo).Pan Ing.ANDALUCIA</t>
  </si>
  <si>
    <t>CONSUMO PER CAPITA (kg ó litros por individuo).Pan Ing.MDD AM</t>
  </si>
  <si>
    <t>CONSUMO PER CAPITA (kg ó litros por individuo).Pan Ing.RTO CENTRO</t>
  </si>
  <si>
    <t>CONSUMO PER CAPITA (kg ó litros por individuo).Pan Ing.NORTE-CENTRO</t>
  </si>
  <si>
    <t>CONSUMO PER CAPITA (kg ó litros por individuo).Pan Ing.NOROESTE</t>
  </si>
  <si>
    <t>CONSUMO PER CAPITA (kg ó litros por individuo).Pan Ing.&lt;2MIL</t>
  </si>
  <si>
    <t>CONSUMO PER CAPITA (kg ó litros por individuo).Pan Ing.2-5MIL</t>
  </si>
  <si>
    <t>CONSUMO PER CAPITA (kg ó litros por individuo).Pan Ing.5-10MIL</t>
  </si>
  <si>
    <t>CONSUMO PER CAPITA (kg ó litros por individuo).Pan Ing.10-30MIL</t>
  </si>
  <si>
    <t>CONSUMO PER CAPITA (kg ó litros por individuo).Pan Ing.30-100MIL</t>
  </si>
  <si>
    <t>CONSUMO PER CAPITA (kg ó litros por individuo).Pan Ing.100-200MIL</t>
  </si>
  <si>
    <t>CONSUMO PER CAPITA (kg ó litros por individuo).Pan Ing.200-500MIL</t>
  </si>
  <si>
    <t>CONSUMO PER CAPITA (kg ó litros por individuo).Pan Ing.&gt;500MIL</t>
  </si>
  <si>
    <t>CONSUMO PER CAPITA (kg ó litros por individuo).Pan Ing.DE 15 A 19 AÑOS</t>
  </si>
  <si>
    <t>CONSUMO PER CAPITA (kg ó litros por individuo).Pan Ing.DE 20 A 24 AÑOS</t>
  </si>
  <si>
    <t>CONSUMO PER CAPITA (kg ó litros por individuo).Pan Ing.DE 25 A 34 AÑOS</t>
  </si>
  <si>
    <t>CONSUMO PER CAPITA (kg ó litros por individuo).Pan Ing.DE 35 A 49 AÑOS</t>
  </si>
  <si>
    <t>CONSUMO PER CAPITA (kg ó litros por individuo).Pan Ing.DE 50 A 59 AÑOS</t>
  </si>
  <si>
    <t>CONSUMO PER CAPITA (kg ó litros por individuo).Pan Ing.DE 60 A 75 AÑOS</t>
  </si>
  <si>
    <t>CONSUMO PER CAPITA (kg ó litros por individuo).Pan Ing.ALTA Y MEDIA ALTA</t>
  </si>
  <si>
    <t>CONSUMO PER CAPITA (kg ó litros por individuo).Pan Ing.MEDIA</t>
  </si>
  <si>
    <t>CONSUMO PER CAPITA (kg ó litros por individuo).Pan Ing.MEDIA BAJA</t>
  </si>
  <si>
    <t>CONSUMO PER CAPITA (kg ó litros por individuo).Pan Ing.BAJA</t>
  </si>
  <si>
    <t>CONSUMO PER CAPITA (kg ó litros por individuo).Pan Ing.HOMBRE</t>
  </si>
  <si>
    <t>CONSUMO PER CAPITA (kg ó litros por individuo).Pan Ing.MUJER</t>
  </si>
  <si>
    <t>CONSUMO PER CAPITA (kg ó litros por individuo).Pastas Ing.T.ESPAÑA</t>
  </si>
  <si>
    <t>CONSUMO PER CAPITA (kg ó litros por individuo).Pastas Ing.BCN AM</t>
  </si>
  <si>
    <t>CONSUMO PER CAPITA (kg ó litros por individuo).Pastas Ing.REST.CAT ARAGON</t>
  </si>
  <si>
    <t>CONSUMO PER CAPITA (kg ó litros por individuo).Pastas Ing.LEVANTE</t>
  </si>
  <si>
    <t>CONSUMO PER CAPITA (kg ó litros por individuo).Pastas Ing.ANDALUCIA</t>
  </si>
  <si>
    <t>CONSUMO PER CAPITA (kg ó litros por individuo).Pastas Ing.MDD AM</t>
  </si>
  <si>
    <t>CONSUMO PER CAPITA (kg ó litros por individuo).Pastas Ing.RTO CENTRO</t>
  </si>
  <si>
    <t>CONSUMO PER CAPITA (kg ó litros por individuo).Pastas Ing.NORTE-CENTRO</t>
  </si>
  <si>
    <t>CONSUMO PER CAPITA (kg ó litros por individuo).Pastas Ing.NOROESTE</t>
  </si>
  <si>
    <t>CONSUMO PER CAPITA (kg ó litros por individuo).Pastas Ing.&lt;2MIL</t>
  </si>
  <si>
    <t>CONSUMO PER CAPITA (kg ó litros por individuo).Pastas Ing.2-5MIL</t>
  </si>
  <si>
    <t>CONSUMO PER CAPITA (kg ó litros por individuo).Pastas Ing.5-10MIL</t>
  </si>
  <si>
    <t>CONSUMO PER CAPITA (kg ó litros por individuo).Pastas Ing.10-30MIL</t>
  </si>
  <si>
    <t>CONSUMO PER CAPITA (kg ó litros por individuo).Pastas Ing.30-100MIL</t>
  </si>
  <si>
    <t>CONSUMO PER CAPITA (kg ó litros por individuo).Pastas Ing.100-200MIL</t>
  </si>
  <si>
    <t>CONSUMO PER CAPITA (kg ó litros por individuo).Pastas Ing.200-500MIL</t>
  </si>
  <si>
    <t>CONSUMO PER CAPITA (kg ó litros por individuo).Pastas Ing.&gt;500MIL</t>
  </si>
  <si>
    <t>CONSUMO PER CAPITA (kg ó litros por individuo).Pastas Ing.DE 15 A 19 AÑOS</t>
  </si>
  <si>
    <t>CONSUMO PER CAPITA (kg ó litros por individuo).Pastas Ing.DE 20 A 24 AÑOS</t>
  </si>
  <si>
    <t>CONSUMO PER CAPITA (kg ó litros por individuo).Pastas Ing.DE 25 A 34 AÑOS</t>
  </si>
  <si>
    <t>CONSUMO PER CAPITA (kg ó litros por individuo).Pastas Ing.DE 35 A 49 AÑOS</t>
  </si>
  <si>
    <t>CONSUMO PER CAPITA (kg ó litros por individuo).Pastas Ing.DE 50 A 59 AÑOS</t>
  </si>
  <si>
    <t>CONSUMO PER CAPITA (kg ó litros por individuo).Pastas Ing.DE 60 A 75 AÑOS</t>
  </si>
  <si>
    <t>CONSUMO PER CAPITA (kg ó litros por individuo).Pastas Ing.ALTA Y MEDIA ALTA</t>
  </si>
  <si>
    <t>CONSUMO PER CAPITA (kg ó litros por individuo).Pastas Ing.MEDIA</t>
  </si>
  <si>
    <t>CONSUMO PER CAPITA (kg ó litros por individuo).Pastas Ing.MEDIA BAJA</t>
  </si>
  <si>
    <t>CONSUMO PER CAPITA (kg ó litros por individuo).Pastas Ing.BAJA</t>
  </si>
  <si>
    <t>CONSUMO PER CAPITA (kg ó litros por individuo).Pastas Ing.HOMBRE</t>
  </si>
  <si>
    <t>CONSUMO PER CAPITA (kg ó litros por individuo).Pastas Ing.MUJER</t>
  </si>
  <si>
    <t>CONSUMO PER CAPITA (kg ó litros por individuo).Arroz Ing.T.ESPAÑA</t>
  </si>
  <si>
    <t>CONSUMO PER CAPITA (kg ó litros por individuo).Arroz Ing.BCN AM</t>
  </si>
  <si>
    <t>CONSUMO PER CAPITA (kg ó litros por individuo).Arroz Ing.REST.CAT ARAGON</t>
  </si>
  <si>
    <t>CONSUMO PER CAPITA (kg ó litros por individuo).Arroz Ing.LEVANTE</t>
  </si>
  <si>
    <t>CONSUMO PER CAPITA (kg ó litros por individuo).Arroz Ing.ANDALUCIA</t>
  </si>
  <si>
    <t>CONSUMO PER CAPITA (kg ó litros por individuo).Arroz Ing.MDD AM</t>
  </si>
  <si>
    <t>CONSUMO PER CAPITA (kg ó litros por individuo).Arroz Ing.RTO CENTRO</t>
  </si>
  <si>
    <t>CONSUMO PER CAPITA (kg ó litros por individuo).Arroz Ing.NORTE-CENTRO</t>
  </si>
  <si>
    <t>CONSUMO PER CAPITA (kg ó litros por individuo).Arroz Ing.NOROESTE</t>
  </si>
  <si>
    <t>CONSUMO PER CAPITA (kg ó litros por individuo).Arroz Ing.&lt;2MIL</t>
  </si>
  <si>
    <t>CONSUMO PER CAPITA (kg ó litros por individuo).Arroz Ing.2-5MIL</t>
  </si>
  <si>
    <t>CONSUMO PER CAPITA (kg ó litros por individuo).Arroz Ing.5-10MIL</t>
  </si>
  <si>
    <t>CONSUMO PER CAPITA (kg ó litros por individuo).Arroz Ing.10-30MIL</t>
  </si>
  <si>
    <t>CONSUMO PER CAPITA (kg ó litros por individuo).Arroz Ing.30-100MIL</t>
  </si>
  <si>
    <t>CONSUMO PER CAPITA (kg ó litros por individuo).Arroz Ing.100-200MIL</t>
  </si>
  <si>
    <t>CONSUMO PER CAPITA (kg ó litros por individuo).Arroz Ing.200-500MIL</t>
  </si>
  <si>
    <t>CONSUMO PER CAPITA (kg ó litros por individuo).Arroz Ing.&gt;500MIL</t>
  </si>
  <si>
    <t>CONSUMO PER CAPITA (kg ó litros por individuo).Arroz Ing.DE 15 A 19 AÑOS</t>
  </si>
  <si>
    <t>CONSUMO PER CAPITA (kg ó litros por individuo).Arroz Ing.DE 20 A 24 AÑOS</t>
  </si>
  <si>
    <t>CONSUMO PER CAPITA (kg ó litros por individuo).Arroz Ing.DE 25 A 34 AÑOS</t>
  </si>
  <si>
    <t>CONSUMO PER CAPITA (kg ó litros por individuo).Arroz Ing.DE 35 A 49 AÑOS</t>
  </si>
  <si>
    <t>CONSUMO PER CAPITA (kg ó litros por individuo).Arroz Ing.DE 50 A 59 AÑOS</t>
  </si>
  <si>
    <t>CONSUMO PER CAPITA (kg ó litros por individuo).Arroz Ing.DE 60 A 75 AÑOS</t>
  </si>
  <si>
    <t>CONSUMO PER CAPITA (kg ó litros por individuo).Arroz Ing.ALTA Y MEDIA ALTA</t>
  </si>
  <si>
    <t>CONSUMO PER CAPITA (kg ó litros por individuo).Arroz Ing.MEDIA</t>
  </si>
  <si>
    <t>CONSUMO PER CAPITA (kg ó litros por individuo).Arroz Ing.MEDIA BAJA</t>
  </si>
  <si>
    <t>CONSUMO PER CAPITA (kg ó litros por individuo).Arroz Ing.BAJA</t>
  </si>
  <si>
    <t>CONSUMO PER CAPITA (kg ó litros por individuo).Arroz Ing.HOMBRE</t>
  </si>
  <si>
    <t>CONSUMO PER CAPITA (kg ó litros por individuo).Arroz Ing.MUJER</t>
  </si>
  <si>
    <t>CONSUMO PER CAPITA (kg ó litros por individuo).Legumbres Ing.T.ESPAÑA</t>
  </si>
  <si>
    <t>CONSUMO PER CAPITA (kg ó litros por individuo).Legumbres Ing.BCN AM</t>
  </si>
  <si>
    <t>CONSUMO PER CAPITA (kg ó litros por individuo).Legumbres Ing.REST.CAT ARAGON</t>
  </si>
  <si>
    <t>CONSUMO PER CAPITA (kg ó litros por individuo).Legumbres Ing.LEVANTE</t>
  </si>
  <si>
    <t>CONSUMO PER CAPITA (kg ó litros por individuo).Legumbres Ing.ANDALUCIA</t>
  </si>
  <si>
    <t>CONSUMO PER CAPITA (kg ó litros por individuo).Legumbres Ing.MDD AM</t>
  </si>
  <si>
    <t>CONSUMO PER CAPITA (kg ó litros por individuo).Legumbres Ing.RTO CENTRO</t>
  </si>
  <si>
    <t>CONSUMO PER CAPITA (kg ó litros por individuo).Legumbres Ing.NORTE-CENTRO</t>
  </si>
  <si>
    <t>CONSUMO PER CAPITA (kg ó litros por individuo).Legumbres Ing.NOROESTE</t>
  </si>
  <si>
    <t>CONSUMO PER CAPITA (kg ó litros por individuo).Legumbres Ing.&lt;2MIL</t>
  </si>
  <si>
    <t>CONSUMO PER CAPITA (kg ó litros por individuo).Legumbres Ing.2-5MIL</t>
  </si>
  <si>
    <t>CONSUMO PER CAPITA (kg ó litros por individuo).Legumbres Ing.5-10MIL</t>
  </si>
  <si>
    <t>CONSUMO PER CAPITA (kg ó litros por individuo).Legumbres Ing.10-30MIL</t>
  </si>
  <si>
    <t>CONSUMO PER CAPITA (kg ó litros por individuo).Legumbres Ing.30-100MIL</t>
  </si>
  <si>
    <t>CONSUMO PER CAPITA (kg ó litros por individuo).Legumbres Ing.100-200MIL</t>
  </si>
  <si>
    <t>CONSUMO PER CAPITA (kg ó litros por individuo).Legumbres Ing.200-500MIL</t>
  </si>
  <si>
    <t>CONSUMO PER CAPITA (kg ó litros por individuo).Legumbres Ing.&gt;500MIL</t>
  </si>
  <si>
    <t>CONSUMO PER CAPITA (kg ó litros por individuo).Legumbres Ing.DE 15 A 19 AÑOS</t>
  </si>
  <si>
    <t>CONSUMO PER CAPITA (kg ó litros por individuo).Legumbres Ing.DE 20 A 24 AÑOS</t>
  </si>
  <si>
    <t>CONSUMO PER CAPITA (kg ó litros por individuo).Legumbres Ing.DE 25 A 34 AÑOS</t>
  </si>
  <si>
    <t>CONSUMO PER CAPITA (kg ó litros por individuo).Legumbres Ing.DE 35 A 49 AÑOS</t>
  </si>
  <si>
    <t>CONSUMO PER CAPITA (kg ó litros por individuo).Legumbres Ing.DE 50 A 59 AÑOS</t>
  </si>
  <si>
    <t>CONSUMO PER CAPITA (kg ó litros por individuo).Legumbres Ing.DE 60 A 75 AÑOS</t>
  </si>
  <si>
    <t>CONSUMO PER CAPITA (kg ó litros por individuo).Legumbres Ing.ALTA Y MEDIA ALTA</t>
  </si>
  <si>
    <t>CONSUMO PER CAPITA (kg ó litros por individuo).Legumbres Ing.MEDIA</t>
  </si>
  <si>
    <t>CONSUMO PER CAPITA (kg ó litros por individuo).Legumbres Ing.MEDIA BAJA</t>
  </si>
  <si>
    <t>CONSUMO PER CAPITA (kg ó litros por individuo).Legumbres Ing.BAJA</t>
  </si>
  <si>
    <t>CONSUMO PER CAPITA (kg ó litros por individuo).Legumbres Ing.HOMBRE</t>
  </si>
  <si>
    <t>CONSUMO PER CAPITA (kg ó litros por individuo).Legumbres Ing.MUJER</t>
  </si>
  <si>
    <t>CONSUMO PER CAPITA (kg ó litros por individuo)BATIDOST.ESPAÑA</t>
  </si>
  <si>
    <t>CONSUMO PER CAPITA (kg ó litros por individuo)BATIDOSBCN AM</t>
  </si>
  <si>
    <t>CONSUMO PER CAPITA (kg ó litros por individuo)BATIDOSREST.CAT ARAGON</t>
  </si>
  <si>
    <t>CONSUMO PER CAPITA (kg ó litros por individuo)BATIDOSLEVANTE</t>
  </si>
  <si>
    <t>CONSUMO PER CAPITA (kg ó litros por individuo)BATIDOSANDALUCIA</t>
  </si>
  <si>
    <t>CONSUMO PER CAPITA (kg ó litros por individuo)BATIDOSMDD AM</t>
  </si>
  <si>
    <t>CONSUMO PER CAPITA (kg ó litros por individuo)BATIDOSRTO CENTRO</t>
  </si>
  <si>
    <t>CONSUMO PER CAPITA (kg ó litros por individuo)BATIDOSNORTE-CENTRO</t>
  </si>
  <si>
    <t>CONSUMO PER CAPITA (kg ó litros por individuo)BATIDOSNOROESTE</t>
  </si>
  <si>
    <t>CONSUMO PER CAPITA (kg ó litros por individuo)BATIDOS&lt;2MIL</t>
  </si>
  <si>
    <t>CONSUMO PER CAPITA (kg ó litros por individuo)BATIDOS2-5MIL</t>
  </si>
  <si>
    <t>CONSUMO PER CAPITA (kg ó litros por individuo)BATIDOS5-10MIL</t>
  </si>
  <si>
    <t>CONSUMO PER CAPITA (kg ó litros por individuo)BATIDOS10-30MIL</t>
  </si>
  <si>
    <t>CONSUMO PER CAPITA (kg ó litros por individuo)BATIDOS30-100MIL</t>
  </si>
  <si>
    <t>CONSUMO PER CAPITA (kg ó litros por individuo)BATIDOS100-200MIL</t>
  </si>
  <si>
    <t>CONSUMO PER CAPITA (kg ó litros por individuo)BATIDOS200-500MIL</t>
  </si>
  <si>
    <t>CONSUMO PER CAPITA (kg ó litros por individuo)BATIDOS&gt;500MIL</t>
  </si>
  <si>
    <t>CONSUMO PER CAPITA (kg ó litros por individuo)BATIDOSDE 15 A 19 AÑOS</t>
  </si>
  <si>
    <t>CONSUMO PER CAPITA (kg ó litros por individuo)BATIDOSDE 20 A 24 AÑOS</t>
  </si>
  <si>
    <t>CONSUMO PER CAPITA (kg ó litros por individuo)BATIDOSDE 25 A 34 AÑOS</t>
  </si>
  <si>
    <t>CONSUMO PER CAPITA (kg ó litros por individuo)BATIDOSDE 35 A 49 AÑOS</t>
  </si>
  <si>
    <t>CONSUMO PER CAPITA (kg ó litros por individuo)BATIDOSDE 50 A 59 AÑOS</t>
  </si>
  <si>
    <t>CONSUMO PER CAPITA (kg ó litros por individuo)BATIDOSDE 60 A 75 AÑOS</t>
  </si>
  <si>
    <t>CONSUMO PER CAPITA (kg ó litros por individuo)BATIDOSALTA Y MEDIA ALTA</t>
  </si>
  <si>
    <t>CONSUMO PER CAPITA (kg ó litros por individuo)BATIDOSMEDIA</t>
  </si>
  <si>
    <t>CONSUMO PER CAPITA (kg ó litros por individuo)BATIDOSMEDIA BAJA</t>
  </si>
  <si>
    <t>CONSUMO PER CAPITA (kg ó litros por individuo)BATIDOSBAJA</t>
  </si>
  <si>
    <t>CONSUMO PER CAPITA (kg ó litros por individuo)BATIDOSHOMBRE</t>
  </si>
  <si>
    <t>CONSUMO PER CAPITA (kg ó litros por individuo)BATIDOSMUJER</t>
  </si>
  <si>
    <t>CONSUMO PER CAPITA (kg ó litros por individuo)HELADOST.ESPAÑA</t>
  </si>
  <si>
    <t>CONSUMO PER CAPITA (kg ó litros por individuo)HELADOSBCN AM</t>
  </si>
  <si>
    <t>CONSUMO PER CAPITA (kg ó litros por individuo)HELADOSREST.CAT ARAGON</t>
  </si>
  <si>
    <t>CONSUMO PER CAPITA (kg ó litros por individuo)HELADOSLEVANTE</t>
  </si>
  <si>
    <t>CONSUMO PER CAPITA (kg ó litros por individuo)HELADOSANDALUCIA</t>
  </si>
  <si>
    <t>CONSUMO PER CAPITA (kg ó litros por individuo)HELADOSMDD AM</t>
  </si>
  <si>
    <t>CONSUMO PER CAPITA (kg ó litros por individuo)HELADOSRTO CENTRO</t>
  </si>
  <si>
    <t>CONSUMO PER CAPITA (kg ó litros por individuo)HELADOSNORTE-CENTRO</t>
  </si>
  <si>
    <t>CONSUMO PER CAPITA (kg ó litros por individuo)HELADOSNOROESTE</t>
  </si>
  <si>
    <t>CONSUMO PER CAPITA (kg ó litros por individuo)HELADOS&lt;2MIL</t>
  </si>
  <si>
    <t>CONSUMO PER CAPITA (kg ó litros por individuo)HELADOS2-5MIL</t>
  </si>
  <si>
    <t>CONSUMO PER CAPITA (kg ó litros por individuo)HELADOS5-10MIL</t>
  </si>
  <si>
    <t>CONSUMO PER CAPITA (kg ó litros por individuo)HELADOS10-30MIL</t>
  </si>
  <si>
    <t>CONSUMO PER CAPITA (kg ó litros por individuo)HELADOS30-100MIL</t>
  </si>
  <si>
    <t>CONSUMO PER CAPITA (kg ó litros por individuo)HELADOS100-200MIL</t>
  </si>
  <si>
    <t>CONSUMO PER CAPITA (kg ó litros por individuo)HELADOS200-500MIL</t>
  </si>
  <si>
    <t>CONSUMO PER CAPITA (kg ó litros por individuo)HELADOS&gt;500MIL</t>
  </si>
  <si>
    <t>CONSUMO PER CAPITA (kg ó litros por individuo)HELADOSDE 15 A 19 AÑOS</t>
  </si>
  <si>
    <t>CONSUMO PER CAPITA (kg ó litros por individuo)HELADOSDE 20 A 24 AÑOS</t>
  </si>
  <si>
    <t>CONSUMO PER CAPITA (kg ó litros por individuo)HELADOSDE 25 A 34 AÑOS</t>
  </si>
  <si>
    <t>CONSUMO PER CAPITA (kg ó litros por individuo)HELADOSDE 35 A 49 AÑOS</t>
  </si>
  <si>
    <t>CONSUMO PER CAPITA (kg ó litros por individuo)HELADOSDE 50 A 59 AÑOS</t>
  </si>
  <si>
    <t>CONSUMO PER CAPITA (kg ó litros por individuo)HELADOSDE 60 A 75 AÑOS</t>
  </si>
  <si>
    <t>CONSUMO PER CAPITA (kg ó litros por individuo)HELADOSALTA Y MEDIA ALTA</t>
  </si>
  <si>
    <t>CONSUMO PER CAPITA (kg ó litros por individuo)HELADOSMEDIA</t>
  </si>
  <si>
    <t>CONSUMO PER CAPITA (kg ó litros por individuo)HELADOSMEDIA BAJA</t>
  </si>
  <si>
    <t>CONSUMO PER CAPITA (kg ó litros por individuo)HELADOSBAJA</t>
  </si>
  <si>
    <t>CONSUMO PER CAPITA (kg ó litros por individuo)HELADOSHOMBRE</t>
  </si>
  <si>
    <t>CONSUMO PER CAPITA (kg ó litros por individuo)HELADOSMUJER</t>
  </si>
  <si>
    <t>CONSUMO PER CAPITA (kg ó litros por individuo)GALLETAST.ESPAÑA</t>
  </si>
  <si>
    <t>CONSUMO PER CAPITA (kg ó litros por individuo)GALLETASBCN AM</t>
  </si>
  <si>
    <t>CONSUMO PER CAPITA (kg ó litros por individuo)GALLETASREST.CAT ARAGON</t>
  </si>
  <si>
    <t>CONSUMO PER CAPITA (kg ó litros por individuo)GALLETASLEVANTE</t>
  </si>
  <si>
    <t>CONSUMO PER CAPITA (kg ó litros por individuo)GALLETASANDALUCIA</t>
  </si>
  <si>
    <t>CONSUMO PER CAPITA (kg ó litros por individuo)GALLETASMDD AM</t>
  </si>
  <si>
    <t>CONSUMO PER CAPITA (kg ó litros por individuo)GALLETASRTO CENTRO</t>
  </si>
  <si>
    <t>CONSUMO PER CAPITA (kg ó litros por individuo)GALLETASNORTE-CENTRO</t>
  </si>
  <si>
    <t>CONSUMO PER CAPITA (kg ó litros por individuo)GALLETASNOROESTE</t>
  </si>
  <si>
    <t>CONSUMO PER CAPITA (kg ó litros por individuo)GALLETAS&lt;2MIL</t>
  </si>
  <si>
    <t>CONSUMO PER CAPITA (kg ó litros por individuo)GALLETAS2-5MIL</t>
  </si>
  <si>
    <t>CONSUMO PER CAPITA (kg ó litros por individuo)GALLETAS5-10MIL</t>
  </si>
  <si>
    <t>CONSUMO PER CAPITA (kg ó litros por individuo)GALLETAS10-30MIL</t>
  </si>
  <si>
    <t>CONSUMO PER CAPITA (kg ó litros por individuo)GALLETAS30-100MIL</t>
  </si>
  <si>
    <t>CONSUMO PER CAPITA (kg ó litros por individuo)GALLETAS100-200MIL</t>
  </si>
  <si>
    <t>CONSUMO PER CAPITA (kg ó litros por individuo)GALLETAS200-500MIL</t>
  </si>
  <si>
    <t>CONSUMO PER CAPITA (kg ó litros por individuo)GALLETAS&gt;500MIL</t>
  </si>
  <si>
    <t>CONSUMO PER CAPITA (kg ó litros por individuo)GALLETASDE 15 A 19 AÑOS</t>
  </si>
  <si>
    <t>CONSUMO PER CAPITA (kg ó litros por individuo)GALLETASDE 20 A 24 AÑOS</t>
  </si>
  <si>
    <t>CONSUMO PER CAPITA (kg ó litros por individuo)GALLETASDE 25 A 34 AÑOS</t>
  </si>
  <si>
    <t>CONSUMO PER CAPITA (kg ó litros por individuo)GALLETASDE 35 A 49 AÑOS</t>
  </si>
  <si>
    <t>CONSUMO PER CAPITA (kg ó litros por individuo)GALLETASDE 50 A 59 AÑOS</t>
  </si>
  <si>
    <t>CONSUMO PER CAPITA (kg ó litros por individuo)GALLETASDE 60 A 75 AÑOS</t>
  </si>
  <si>
    <t>CONSUMO PER CAPITA (kg ó litros por individuo)GALLETASALTA Y MEDIA ALTA</t>
  </si>
  <si>
    <t>CONSUMO PER CAPITA (kg ó litros por individuo)GALLETASMEDIA</t>
  </si>
  <si>
    <t>CONSUMO PER CAPITA (kg ó litros por individuo)GALLETASMEDIA BAJA</t>
  </si>
  <si>
    <t>CONSUMO PER CAPITA (kg ó litros por individuo)GALLETASBAJA</t>
  </si>
  <si>
    <t>CONSUMO PER CAPITA (kg ó litros por individuo)GALLETASHOMBRE</t>
  </si>
  <si>
    <t>CONSUMO PER CAPITA (kg ó litros por individuo)GALLETASMUJER</t>
  </si>
  <si>
    <t>CONSUMO PER CAPITA (kg ó litros por individuo)BOLLERÍAT.ESPAÑA</t>
  </si>
  <si>
    <t>CONSUMO PER CAPITA (kg ó litros por individuo)BOLLERÍABCN AM</t>
  </si>
  <si>
    <t>CONSUMO PER CAPITA (kg ó litros por individuo)BOLLERÍAREST.CAT ARAGON</t>
  </si>
  <si>
    <t>CONSUMO PER CAPITA (kg ó litros por individuo)BOLLERÍALEVANTE</t>
  </si>
  <si>
    <t>CONSUMO PER CAPITA (kg ó litros por individuo)BOLLERÍAANDALUCIA</t>
  </si>
  <si>
    <t>CONSUMO PER CAPITA (kg ó litros por individuo)BOLLERÍAMDD AM</t>
  </si>
  <si>
    <t>CONSUMO PER CAPITA (kg ó litros por individuo)BOLLERÍARTO CENTRO</t>
  </si>
  <si>
    <t>CONSUMO PER CAPITA (kg ó litros por individuo)BOLLERÍANORTE-CENTRO</t>
  </si>
  <si>
    <t>CONSUMO PER CAPITA (kg ó litros por individuo)BOLLERÍANOROESTE</t>
  </si>
  <si>
    <t>CONSUMO PER CAPITA (kg ó litros por individuo)BOLLERÍA&lt;2MIL</t>
  </si>
  <si>
    <t>CONSUMO PER CAPITA (kg ó litros por individuo)BOLLERÍA2-5MIL</t>
  </si>
  <si>
    <t>CONSUMO PER CAPITA (kg ó litros por individuo)BOLLERÍA5-10MIL</t>
  </si>
  <si>
    <t>CONSUMO PER CAPITA (kg ó litros por individuo)BOLLERÍA10-30MIL</t>
  </si>
  <si>
    <t>CONSUMO PER CAPITA (kg ó litros por individuo)BOLLERÍA30-100MIL</t>
  </si>
  <si>
    <t>CONSUMO PER CAPITA (kg ó litros por individuo)BOLLERÍA100-200MIL</t>
  </si>
  <si>
    <t>CONSUMO PER CAPITA (kg ó litros por individuo)BOLLERÍA200-500MIL</t>
  </si>
  <si>
    <t>CONSUMO PER CAPITA (kg ó litros por individuo)BOLLERÍA&gt;500MIL</t>
  </si>
  <si>
    <t>CONSUMO PER CAPITA (kg ó litros por individuo)BOLLERÍADE 15 A 19 AÑOS</t>
  </si>
  <si>
    <t>CONSUMO PER CAPITA (kg ó litros por individuo)BOLLERÍADE 20 A 24 AÑOS</t>
  </si>
  <si>
    <t>CONSUMO PER CAPITA (kg ó litros por individuo)BOLLERÍADE 25 A 34 AÑOS</t>
  </si>
  <si>
    <t>CONSUMO PER CAPITA (kg ó litros por individuo)BOLLERÍADE 35 A 49 AÑOS</t>
  </si>
  <si>
    <t>CONSUMO PER CAPITA (kg ó litros por individuo)BOLLERÍADE 50 A 59 AÑOS</t>
  </si>
  <si>
    <t>CONSUMO PER CAPITA (kg ó litros por individuo)BOLLERÍADE 60 A 75 AÑOS</t>
  </si>
  <si>
    <t>CONSUMO PER CAPITA (kg ó litros por individuo)BOLLERÍAALTA Y MEDIA ALTA</t>
  </si>
  <si>
    <t>CONSUMO PER CAPITA (kg ó litros por individuo)BOLLERÍAMEDIA</t>
  </si>
  <si>
    <t>CONSUMO PER CAPITA (kg ó litros por individuo)BOLLERÍAMEDIA BAJA</t>
  </si>
  <si>
    <t>CONSUMO PER CAPITA (kg ó litros por individuo)BOLLERÍABAJA</t>
  </si>
  <si>
    <t>CONSUMO PER CAPITA (kg ó litros por individuo)BOLLERÍAHOMBRE</t>
  </si>
  <si>
    <t>CONSUMO PER CAPITA (kg ó litros por individuo)BOLLERÍAMUJER</t>
  </si>
  <si>
    <t>CONSUMO PER CAPITA (kg ó litros por individuo)BOLLERIA SALADAT.ESPAÑA</t>
  </si>
  <si>
    <t>CONSUMO PER CAPITA (kg ó litros por individuo)BOLLERIA SALADABCN AM</t>
  </si>
  <si>
    <t>CONSUMO PER CAPITA (kg ó litros por individuo)BOLLERIA SALADAREST.CAT ARAGON</t>
  </si>
  <si>
    <t>CONSUMO PER CAPITA (kg ó litros por individuo)BOLLERIA SALADALEVANTE</t>
  </si>
  <si>
    <t>CONSUMO PER CAPITA (kg ó litros por individuo)BOLLERIA SALADAANDALUCIA</t>
  </si>
  <si>
    <t>CONSUMO PER CAPITA (kg ó litros por individuo)BOLLERIA SALADAMDD AM</t>
  </si>
  <si>
    <t>CONSUMO PER CAPITA (kg ó litros por individuo)BOLLERIA SALADARTO CENTRO</t>
  </si>
  <si>
    <t>CONSUMO PER CAPITA (kg ó litros por individuo)BOLLERIA SALADANORTE-CENTRO</t>
  </si>
  <si>
    <t>CONSUMO PER CAPITA (kg ó litros por individuo)BOLLERIA SALADANOROESTE</t>
  </si>
  <si>
    <t>CONSUMO PER CAPITA (kg ó litros por individuo)BOLLERIA SALADA&lt;2MIL</t>
  </si>
  <si>
    <t>CONSUMO PER CAPITA (kg ó litros por individuo)BOLLERIA SALADA2-5MIL</t>
  </si>
  <si>
    <t>CONSUMO PER CAPITA (kg ó litros por individuo)BOLLERIA SALADA5-10MIL</t>
  </si>
  <si>
    <t>CONSUMO PER CAPITA (kg ó litros por individuo)BOLLERIA SALADA10-30MIL</t>
  </si>
  <si>
    <t>CONSUMO PER CAPITA (kg ó litros por individuo)BOLLERIA SALADA30-100MIL</t>
  </si>
  <si>
    <t>CONSUMO PER CAPITA (kg ó litros por individuo)BOLLERIA SALADA100-200MIL</t>
  </si>
  <si>
    <t>CONSUMO PER CAPITA (kg ó litros por individuo)BOLLERIA SALADA200-500MIL</t>
  </si>
  <si>
    <t>CONSUMO PER CAPITA (kg ó litros por individuo)BOLLERIA SALADA&gt;500MIL</t>
  </si>
  <si>
    <t>CONSUMO PER CAPITA (kg ó litros por individuo)BOLLERIA SALADADE 15 A 19 AÑOS</t>
  </si>
  <si>
    <t>CONSUMO PER CAPITA (kg ó litros por individuo)BOLLERIA SALADADE 20 A 24 AÑOS</t>
  </si>
  <si>
    <t>CONSUMO PER CAPITA (kg ó litros por individuo)BOLLERIA SALADADE 25 A 34 AÑOS</t>
  </si>
  <si>
    <t>CONSUMO PER CAPITA (kg ó litros por individuo)BOLLERIA SALADADE 35 A 49 AÑOS</t>
  </si>
  <si>
    <t>CONSUMO PER CAPITA (kg ó litros por individuo)BOLLERIA SALADADE 50 A 59 AÑOS</t>
  </si>
  <si>
    <t>CONSUMO PER CAPITA (kg ó litros por individuo)BOLLERIA SALADADE 60 A 75 AÑOS</t>
  </si>
  <si>
    <t>CONSUMO PER CAPITA (kg ó litros por individuo)BOLLERIA SALADAALTA Y MEDIA ALTA</t>
  </si>
  <si>
    <t>CONSUMO PER CAPITA (kg ó litros por individuo)BOLLERIA SALADAMEDIA</t>
  </si>
  <si>
    <t>CONSUMO PER CAPITA (kg ó litros por individuo)BOLLERIA SALADAMEDIA BAJA</t>
  </si>
  <si>
    <t>CONSUMO PER CAPITA (kg ó litros por individuo)BOLLERIA SALADABAJA</t>
  </si>
  <si>
    <t>CONSUMO PER CAPITA (kg ó litros por individuo)BOLLERIA SALADAHOMBRE</t>
  </si>
  <si>
    <t>CONSUMO PER CAPITA (kg ó litros por individuo)BOLLERIA SALADAMUJER</t>
  </si>
  <si>
    <t>CONSUMO PER CAPITA (kg ó litros por individuo)BOLLERIA DULCET.ESPAÑA</t>
  </si>
  <si>
    <t>CONSUMO PER CAPITA (kg ó litros por individuo)BOLLERIA DULCEBCN AM</t>
  </si>
  <si>
    <t>CONSUMO PER CAPITA (kg ó litros por individuo)BOLLERIA DULCEREST.CAT ARAGON</t>
  </si>
  <si>
    <t>CONSUMO PER CAPITA (kg ó litros por individuo)BOLLERIA DULCELEVANTE</t>
  </si>
  <si>
    <t>CONSUMO PER CAPITA (kg ó litros por individuo)BOLLERIA DULCEANDALUCIA</t>
  </si>
  <si>
    <t>CONSUMO PER CAPITA (kg ó litros por individuo)BOLLERIA DULCEMDD AM</t>
  </si>
  <si>
    <t>CONSUMO PER CAPITA (kg ó litros por individuo)BOLLERIA DULCERTO CENTRO</t>
  </si>
  <si>
    <t>CONSUMO PER CAPITA (kg ó litros por individuo)BOLLERIA DULCENORTE-CENTRO</t>
  </si>
  <si>
    <t>CONSUMO PER CAPITA (kg ó litros por individuo)BOLLERIA DULCENOROESTE</t>
  </si>
  <si>
    <t>CONSUMO PER CAPITA (kg ó litros por individuo)BOLLERIA DULCE&lt;2MIL</t>
  </si>
  <si>
    <t>CONSUMO PER CAPITA (kg ó litros por individuo)BOLLERIA DULCE2-5MIL</t>
  </si>
  <si>
    <t>CONSUMO PER CAPITA (kg ó litros por individuo)BOLLERIA DULCE5-10MIL</t>
  </si>
  <si>
    <t>CONSUMO PER CAPITA (kg ó litros por individuo)BOLLERIA DULCE10-30MIL</t>
  </si>
  <si>
    <t>CONSUMO PER CAPITA (kg ó litros por individuo)BOLLERIA DULCE30-100MIL</t>
  </si>
  <si>
    <t>CONSUMO PER CAPITA (kg ó litros por individuo)BOLLERIA DULCE100-200MIL</t>
  </si>
  <si>
    <t>CONSUMO PER CAPITA (kg ó litros por individuo)BOLLERIA DULCE200-500MIL</t>
  </si>
  <si>
    <t>CONSUMO PER CAPITA (kg ó litros por individuo)BOLLERIA DULCE&gt;500MIL</t>
  </si>
  <si>
    <t>CONSUMO PER CAPITA (kg ó litros por individuo)BOLLERIA DULCEDE 15 A 19 AÑOS</t>
  </si>
  <si>
    <t>CONSUMO PER CAPITA (kg ó litros por individuo)BOLLERIA DULCEDE 20 A 24 AÑOS</t>
  </si>
  <si>
    <t>CONSUMO PER CAPITA (kg ó litros por individuo)BOLLERIA DULCEDE 25 A 34 AÑOS</t>
  </si>
  <si>
    <t>CONSUMO PER CAPITA (kg ó litros por individuo)BOLLERIA DULCEDE 35 A 49 AÑOS</t>
  </si>
  <si>
    <t>CONSUMO PER CAPITA (kg ó litros por individuo)BOLLERIA DULCEDE 50 A 59 AÑOS</t>
  </si>
  <si>
    <t>CONSUMO PER CAPITA (kg ó litros por individuo)BOLLERIA DULCEDE 60 A 75 AÑOS</t>
  </si>
  <si>
    <t>CONSUMO PER CAPITA (kg ó litros por individuo)BOLLERIA DULCEALTA Y MEDIA ALTA</t>
  </si>
  <si>
    <t>CONSUMO PER CAPITA (kg ó litros por individuo)BOLLERIA DULCEMEDIA</t>
  </si>
  <si>
    <t>CONSUMO PER CAPITA (kg ó litros por individuo)BOLLERIA DULCEMEDIA BAJA</t>
  </si>
  <si>
    <t>CONSUMO PER CAPITA (kg ó litros por individuo)BOLLERIA DULCEBAJA</t>
  </si>
  <si>
    <t>CONSUMO PER CAPITA (kg ó litros por individuo)BOLLERIA DULCEHOMBRE</t>
  </si>
  <si>
    <t>CONSUMO PER CAPITA (kg ó litros por individuo)BOLLERIA DULCEMUJER</t>
  </si>
  <si>
    <t>CONSUMO PER CAPITA (kg ó litros por individuo)PAL.PAN+BARRIT+TORTITT.ESPAÑA</t>
  </si>
  <si>
    <t>CONSUMO PER CAPITA (kg ó litros por individuo)PAL.PAN+BARRIT+TORTITBCN AM</t>
  </si>
  <si>
    <t>CONSUMO PER CAPITA (kg ó litros por individuo)PAL.PAN+BARRIT+TORTITREST.CAT ARAGON</t>
  </si>
  <si>
    <t>CONSUMO PER CAPITA (kg ó litros por individuo)PAL.PAN+BARRIT+TORTITLEVANTE</t>
  </si>
  <si>
    <t>CONSUMO PER CAPITA (kg ó litros por individuo)PAL.PAN+BARRIT+TORTITANDALUCIA</t>
  </si>
  <si>
    <t>CONSUMO PER CAPITA (kg ó litros por individuo)PAL.PAN+BARRIT+TORTITMDD AM</t>
  </si>
  <si>
    <t>CONSUMO PER CAPITA (kg ó litros por individuo)PAL.PAN+BARRIT+TORTITRTO CENTRO</t>
  </si>
  <si>
    <t>CONSUMO PER CAPITA (kg ó litros por individuo)PAL.PAN+BARRIT+TORTITNORTE-CENTRO</t>
  </si>
  <si>
    <t>CONSUMO PER CAPITA (kg ó litros por individuo)PAL.PAN+BARRIT+TORTITNOROESTE</t>
  </si>
  <si>
    <t>CONSUMO PER CAPITA (kg ó litros por individuo)PAL.PAN+BARRIT+TORTIT&lt;2MIL</t>
  </si>
  <si>
    <t>CONSUMO PER CAPITA (kg ó litros por individuo)PAL.PAN+BARRIT+TORTIT2-5MIL</t>
  </si>
  <si>
    <t>CONSUMO PER CAPITA (kg ó litros por individuo)PAL.PAN+BARRIT+TORTIT5-10MIL</t>
  </si>
  <si>
    <t>CONSUMO PER CAPITA (kg ó litros por individuo)PAL.PAN+BARRIT+TORTIT10-30MIL</t>
  </si>
  <si>
    <t>CONSUMO PER CAPITA (kg ó litros por individuo)PAL.PAN+BARRIT+TORTIT30-100MIL</t>
  </si>
  <si>
    <t>CONSUMO PER CAPITA (kg ó litros por individuo)PAL.PAN+BARRIT+TORTIT100-200MIL</t>
  </si>
  <si>
    <t>CONSUMO PER CAPITA (kg ó litros por individuo)PAL.PAN+BARRIT+TORTIT200-500MIL</t>
  </si>
  <si>
    <t>CONSUMO PER CAPITA (kg ó litros por individuo)PAL.PAN+BARRIT+TORTIT&gt;500MIL</t>
  </si>
  <si>
    <t>CONSUMO PER CAPITA (kg ó litros por individuo)PAL.PAN+BARRIT+TORTITDE 15 A 19 AÑOS</t>
  </si>
  <si>
    <t>CONSUMO PER CAPITA (kg ó litros por individuo)PAL.PAN+BARRIT+TORTITDE 20 A 24 AÑOS</t>
  </si>
  <si>
    <t>CONSUMO PER CAPITA (kg ó litros por individuo)PAL.PAN+BARRIT+TORTITDE 25 A 34 AÑOS</t>
  </si>
  <si>
    <t>CONSUMO PER CAPITA (kg ó litros por individuo)PAL.PAN+BARRIT+TORTITDE 35 A 49 AÑOS</t>
  </si>
  <si>
    <t>CONSUMO PER CAPITA (kg ó litros por individuo)PAL.PAN+BARRIT+TORTITDE 50 A 59 AÑOS</t>
  </si>
  <si>
    <t>CONSUMO PER CAPITA (kg ó litros por individuo)PAL.PAN+BARRIT+TORTITDE 60 A 75 AÑOS</t>
  </si>
  <si>
    <t>CONSUMO PER CAPITA (kg ó litros por individuo)PAL.PAN+BARRIT+TORTITALTA Y MEDIA ALTA</t>
  </si>
  <si>
    <t>CONSUMO PER CAPITA (kg ó litros por individuo)PAL.PAN+BARRIT+TORTITMEDIA</t>
  </si>
  <si>
    <t>CONSUMO PER CAPITA (kg ó litros por individuo)PAL.PAN+BARRIT+TORTITMEDIA BAJA</t>
  </si>
  <si>
    <t>CONSUMO PER CAPITA (kg ó litros por individuo)PAL.PAN+BARRIT+TORTITBAJA</t>
  </si>
  <si>
    <t>CONSUMO PER CAPITA (kg ó litros por individuo)PAL.PAN+BARRIT+TORTITHOMBRE</t>
  </si>
  <si>
    <t>CONSUMO PER CAPITA (kg ó litros por individuo)PAL.PAN+BARRIT+TORTITMUJER</t>
  </si>
  <si>
    <t>CONSUMO PER CAPITA (kg ó litros por individuo)PALITOS PANT.ESPAÑA</t>
  </si>
  <si>
    <t>CONSUMO PER CAPITA (kg ó litros por individuo)PALITOS PANBCN AM</t>
  </si>
  <si>
    <t>CONSUMO PER CAPITA (kg ó litros por individuo)PALITOS PANREST.CAT ARAGON</t>
  </si>
  <si>
    <t>CONSUMO PER CAPITA (kg ó litros por individuo)PALITOS PANLEVANTE</t>
  </si>
  <si>
    <t>CONSUMO PER CAPITA (kg ó litros por individuo)PALITOS PANANDALUCIA</t>
  </si>
  <si>
    <t>CONSUMO PER CAPITA (kg ó litros por individuo)PALITOS PANMDD AM</t>
  </si>
  <si>
    <t>CONSUMO PER CAPITA (kg ó litros por individuo)PALITOS PANRTO CENTRO</t>
  </si>
  <si>
    <t>CONSUMO PER CAPITA (kg ó litros por individuo)PALITOS PANNORTE-CENTRO</t>
  </si>
  <si>
    <t>CONSUMO PER CAPITA (kg ó litros por individuo)PALITOS PANNOROESTE</t>
  </si>
  <si>
    <t>CONSUMO PER CAPITA (kg ó litros por individuo)PALITOS PAN&lt;2MIL</t>
  </si>
  <si>
    <t>CONSUMO PER CAPITA (kg ó litros por individuo)PALITOS PAN2-5MIL</t>
  </si>
  <si>
    <t>CONSUMO PER CAPITA (kg ó litros por individuo)PALITOS PAN5-10MIL</t>
  </si>
  <si>
    <t>CONSUMO PER CAPITA (kg ó litros por individuo)PALITOS PAN10-30MIL</t>
  </si>
  <si>
    <t>CONSUMO PER CAPITA (kg ó litros por individuo)PALITOS PAN30-100MIL</t>
  </si>
  <si>
    <t>CONSUMO PER CAPITA (kg ó litros por individuo)PALITOS PAN100-200MIL</t>
  </si>
  <si>
    <t>CONSUMO PER CAPITA (kg ó litros por individuo)PALITOS PAN200-500MIL</t>
  </si>
  <si>
    <t>CONSUMO PER CAPITA (kg ó litros por individuo)PALITOS PAN&gt;500MIL</t>
  </si>
  <si>
    <t>CONSUMO PER CAPITA (kg ó litros por individuo)PALITOS PANDE 15 A 19 AÑOS</t>
  </si>
  <si>
    <t>CONSUMO PER CAPITA (kg ó litros por individuo)PALITOS PANDE 20 A 24 AÑOS</t>
  </si>
  <si>
    <t>CONSUMO PER CAPITA (kg ó litros por individuo)PALITOS PANDE 25 A 34 AÑOS</t>
  </si>
  <si>
    <t>CONSUMO PER CAPITA (kg ó litros por individuo)PALITOS PANDE 35 A 49 AÑOS</t>
  </si>
  <si>
    <t>CONSUMO PER CAPITA (kg ó litros por individuo)PALITOS PANDE 50 A 59 AÑOS</t>
  </si>
  <si>
    <t>CONSUMO PER CAPITA (kg ó litros por individuo)PALITOS PANDE 60 A 75 AÑOS</t>
  </si>
  <si>
    <t>CONSUMO PER CAPITA (kg ó litros por individuo)PALITOS PANALTA Y MEDIA ALTA</t>
  </si>
  <si>
    <t>CONSUMO PER CAPITA (kg ó litros por individuo)PALITOS PANMEDIA</t>
  </si>
  <si>
    <t>CONSUMO PER CAPITA (kg ó litros por individuo)PALITOS PANMEDIA BAJA</t>
  </si>
  <si>
    <t>CONSUMO PER CAPITA (kg ó litros por individuo)PALITOS PANBAJA</t>
  </si>
  <si>
    <t>CONSUMO PER CAPITA (kg ó litros por individuo)PALITOS PANHOMBRE</t>
  </si>
  <si>
    <t>CONSUMO PER CAPITA (kg ó litros por individuo)PALITOS PANMUJER</t>
  </si>
  <si>
    <t>CONSUMO PER CAPITA (kg ó litros por individuo)TORTITAST.ESPAÑA</t>
  </si>
  <si>
    <t>CONSUMO PER CAPITA (kg ó litros por individuo)TORTITASBCN AM</t>
  </si>
  <si>
    <t>CONSUMO PER CAPITA (kg ó litros por individuo)TORTITASREST.CAT ARAGON</t>
  </si>
  <si>
    <t>CONSUMO PER CAPITA (kg ó litros por individuo)TORTITASLEVANTE</t>
  </si>
  <si>
    <t>CONSUMO PER CAPITA (kg ó litros por individuo)TORTITASANDALUCIA</t>
  </si>
  <si>
    <t>CONSUMO PER CAPITA (kg ó litros por individuo)TORTITASMDD AM</t>
  </si>
  <si>
    <t>CONSUMO PER CAPITA (kg ó litros por individuo)TORTITASRTO CENTRO</t>
  </si>
  <si>
    <t>CONSUMO PER CAPITA (kg ó litros por individuo)TORTITASNORTE-CENTRO</t>
  </si>
  <si>
    <t>CONSUMO PER CAPITA (kg ó litros por individuo)TORTITASNOROESTE</t>
  </si>
  <si>
    <t>CONSUMO PER CAPITA (kg ó litros por individuo)TORTITAS&lt;2MIL</t>
  </si>
  <si>
    <t>CONSUMO PER CAPITA (kg ó litros por individuo)TORTITAS2-5MIL</t>
  </si>
  <si>
    <t>CONSUMO PER CAPITA (kg ó litros por individuo)TORTITAS5-10MIL</t>
  </si>
  <si>
    <t>CONSUMO PER CAPITA (kg ó litros por individuo)TORTITAS10-30MIL</t>
  </si>
  <si>
    <t>CONSUMO PER CAPITA (kg ó litros por individuo)TORTITAS30-100MIL</t>
  </si>
  <si>
    <t>CONSUMO PER CAPITA (kg ó litros por individuo)TORTITAS100-200MIL</t>
  </si>
  <si>
    <t>CONSUMO PER CAPITA (kg ó litros por individuo)TORTITAS200-500MIL</t>
  </si>
  <si>
    <t>CONSUMO PER CAPITA (kg ó litros por individuo)TORTITAS&gt;500MIL</t>
  </si>
  <si>
    <t>CONSUMO PER CAPITA (kg ó litros por individuo)TORTITASDE 15 A 19 AÑOS</t>
  </si>
  <si>
    <t>CONSUMO PER CAPITA (kg ó litros por individuo)TORTITASDE 20 A 24 AÑOS</t>
  </si>
  <si>
    <t>CONSUMO PER CAPITA (kg ó litros por individuo)TORTITASDE 25 A 34 AÑOS</t>
  </si>
  <si>
    <t>CONSUMO PER CAPITA (kg ó litros por individuo)TORTITASDE 35 A 49 AÑOS</t>
  </si>
  <si>
    <t>CONSUMO PER CAPITA (kg ó litros por individuo)TORTITASDE 50 A 59 AÑOS</t>
  </si>
  <si>
    <t>CONSUMO PER CAPITA (kg ó litros por individuo)TORTITASDE 60 A 75 AÑOS</t>
  </si>
  <si>
    <t>CONSUMO PER CAPITA (kg ó litros por individuo)TORTITASALTA Y MEDIA ALTA</t>
  </si>
  <si>
    <t>CONSUMO PER CAPITA (kg ó litros por individuo)TORTITASMEDIA</t>
  </si>
  <si>
    <t>CONSUMO PER CAPITA (kg ó litros por individuo)TORTITASMEDIA BAJA</t>
  </si>
  <si>
    <t>CONSUMO PER CAPITA (kg ó litros por individuo)TORTITASBAJA</t>
  </si>
  <si>
    <t>CONSUMO PER CAPITA (kg ó litros por individuo)TORTITASHOMBRE</t>
  </si>
  <si>
    <t>CONSUMO PER CAPITA (kg ó litros por individuo)TORTITASMUJER</t>
  </si>
  <si>
    <t>CONSUMO PER CAPITA (kg ó litros por individuo)BARRITAST.ESPAÑA</t>
  </si>
  <si>
    <t>CONSUMO PER CAPITA (kg ó litros por individuo)BARRITASBCN AM</t>
  </si>
  <si>
    <t>CONSUMO PER CAPITA (kg ó litros por individuo)BARRITASREST.CAT ARAGON</t>
  </si>
  <si>
    <t>CONSUMO PER CAPITA (kg ó litros por individuo)BARRITASLEVANTE</t>
  </si>
  <si>
    <t>CONSUMO PER CAPITA (kg ó litros por individuo)BARRITASANDALUCIA</t>
  </si>
  <si>
    <t>CONSUMO PER CAPITA (kg ó litros por individuo)BARRITASMDD AM</t>
  </si>
  <si>
    <t>CONSUMO PER CAPITA (kg ó litros por individuo)BARRITASRTO CENTRO</t>
  </si>
  <si>
    <t>CONSUMO PER CAPITA (kg ó litros por individuo)BARRITASNORTE-CENTRO</t>
  </si>
  <si>
    <t>CONSUMO PER CAPITA (kg ó litros por individuo)BARRITASNOROESTE</t>
  </si>
  <si>
    <t>CONSUMO PER CAPITA (kg ó litros por individuo)BARRITAS&lt;2MIL</t>
  </si>
  <si>
    <t>CONSUMO PER CAPITA (kg ó litros por individuo)BARRITAS2-5MIL</t>
  </si>
  <si>
    <t>CONSUMO PER CAPITA (kg ó litros por individuo)BARRITAS5-10MIL</t>
  </si>
  <si>
    <t>CONSUMO PER CAPITA (kg ó litros por individuo)BARRITAS10-30MIL</t>
  </si>
  <si>
    <t>CONSUMO PER CAPITA (kg ó litros por individuo)BARRITAS30-100MIL</t>
  </si>
  <si>
    <t>CONSUMO PER CAPITA (kg ó litros por individuo)BARRITAS100-200MIL</t>
  </si>
  <si>
    <t>CONSUMO PER CAPITA (kg ó litros por individuo)BARRITAS200-500MIL</t>
  </si>
  <si>
    <t>CONSUMO PER CAPITA (kg ó litros por individuo)BARRITAS&gt;500MIL</t>
  </si>
  <si>
    <t>CONSUMO PER CAPITA (kg ó litros por individuo)BARRITASDE 15 A 19 AÑOS</t>
  </si>
  <si>
    <t>CONSUMO PER CAPITA (kg ó litros por individuo)BARRITASDE 20 A 24 AÑOS</t>
  </si>
  <si>
    <t>CONSUMO PER CAPITA (kg ó litros por individuo)BARRITASDE 25 A 34 AÑOS</t>
  </si>
  <si>
    <t>CONSUMO PER CAPITA (kg ó litros por individuo)BARRITASDE 35 A 49 AÑOS</t>
  </si>
  <si>
    <t>CONSUMO PER CAPITA (kg ó litros por individuo)BARRITASDE 50 A 59 AÑOS</t>
  </si>
  <si>
    <t>CONSUMO PER CAPITA (kg ó litros por individuo)BARRITASDE 60 A 75 AÑOS</t>
  </si>
  <si>
    <t>CONSUMO PER CAPITA (kg ó litros por individuo)BARRITASALTA Y MEDIA ALTA</t>
  </si>
  <si>
    <t>CONSUMO PER CAPITA (kg ó litros por individuo)BARRITASMEDIA</t>
  </si>
  <si>
    <t>CONSUMO PER CAPITA (kg ó litros por individuo)BARRITASMEDIA BAJA</t>
  </si>
  <si>
    <t>CONSUMO PER CAPITA (kg ó litros por individuo)BARRITASBAJA</t>
  </si>
  <si>
    <t>CONSUMO PER CAPITA (kg ó litros por individuo)BARRITASHOMBRE</t>
  </si>
  <si>
    <t>CONSUMO PER CAPITA (kg ó litros por individuo)BARRITASMUJER</t>
  </si>
  <si>
    <t>CONSUMO PER CAPITA (kg ó litros por individuo).Resto productos Ing.T.ESPAÑA</t>
  </si>
  <si>
    <t>CONSUMO PER CAPITA (kg ó litros por individuo).Resto productos Ing.BCN AM</t>
  </si>
  <si>
    <t>CONSUMO PER CAPITA (kg ó litros por individuo).Resto productos Ing.REST.CAT ARAGON</t>
  </si>
  <si>
    <t>CONSUMO PER CAPITA (kg ó litros por individuo).Resto productos Ing.LEVANTE</t>
  </si>
  <si>
    <t>CONSUMO PER CAPITA (kg ó litros por individuo).Resto productos Ing.ANDALUCIA</t>
  </si>
  <si>
    <t>CONSUMO PER CAPITA (kg ó litros por individuo).Resto productos Ing.MDD AM</t>
  </si>
  <si>
    <t>CONSUMO PER CAPITA (kg ó litros por individuo).Resto productos Ing.RTO CENTRO</t>
  </si>
  <si>
    <t>CONSUMO PER CAPITA (kg ó litros por individuo).Resto productos Ing.NORTE-CENTRO</t>
  </si>
  <si>
    <t>CONSUMO PER CAPITA (kg ó litros por individuo).Resto productos Ing.NOROESTE</t>
  </si>
  <si>
    <t>CONSUMO PER CAPITA (kg ó litros por individuo).Resto productos Ing.&lt;2MIL</t>
  </si>
  <si>
    <t>CONSUMO PER CAPITA (kg ó litros por individuo).Resto productos Ing.2-5MIL</t>
  </si>
  <si>
    <t>CONSUMO PER CAPITA (kg ó litros por individuo).Resto productos Ing.5-10MIL</t>
  </si>
  <si>
    <t>CONSUMO PER CAPITA (kg ó litros por individuo).Resto productos Ing.10-30MIL</t>
  </si>
  <si>
    <t>CONSUMO PER CAPITA (kg ó litros por individuo).Resto productos Ing.30-100MIL</t>
  </si>
  <si>
    <t>CONSUMO PER CAPITA (kg ó litros por individuo).Resto productos Ing.100-200MIL</t>
  </si>
  <si>
    <t>CONSUMO PER CAPITA (kg ó litros por individuo).Resto productos Ing.200-500MIL</t>
  </si>
  <si>
    <t>CONSUMO PER CAPITA (kg ó litros por individuo).Resto productos Ing.&gt;500MIL</t>
  </si>
  <si>
    <t>CONSUMO PER CAPITA (kg ó litros por individuo).Resto productos Ing.DE 15 A 19 AÑOS</t>
  </si>
  <si>
    <t>CONSUMO PER CAPITA (kg ó litros por individuo).Resto productos Ing.DE 20 A 24 AÑOS</t>
  </si>
  <si>
    <t>CONSUMO PER CAPITA (kg ó litros por individuo).Resto productos Ing.DE 25 A 34 AÑOS</t>
  </si>
  <si>
    <t>CONSUMO PER CAPITA (kg ó litros por individuo).Resto productos Ing.DE 35 A 49 AÑOS</t>
  </si>
  <si>
    <t>CONSUMO PER CAPITA (kg ó litros por individuo).Resto productos Ing.DE 50 A 59 AÑOS</t>
  </si>
  <si>
    <t>CONSUMO PER CAPITA (kg ó litros por individuo).Resto productos Ing.DE 60 A 75 AÑOS</t>
  </si>
  <si>
    <t>CONSUMO PER CAPITA (kg ó litros por individuo).Resto productos Ing.ALTA Y MEDIA ALTA</t>
  </si>
  <si>
    <t>CONSUMO PER CAPITA (kg ó litros por individuo).Resto productos Ing.MEDIA</t>
  </si>
  <si>
    <t>CONSUMO PER CAPITA (kg ó litros por individuo).Resto productos Ing.MEDIA BAJA</t>
  </si>
  <si>
    <t>CONSUMO PER CAPITA (kg ó litros por individuo).Resto productos Ing.BAJA</t>
  </si>
  <si>
    <t>CONSUMO PER CAPITA (kg ó litros por individuo).Resto productos Ing.HOMBRE</t>
  </si>
  <si>
    <t>CONSUMO PER CAPITA (kg ó litros por individuo).Resto productos Ing.MUJER</t>
  </si>
  <si>
    <t>CONSUMO PER CAPITA (kg ó litros por individuo)Platos Base HuevosT.ESPAÑA</t>
  </si>
  <si>
    <t>CONSUMO PER CAPITA (kg ó litros por individuo)Platos Base HuevosBCN AM</t>
  </si>
  <si>
    <t>CONSUMO PER CAPITA (kg ó litros por individuo)Platos Base HuevosREST.CAT ARAGON</t>
  </si>
  <si>
    <t>CONSUMO PER CAPITA (kg ó litros por individuo)Platos Base HuevosLEVANTE</t>
  </si>
  <si>
    <t>CONSUMO PER CAPITA (kg ó litros por individuo)Platos Base HuevosANDALUCIA</t>
  </si>
  <si>
    <t>CONSUMO PER CAPITA (kg ó litros por individuo)Platos Base HuevosMDD AM</t>
  </si>
  <si>
    <t>CONSUMO PER CAPITA (kg ó litros por individuo)Platos Base HuevosRTO CENTRO</t>
  </si>
  <si>
    <t>CONSUMO PER CAPITA (kg ó litros por individuo)Platos Base HuevosNORTE-CENTRO</t>
  </si>
  <si>
    <t>CONSUMO PER CAPITA (kg ó litros por individuo)Platos Base HuevosNOROESTE</t>
  </si>
  <si>
    <t>CONSUMO PER CAPITA (kg ó litros por individuo)Platos Base Huevos&lt;2MIL</t>
  </si>
  <si>
    <t>CONSUMO PER CAPITA (kg ó litros por individuo)Platos Base Huevos2-5MIL</t>
  </si>
  <si>
    <t>CONSUMO PER CAPITA (kg ó litros por individuo)Platos Base Huevos5-10MIL</t>
  </si>
  <si>
    <t>CONSUMO PER CAPITA (kg ó litros por individuo)Platos Base Huevos10-30MIL</t>
  </si>
  <si>
    <t>CONSUMO PER CAPITA (kg ó litros por individuo)Platos Base Huevos30-100MIL</t>
  </si>
  <si>
    <t>CONSUMO PER CAPITA (kg ó litros por individuo)Platos Base Huevos100-200MIL</t>
  </si>
  <si>
    <t>CONSUMO PER CAPITA (kg ó litros por individuo)Platos Base Huevos200-500MIL</t>
  </si>
  <si>
    <t>CONSUMO PER CAPITA (kg ó litros por individuo)Platos Base Huevos&gt;500MIL</t>
  </si>
  <si>
    <t>CONSUMO PER CAPITA (kg ó litros por individuo)Platos Base HuevosDE 15 A 19 AÑOS</t>
  </si>
  <si>
    <t>CONSUMO PER CAPITA (kg ó litros por individuo)Platos Base HuevosDE 20 A 24 AÑOS</t>
  </si>
  <si>
    <t>CONSUMO PER CAPITA (kg ó litros por individuo)Platos Base HuevosDE 25 A 34 AÑOS</t>
  </si>
  <si>
    <t>CONSUMO PER CAPITA (kg ó litros por individuo)Platos Base HuevosDE 35 A 49 AÑOS</t>
  </si>
  <si>
    <t>CONSUMO PER CAPITA (kg ó litros por individuo)Platos Base HuevosDE 50 A 59 AÑOS</t>
  </si>
  <si>
    <t>CONSUMO PER CAPITA (kg ó litros por individuo)Platos Base HuevosDE 60 A 75 AÑOS</t>
  </si>
  <si>
    <t>CONSUMO PER CAPITA (kg ó litros por individuo)Platos Base HuevosALTA Y MEDIA ALTA</t>
  </si>
  <si>
    <t>CONSUMO PER CAPITA (kg ó litros por individuo)Platos Base HuevosMEDIA</t>
  </si>
  <si>
    <t>CONSUMO PER CAPITA (kg ó litros por individuo)Platos Base HuevosMEDIA BAJA</t>
  </si>
  <si>
    <t>CONSUMO PER CAPITA (kg ó litros por individuo)Platos Base HuevosBAJA</t>
  </si>
  <si>
    <t>CONSUMO PER CAPITA (kg ó litros por individuo)Platos Base HuevosHOMBRE</t>
  </si>
  <si>
    <t>CONSUMO PER CAPITA (kg ó litros por individuo)Platos Base HuevosMUJER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</si>
</sst>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_-* #,##0.0\ _€_-;\-* #,##0.0\ _€_-;_-* &quot;-&quot;??\ _€_-;_-@_-"/>
    <numFmt numFmtId="166" formatCode="_-* #,##0.0\ _€_-;\-* #,##0.0\ _€_-;_-* &quot;-&quot;?\ _€_-;_-@_-"/>
    <numFmt numFmtId="167" formatCode="0.0"/>
    <numFmt numFmtId="168" formatCode="0.0%"/>
  </numFmts>
  <fonts count="33" x14ac:knownFonts="1">
    <font>
      <sz val="11"/>
      <color theme="1"/>
      <name val="Calibri"/>
      <family val="2"/>
      <scheme val="minor"/>
    </font>
    <font>
      <sz val="11"/>
      <color theme="1"/>
      <name val="Calibri"/>
      <family val="2"/>
      <scheme val="minor"/>
    </font>
    <font>
      <sz val="11"/>
      <color rgb="FFFF0000"/>
      <name val="Calibri"/>
      <family val="2"/>
      <scheme val="minor"/>
    </font>
    <font>
      <sz val="11"/>
      <color theme="0"/>
      <name val="Calibri"/>
      <family val="2"/>
      <scheme val="minor"/>
    </font>
    <font>
      <sz val="20"/>
      <color rgb="FF92D400"/>
      <name val="Calibri"/>
      <family val="2"/>
      <scheme val="minor"/>
    </font>
    <font>
      <sz val="14"/>
      <name val="Calibri"/>
      <family val="2"/>
    </font>
    <font>
      <sz val="10"/>
      <color theme="0"/>
      <name val="Calibri"/>
      <family val="2"/>
      <scheme val="minor"/>
    </font>
    <font>
      <b/>
      <sz val="10"/>
      <color theme="1"/>
      <name val="Calibri"/>
      <family val="2"/>
      <scheme val="minor"/>
    </font>
    <font>
      <sz val="10"/>
      <color theme="1"/>
      <name val="Calibri"/>
      <family val="2"/>
      <scheme val="minor"/>
    </font>
    <font>
      <b/>
      <sz val="18"/>
      <color theme="0"/>
      <name val="Calibri"/>
      <family val="2"/>
      <scheme val="minor"/>
    </font>
    <font>
      <b/>
      <sz val="10"/>
      <color theme="0"/>
      <name val="Calibri"/>
      <family val="2"/>
      <scheme val="minor"/>
    </font>
    <font>
      <sz val="10"/>
      <name val="Calibri"/>
      <family val="2"/>
      <scheme val="minor"/>
    </font>
    <font>
      <b/>
      <sz val="20"/>
      <color theme="1"/>
      <name val="Calibri"/>
      <family val="2"/>
      <scheme val="minor"/>
    </font>
    <font>
      <b/>
      <sz val="11"/>
      <color theme="1"/>
      <name val="Calibri"/>
      <family val="2"/>
      <scheme val="minor"/>
    </font>
    <font>
      <sz val="11"/>
      <name val="Calibri"/>
      <family val="2"/>
      <scheme val="minor"/>
    </font>
    <font>
      <sz val="11"/>
      <color theme="0" tint="-0.499984740745262"/>
      <name val="Calibri"/>
      <family val="2"/>
      <scheme val="minor"/>
    </font>
    <font>
      <sz val="14"/>
      <color theme="0"/>
      <name val="Calibri"/>
      <family val="2"/>
    </font>
    <font>
      <b/>
      <sz val="10"/>
      <name val="Calibri"/>
      <family val="2"/>
      <scheme val="minor"/>
    </font>
    <font>
      <b/>
      <sz val="11"/>
      <name val="Calibri"/>
      <family val="2"/>
      <scheme val="minor"/>
    </font>
    <font>
      <u/>
      <sz val="11"/>
      <color theme="10"/>
      <name val="Calibri"/>
      <family val="2"/>
      <scheme val="minor"/>
    </font>
    <font>
      <b/>
      <sz val="14"/>
      <color theme="1"/>
      <name val="Calibri"/>
      <family val="2"/>
    </font>
    <font>
      <b/>
      <sz val="14"/>
      <name val="Calibri"/>
      <family val="2"/>
      <scheme val="minor"/>
    </font>
    <font>
      <sz val="11"/>
      <color theme="1"/>
      <name val="Arial"/>
      <family val="2"/>
    </font>
    <font>
      <sz val="12"/>
      <name val="Arial"/>
      <family val="2"/>
    </font>
    <font>
      <sz val="14"/>
      <color theme="0"/>
      <name val="Calibri"/>
      <family val="2"/>
      <scheme val="minor"/>
    </font>
    <font>
      <sz val="20"/>
      <name val="Calibri"/>
      <family val="2"/>
      <scheme val="minor"/>
    </font>
    <font>
      <b/>
      <sz val="20"/>
      <name val="Calibri"/>
      <family val="2"/>
      <scheme val="minor"/>
    </font>
    <font>
      <sz val="18"/>
      <name val="Calibri"/>
      <family val="2"/>
      <scheme val="minor"/>
    </font>
    <font>
      <sz val="16"/>
      <name val="Calibri"/>
      <family val="2"/>
      <scheme val="minor"/>
    </font>
    <font>
      <b/>
      <sz val="16"/>
      <name val="Calibri"/>
      <family val="2"/>
      <scheme val="minor"/>
    </font>
    <font>
      <vertAlign val="superscript"/>
      <sz val="8"/>
      <name val="Calibri"/>
      <family val="2"/>
      <scheme val="minor"/>
    </font>
    <font>
      <sz val="12"/>
      <name val="Calibri"/>
      <family val="2"/>
      <scheme val="minor"/>
    </font>
    <font>
      <sz val="8"/>
      <name val="Calibri"/>
      <family val="2"/>
      <scheme val="minor"/>
    </font>
  </fonts>
  <fills count="5">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0" tint="-0.34998626667073579"/>
        <bgColor indexed="64"/>
      </patternFill>
    </fill>
  </fills>
  <borders count="30">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thin">
        <color indexed="64"/>
      </left>
      <right/>
      <top style="thin">
        <color indexed="64"/>
      </top>
      <bottom/>
      <diagonal/>
    </border>
    <border>
      <left/>
      <right/>
      <top style="thin">
        <color indexed="64"/>
      </top>
      <bottom/>
      <diagonal/>
    </border>
    <border>
      <left style="hair">
        <color theme="0" tint="-0.24994659260841701"/>
      </left>
      <right style="hair">
        <color theme="0" tint="-0.24994659260841701"/>
      </right>
      <top style="thin">
        <color indexed="64"/>
      </top>
      <bottom style="hair">
        <color theme="0" tint="-0.24994659260841701"/>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hair">
        <color theme="0" tint="-0.24994659260841701"/>
      </left>
      <right style="hair">
        <color theme="0" tint="-0.24994659260841701"/>
      </right>
      <top style="hair">
        <color theme="0" tint="-0.24994659260841701"/>
      </top>
      <bottom style="thin">
        <color indexed="64"/>
      </bottom>
      <diagonal/>
    </border>
    <border>
      <left style="thin">
        <color theme="0" tint="-0.24994659260841701"/>
      </left>
      <right style="thin">
        <color theme="0" tint="-0.24994659260841701"/>
      </right>
      <top style="thin">
        <color theme="0" tint="-0.2499465926084170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theme="0" tint="-0.24994659260841701"/>
      </left>
      <right style="hair">
        <color theme="0" tint="-0.24994659260841701"/>
      </right>
      <top style="thin">
        <color indexed="64"/>
      </top>
      <bottom style="thin">
        <color indexed="64"/>
      </bottom>
      <diagonal/>
    </border>
    <border>
      <left style="thin">
        <color auto="1"/>
      </left>
      <right style="thin">
        <color indexed="64"/>
      </right>
      <top style="thin">
        <color indexed="64"/>
      </top>
      <bottom style="thin">
        <color indexed="64"/>
      </bottom>
      <diagonal/>
    </border>
    <border>
      <left style="thin">
        <color auto="1"/>
      </left>
      <right style="thin">
        <color indexed="64"/>
      </right>
      <top style="thin">
        <color indexed="64"/>
      </top>
      <bottom style="hair">
        <color theme="0" tint="-0.24994659260841701"/>
      </bottom>
      <diagonal/>
    </border>
    <border>
      <left style="thin">
        <color auto="1"/>
      </left>
      <right style="thin">
        <color indexed="64"/>
      </right>
      <top style="hair">
        <color theme="0" tint="-0.24994659260841701"/>
      </top>
      <bottom style="hair">
        <color theme="0" tint="-0.24994659260841701"/>
      </bottom>
      <diagonal/>
    </border>
    <border>
      <left style="thin">
        <color auto="1"/>
      </left>
      <right style="thin">
        <color indexed="64"/>
      </right>
      <top style="hair">
        <color theme="0" tint="-0.24994659260841701"/>
      </top>
      <bottom style="thin">
        <color indexed="64"/>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hair">
        <color theme="0" tint="-0.24994659260841701"/>
      </left>
      <right/>
      <top style="hair">
        <color theme="0" tint="-0.24994659260841701"/>
      </top>
      <bottom style="hair">
        <color theme="0" tint="-0.24994659260841701"/>
      </bottom>
      <diagonal/>
    </border>
    <border>
      <left style="hair">
        <color theme="0" tint="-0.24994659260841701"/>
      </left>
      <right style="thin">
        <color indexed="64"/>
      </right>
      <top style="thin">
        <color indexed="64"/>
      </top>
      <bottom style="thin">
        <color indexed="64"/>
      </bottom>
      <diagonal/>
    </border>
    <border>
      <left style="hair">
        <color theme="0" tint="-0.24994659260841701"/>
      </left>
      <right style="thin">
        <color indexed="64"/>
      </right>
      <top style="thin">
        <color indexed="64"/>
      </top>
      <bottom style="hair">
        <color theme="0" tint="-0.24994659260841701"/>
      </bottom>
      <diagonal/>
    </border>
    <border>
      <left style="hair">
        <color theme="0" tint="-0.24994659260841701"/>
      </left>
      <right style="thin">
        <color indexed="64"/>
      </right>
      <top style="hair">
        <color theme="0" tint="-0.24994659260841701"/>
      </top>
      <bottom style="hair">
        <color theme="0" tint="-0.24994659260841701"/>
      </bottom>
      <diagonal/>
    </border>
    <border>
      <left style="hair">
        <color theme="0" tint="-0.24994659260841701"/>
      </left>
      <right style="thin">
        <color indexed="64"/>
      </right>
      <top style="hair">
        <color theme="0" tint="-0.24994659260841701"/>
      </top>
      <bottom style="thin">
        <color indexed="64"/>
      </bottom>
      <diagonal/>
    </border>
    <border>
      <left style="hair">
        <color indexed="64"/>
      </left>
      <right style="thin">
        <color indexed="64"/>
      </right>
      <top/>
      <bottom style="hair">
        <color indexed="64"/>
      </bottom>
      <diagonal/>
    </border>
    <border>
      <left/>
      <right/>
      <top/>
      <bottom style="double">
        <color indexed="64"/>
      </bottom>
      <diagonal/>
    </border>
    <border>
      <left/>
      <right/>
      <top/>
      <bottom style="medium">
        <color indexed="64"/>
      </bottom>
      <diagonal/>
    </border>
    <border>
      <left style="thick">
        <color rgb="FF92AE29"/>
      </left>
      <right/>
      <top style="thick">
        <color rgb="FF92AE29"/>
      </top>
      <bottom style="medium">
        <color indexed="64"/>
      </bottom>
      <diagonal/>
    </border>
    <border>
      <left style="thick">
        <color rgb="FF92AE29"/>
      </left>
      <right/>
      <top style="thin">
        <color indexed="64"/>
      </top>
      <bottom style="double">
        <color indexed="64"/>
      </bottom>
      <diagonal/>
    </border>
    <border>
      <left/>
      <right/>
      <top style="thin">
        <color indexed="64"/>
      </top>
      <bottom style="double">
        <color indexed="64"/>
      </bottom>
      <diagonal/>
    </border>
  </borders>
  <cellStyleXfs count="12">
    <xf numFmtId="0" fontId="0" fillId="0" borderId="0"/>
    <xf numFmtId="164" fontId="1" fillId="0" borderId="0" applyFont="0" applyFill="0" applyBorder="0" applyAlignment="0" applyProtection="0"/>
    <xf numFmtId="0" fontId="19" fillId="0" borderId="0" applyNumberFormat="0" applyFill="0" applyBorder="0" applyAlignment="0" applyProtection="0"/>
    <xf numFmtId="0" fontId="22" fillId="0" borderId="0"/>
    <xf numFmtId="164" fontId="1"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9" fontId="1" fillId="0" borderId="0" applyFont="0" applyFill="0" applyBorder="0" applyAlignment="0" applyProtection="0"/>
  </cellStyleXfs>
  <cellXfs count="110">
    <xf numFmtId="0" fontId="0" fillId="0" borderId="0" xfId="0"/>
    <xf numFmtId="164" fontId="0" fillId="0" borderId="0" xfId="1" applyFont="1"/>
    <xf numFmtId="0" fontId="0" fillId="0" borderId="0" xfId="0" applyAlignment="1" applyProtection="1">
      <alignment horizontal="left" indent="2"/>
      <protection locked="0"/>
    </xf>
    <xf numFmtId="0" fontId="0" fillId="0" borderId="0" xfId="0" applyProtection="1">
      <protection locked="0"/>
    </xf>
    <xf numFmtId="0" fontId="2" fillId="0" borderId="0" xfId="0" applyFont="1" applyProtection="1">
      <protection locked="0"/>
    </xf>
    <xf numFmtId="0" fontId="9" fillId="0" borderId="0" xfId="0" applyFont="1" applyAlignment="1" applyProtection="1">
      <alignment vertical="top"/>
      <protection locked="0"/>
    </xf>
    <xf numFmtId="0" fontId="0" fillId="0" borderId="0" xfId="0" applyProtection="1">
      <protection hidden="1"/>
    </xf>
    <xf numFmtId="0" fontId="14" fillId="0" borderId="0" xfId="0" applyFont="1"/>
    <xf numFmtId="164" fontId="14" fillId="0" borderId="0" xfId="1" applyFont="1" applyFill="1" applyBorder="1"/>
    <xf numFmtId="164" fontId="15" fillId="0" borderId="0" xfId="1" applyFont="1" applyFill="1" applyBorder="1"/>
    <xf numFmtId="0" fontId="4" fillId="0" borderId="0" xfId="0" applyFont="1" applyAlignment="1">
      <alignment vertical="center" wrapText="1"/>
    </xf>
    <xf numFmtId="0" fontId="20" fillId="0" borderId="0" xfId="0" applyFont="1" applyAlignment="1">
      <alignment vertical="center" wrapText="1"/>
    </xf>
    <xf numFmtId="0" fontId="20" fillId="0" borderId="0" xfId="0" applyFont="1" applyAlignment="1">
      <alignment vertical="center"/>
    </xf>
    <xf numFmtId="0" fontId="21" fillId="0" borderId="0" xfId="0" applyFont="1" applyAlignment="1">
      <alignment horizontal="center" vertical="center"/>
    </xf>
    <xf numFmtId="0" fontId="0" fillId="0" borderId="0" xfId="0" applyAlignment="1">
      <alignment wrapText="1"/>
    </xf>
    <xf numFmtId="0" fontId="0" fillId="0" borderId="0" xfId="0" applyAlignment="1">
      <alignment horizontal="left" wrapText="1"/>
    </xf>
    <xf numFmtId="0" fontId="0" fillId="0" borderId="0" xfId="0" applyAlignment="1">
      <alignment vertical="center" wrapText="1"/>
    </xf>
    <xf numFmtId="0" fontId="0" fillId="0" borderId="0" xfId="0" applyAlignment="1">
      <alignment horizontal="left" vertical="center" wrapText="1"/>
    </xf>
    <xf numFmtId="0" fontId="8" fillId="0" borderId="0" xfId="0" applyFont="1"/>
    <xf numFmtId="0" fontId="10" fillId="0" borderId="0" xfId="0" applyFont="1" applyAlignment="1" applyProtection="1">
      <alignment horizontal="center" vertical="center"/>
      <protection locked="0"/>
    </xf>
    <xf numFmtId="0" fontId="3" fillId="0" borderId="0" xfId="0" applyFont="1" applyAlignment="1" applyProtection="1">
      <alignment horizontal="left" indent="2"/>
      <protection locked="0"/>
    </xf>
    <xf numFmtId="0" fontId="3" fillId="0" borderId="0" xfId="0" applyFont="1" applyProtection="1">
      <protection locked="0"/>
    </xf>
    <xf numFmtId="164" fontId="0" fillId="0" borderId="0" xfId="1" applyFont="1" applyBorder="1"/>
    <xf numFmtId="164" fontId="7" fillId="3" borderId="10" xfId="0" applyNumberFormat="1" applyFont="1" applyFill="1" applyBorder="1" applyAlignment="1" applyProtection="1">
      <alignment horizontal="center" vertical="center" wrapText="1"/>
      <protection locked="0"/>
    </xf>
    <xf numFmtId="0" fontId="13" fillId="0" borderId="0" xfId="0" applyFont="1" applyAlignment="1">
      <alignment horizontal="left"/>
    </xf>
    <xf numFmtId="167" fontId="14" fillId="0" borderId="2" xfId="1" applyNumberFormat="1" applyFont="1" applyFill="1" applyBorder="1" applyAlignment="1" applyProtection="1">
      <alignment horizontal="center"/>
      <protection hidden="1"/>
    </xf>
    <xf numFmtId="0" fontId="25" fillId="0" borderId="0" xfId="2" applyFont="1" applyAlignment="1">
      <alignment horizontal="left" vertical="center"/>
    </xf>
    <xf numFmtId="0" fontId="5" fillId="0" borderId="25" xfId="0" applyFont="1" applyBorder="1" applyAlignment="1">
      <alignment vertical="center" wrapText="1"/>
    </xf>
    <xf numFmtId="0" fontId="0" fillId="0" borderId="26" xfId="0" applyBorder="1"/>
    <xf numFmtId="0" fontId="3" fillId="0" borderId="0" xfId="0" applyFont="1" applyAlignment="1" applyProtection="1">
      <alignment horizontal="left"/>
      <protection locked="0"/>
    </xf>
    <xf numFmtId="0" fontId="14" fillId="0" borderId="0" xfId="0" applyFont="1" applyProtection="1">
      <protection locked="0"/>
    </xf>
    <xf numFmtId="0" fontId="5" fillId="0" borderId="25" xfId="0" applyFont="1" applyBorder="1" applyAlignment="1" applyProtection="1">
      <alignment vertical="center" wrapText="1"/>
      <protection locked="0"/>
    </xf>
    <xf numFmtId="0" fontId="16" fillId="0" borderId="0" xfId="0" applyFont="1" applyAlignment="1" applyProtection="1">
      <alignment vertical="center" wrapText="1"/>
      <protection locked="0"/>
    </xf>
    <xf numFmtId="0" fontId="14" fillId="0" borderId="0" xfId="0"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5" fillId="0" borderId="0" xfId="0" applyFont="1" applyAlignment="1" applyProtection="1">
      <alignment vertical="center" wrapText="1"/>
      <protection locked="0"/>
    </xf>
    <xf numFmtId="0" fontId="11" fillId="0" borderId="0" xfId="0" applyFont="1" applyAlignment="1" applyProtection="1">
      <alignment horizontal="center" vertical="center"/>
      <protection locked="0"/>
    </xf>
    <xf numFmtId="0" fontId="6" fillId="0" borderId="0" xfId="0" applyFont="1" applyAlignment="1" applyProtection="1">
      <alignment horizontal="center" vertical="center"/>
      <protection locked="0"/>
    </xf>
    <xf numFmtId="164" fontId="17" fillId="3" borderId="1" xfId="0" applyNumberFormat="1" applyFont="1" applyFill="1" applyBorder="1" applyAlignment="1" applyProtection="1">
      <alignment horizontal="center" vertical="center" wrapText="1"/>
      <protection locked="0"/>
    </xf>
    <xf numFmtId="0" fontId="17" fillId="3" borderId="1" xfId="0" applyFont="1" applyFill="1" applyBorder="1" applyAlignment="1" applyProtection="1">
      <alignment horizontal="center" vertical="center" wrapText="1"/>
      <protection locked="0"/>
    </xf>
    <xf numFmtId="0" fontId="18" fillId="0" borderId="0" xfId="0" applyFont="1" applyProtection="1">
      <protection locked="0"/>
    </xf>
    <xf numFmtId="168" fontId="0" fillId="0" borderId="0" xfId="11" applyNumberFormat="1" applyFont="1" applyProtection="1">
      <protection locked="0"/>
    </xf>
    <xf numFmtId="0" fontId="13" fillId="0" borderId="0" xfId="0" applyFont="1" applyAlignment="1" applyProtection="1">
      <alignment horizontal="left" indent="3"/>
      <protection locked="0"/>
    </xf>
    <xf numFmtId="164" fontId="0" fillId="0" borderId="0" xfId="0" applyNumberFormat="1" applyProtection="1">
      <protection locked="0"/>
    </xf>
    <xf numFmtId="0" fontId="13" fillId="0" borderId="0" xfId="0" applyFont="1" applyAlignment="1" applyProtection="1">
      <alignment horizontal="left" indent="6"/>
      <protection locked="0"/>
    </xf>
    <xf numFmtId="0" fontId="0" fillId="0" borderId="0" xfId="0" applyAlignment="1" applyProtection="1">
      <alignment horizontal="left" indent="9"/>
      <protection locked="0"/>
    </xf>
    <xf numFmtId="0" fontId="0" fillId="0" borderId="0" xfId="0" applyAlignment="1" applyProtection="1">
      <alignment horizontal="left" indent="12"/>
      <protection locked="0"/>
    </xf>
    <xf numFmtId="0" fontId="0" fillId="0" borderId="0" xfId="0" applyAlignment="1" applyProtection="1">
      <alignment horizontal="left" indent="6"/>
      <protection locked="0"/>
    </xf>
    <xf numFmtId="0" fontId="18" fillId="0" borderId="0" xfId="0" applyFont="1" applyAlignment="1" applyProtection="1">
      <alignment horizontal="left" indent="3"/>
      <protection locked="0"/>
    </xf>
    <xf numFmtId="0" fontId="18" fillId="0" borderId="0" xfId="0" applyFont="1" applyAlignment="1" applyProtection="1">
      <alignment horizontal="left" indent="6"/>
      <protection locked="0"/>
    </xf>
    <xf numFmtId="164" fontId="14" fillId="0" borderId="2" xfId="1" applyFont="1" applyFill="1" applyBorder="1" applyProtection="1">
      <protection hidden="1"/>
    </xf>
    <xf numFmtId="0" fontId="14" fillId="0" borderId="0" xfId="0" applyFont="1" applyProtection="1">
      <protection hidden="1"/>
    </xf>
    <xf numFmtId="0" fontId="2" fillId="0" borderId="0" xfId="0" applyFont="1" applyProtection="1">
      <protection hidden="1"/>
    </xf>
    <xf numFmtId="0" fontId="3" fillId="0" borderId="0" xfId="0" applyFont="1" applyProtection="1">
      <protection hidden="1"/>
    </xf>
    <xf numFmtId="0" fontId="17" fillId="4" borderId="1" xfId="0" applyFont="1" applyFill="1" applyBorder="1" applyAlignment="1" applyProtection="1">
      <alignment horizontal="center" vertical="center" wrapText="1"/>
      <protection locked="0"/>
    </xf>
    <xf numFmtId="0" fontId="3" fillId="0" borderId="12" xfId="0" applyFont="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0" fontId="14" fillId="0" borderId="0" xfId="0" applyFont="1" applyAlignment="1" applyProtection="1">
      <alignment horizontal="left" indent="3"/>
      <protection locked="0"/>
    </xf>
    <xf numFmtId="0" fontId="14" fillId="0" borderId="0" xfId="0" quotePrefix="1" applyFont="1" applyAlignment="1" applyProtection="1">
      <alignment horizontal="left" indent="3"/>
      <protection locked="0"/>
    </xf>
    <xf numFmtId="165" fontId="14" fillId="0" borderId="13" xfId="1" applyNumberFormat="1" applyFont="1" applyFill="1" applyBorder="1" applyProtection="1">
      <protection hidden="1"/>
    </xf>
    <xf numFmtId="165" fontId="14" fillId="0" borderId="20" xfId="1" applyNumberFormat="1" applyFont="1" applyFill="1" applyBorder="1" applyProtection="1">
      <protection hidden="1"/>
    </xf>
    <xf numFmtId="165" fontId="14" fillId="0" borderId="14" xfId="1" applyNumberFormat="1" applyFont="1" applyFill="1" applyBorder="1" applyProtection="1">
      <protection hidden="1"/>
    </xf>
    <xf numFmtId="165" fontId="14" fillId="0" borderId="5" xfId="1" applyNumberFormat="1" applyFont="1" applyFill="1" applyBorder="1" applyProtection="1">
      <protection hidden="1"/>
    </xf>
    <xf numFmtId="165" fontId="14" fillId="0" borderId="21" xfId="1" applyNumberFormat="1" applyFont="1" applyFill="1" applyBorder="1" applyProtection="1">
      <protection hidden="1"/>
    </xf>
    <xf numFmtId="165" fontId="14" fillId="0" borderId="15" xfId="1" applyNumberFormat="1" applyFont="1" applyFill="1" applyBorder="1" applyProtection="1">
      <protection hidden="1"/>
    </xf>
    <xf numFmtId="165" fontId="14" fillId="0" borderId="2" xfId="1" applyNumberFormat="1" applyFont="1" applyFill="1" applyBorder="1" applyProtection="1">
      <protection hidden="1"/>
    </xf>
    <xf numFmtId="165" fontId="14" fillId="0" borderId="19" xfId="1" applyNumberFormat="1" applyFont="1" applyFill="1" applyBorder="1" applyProtection="1">
      <protection hidden="1"/>
    </xf>
    <xf numFmtId="165" fontId="14" fillId="0" borderId="22" xfId="1" applyNumberFormat="1" applyFont="1" applyFill="1" applyBorder="1" applyProtection="1">
      <protection hidden="1"/>
    </xf>
    <xf numFmtId="165" fontId="14" fillId="0" borderId="16" xfId="1" applyNumberFormat="1" applyFont="1" applyFill="1" applyBorder="1" applyProtection="1">
      <protection hidden="1"/>
    </xf>
    <xf numFmtId="165" fontId="14" fillId="0" borderId="9" xfId="1" applyNumberFormat="1" applyFont="1" applyFill="1" applyBorder="1" applyProtection="1">
      <protection hidden="1"/>
    </xf>
    <xf numFmtId="165" fontId="14" fillId="0" borderId="23" xfId="1" applyNumberFormat="1" applyFont="1" applyFill="1" applyBorder="1" applyProtection="1">
      <protection hidden="1"/>
    </xf>
    <xf numFmtId="165" fontId="14" fillId="0" borderId="17" xfId="1" applyNumberFormat="1" applyFont="1" applyFill="1" applyBorder="1" applyProtection="1">
      <protection hidden="1"/>
    </xf>
    <xf numFmtId="165" fontId="14" fillId="0" borderId="24" xfId="1" applyNumberFormat="1" applyFont="1" applyFill="1" applyBorder="1" applyProtection="1">
      <protection hidden="1"/>
    </xf>
    <xf numFmtId="164" fontId="0" fillId="0" borderId="0" xfId="1" applyFont="1" applyProtection="1">
      <protection locked="0"/>
    </xf>
    <xf numFmtId="0" fontId="24" fillId="0" borderId="0" xfId="0" applyFont="1" applyProtection="1">
      <protection locked="0"/>
    </xf>
    <xf numFmtId="166" fontId="0" fillId="0" borderId="0" xfId="0" applyNumberFormat="1" applyProtection="1">
      <protection locked="0"/>
    </xf>
    <xf numFmtId="0" fontId="14" fillId="0" borderId="0" xfId="0" applyFont="1" applyAlignment="1" applyProtection="1">
      <alignment horizontal="left" indent="5"/>
      <protection locked="0"/>
    </xf>
    <xf numFmtId="0" fontId="14" fillId="0" borderId="6" xfId="0" applyFont="1" applyBorder="1" applyAlignment="1" applyProtection="1">
      <alignment horizontal="left" indent="5"/>
      <protection locked="0"/>
    </xf>
    <xf numFmtId="165" fontId="14" fillId="0" borderId="18" xfId="1" applyNumberFormat="1" applyFont="1" applyFill="1" applyBorder="1" applyProtection="1">
      <protection hidden="1"/>
    </xf>
    <xf numFmtId="165" fontId="14" fillId="0" borderId="0" xfId="1" applyNumberFormat="1" applyFont="1" applyFill="1" applyBorder="1" applyProtection="1">
      <protection hidden="1"/>
    </xf>
    <xf numFmtId="0" fontId="13" fillId="0" borderId="0" xfId="0" applyFont="1" applyAlignment="1">
      <alignment horizontal="left" vertical="top" wrapText="1"/>
    </xf>
    <xf numFmtId="0" fontId="13" fillId="0" borderId="0" xfId="0" applyFont="1" applyAlignment="1">
      <alignment wrapText="1"/>
    </xf>
    <xf numFmtId="0" fontId="26" fillId="0" borderId="0" xfId="0" applyFont="1" applyAlignment="1">
      <alignment horizontal="center" vertical="center" wrapText="1"/>
    </xf>
    <xf numFmtId="164" fontId="28" fillId="0" borderId="0" xfId="4" applyFont="1" applyFill="1" applyAlignment="1">
      <alignment horizontal="center" vertical="center" wrapText="1"/>
    </xf>
    <xf numFmtId="0" fontId="20" fillId="0" borderId="27" xfId="0" applyFont="1" applyBorder="1" applyAlignment="1">
      <alignment horizontal="center" vertical="center"/>
    </xf>
    <xf numFmtId="0" fontId="20" fillId="0" borderId="26" xfId="0" applyFont="1" applyBorder="1" applyAlignment="1">
      <alignment horizontal="center" vertical="center"/>
    </xf>
    <xf numFmtId="0" fontId="27" fillId="0" borderId="0" xfId="0" applyFont="1" applyAlignment="1">
      <alignment horizontal="center" vertical="center" wrapText="1"/>
    </xf>
    <xf numFmtId="0" fontId="20" fillId="0" borderId="28" xfId="0" applyFont="1" applyBorder="1" applyAlignment="1">
      <alignment horizontal="center" vertical="center"/>
    </xf>
    <xf numFmtId="0" fontId="20" fillId="0" borderId="29" xfId="0" applyFont="1" applyBorder="1" applyAlignment="1">
      <alignment horizontal="center" vertical="center"/>
    </xf>
    <xf numFmtId="0" fontId="23" fillId="0" borderId="0" xfId="3" applyFont="1" applyAlignment="1">
      <alignment horizontal="left" vertical="center" wrapText="1"/>
    </xf>
    <xf numFmtId="0" fontId="0" fillId="2" borderId="0" xfId="0" applyFill="1" applyAlignment="1">
      <alignment horizontal="center"/>
    </xf>
    <xf numFmtId="0" fontId="25" fillId="0" borderId="0" xfId="0" applyFont="1" applyAlignment="1" applyProtection="1">
      <alignment horizontal="center" vertical="center" wrapText="1"/>
      <protection locked="0"/>
    </xf>
    <xf numFmtId="0" fontId="25" fillId="0" borderId="0" xfId="0" applyFont="1" applyAlignment="1" applyProtection="1">
      <alignment horizontal="center" vertical="center"/>
      <protection locked="0"/>
    </xf>
    <xf numFmtId="0" fontId="28" fillId="0" borderId="0" xfId="0" applyFont="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4" fillId="0" borderId="0" xfId="0" applyFont="1" applyAlignment="1" applyProtection="1">
      <alignment horizontal="left" indent="2"/>
      <protection locked="0"/>
    </xf>
    <xf numFmtId="0" fontId="18" fillId="0" borderId="0" xfId="0" applyFont="1" applyAlignment="1" applyProtection="1">
      <alignment vertical="top"/>
      <protection locked="0"/>
    </xf>
    <xf numFmtId="0" fontId="29" fillId="0" borderId="0" xfId="0" applyFont="1" applyAlignment="1" applyProtection="1">
      <alignment vertical="top"/>
      <protection locked="0"/>
    </xf>
    <xf numFmtId="0" fontId="17" fillId="0" borderId="0" xfId="0" applyFont="1" applyAlignment="1" applyProtection="1">
      <alignment horizontal="center" vertical="center"/>
      <protection locked="0"/>
    </xf>
    <xf numFmtId="164" fontId="17" fillId="3" borderId="10" xfId="0" applyNumberFormat="1" applyFont="1" applyFill="1" applyBorder="1" applyAlignment="1" applyProtection="1">
      <alignment horizontal="center" vertical="center" wrapText="1"/>
      <protection locked="0"/>
    </xf>
    <xf numFmtId="0" fontId="17" fillId="0" borderId="11" xfId="0" applyFont="1" applyBorder="1" applyAlignment="1" applyProtection="1">
      <alignment vertical="center"/>
      <protection locked="0"/>
    </xf>
    <xf numFmtId="0" fontId="11" fillId="0" borderId="3" xfId="0" applyFont="1" applyBorder="1" applyAlignment="1" applyProtection="1">
      <alignment horizontal="left" vertical="center" indent="2"/>
      <protection locked="0"/>
    </xf>
    <xf numFmtId="0" fontId="11" fillId="0" borderId="6" xfId="0" applyFont="1" applyBorder="1" applyAlignment="1" applyProtection="1">
      <alignment horizontal="left" vertical="center" indent="2"/>
      <protection locked="0"/>
    </xf>
    <xf numFmtId="0" fontId="11" fillId="0" borderId="7" xfId="0" applyFont="1" applyBorder="1" applyAlignment="1" applyProtection="1">
      <alignment horizontal="left" vertical="center" indent="2"/>
      <protection locked="0"/>
    </xf>
    <xf numFmtId="0" fontId="30" fillId="0" borderId="0" xfId="0" applyFont="1" applyAlignment="1" applyProtection="1">
      <alignment horizontal="left"/>
      <protection locked="0"/>
    </xf>
    <xf numFmtId="165" fontId="31" fillId="0" borderId="0" xfId="1" applyNumberFormat="1" applyFont="1" applyBorder="1" applyAlignment="1" applyProtection="1">
      <alignment horizontal="right"/>
      <protection locked="0"/>
    </xf>
    <xf numFmtId="0" fontId="32" fillId="0" borderId="0" xfId="0" applyFont="1" applyAlignment="1" applyProtection="1">
      <alignment horizontal="right"/>
      <protection locked="0"/>
    </xf>
    <xf numFmtId="49" fontId="30" fillId="0" borderId="0" xfId="0" applyNumberFormat="1" applyFont="1" applyAlignment="1" applyProtection="1">
      <alignment horizontal="left"/>
      <protection locked="0"/>
    </xf>
    <xf numFmtId="0" fontId="14" fillId="0" borderId="0" xfId="0" applyFont="1" applyAlignment="1" applyProtection="1">
      <alignment horizontal="center"/>
      <protection locked="0"/>
    </xf>
  </cellXfs>
  <cellStyles count="12">
    <cellStyle name="Hipervínculo" xfId="2" builtinId="8"/>
    <cellStyle name="Millares" xfId="1" builtinId="3"/>
    <cellStyle name="Millares 2" xfId="4" xr:uid="{00000000-0005-0000-0000-000032000000}"/>
    <cellStyle name="Millares 2 2" xfId="6" xr:uid="{00000000-0005-0000-0000-000001000000}"/>
    <cellStyle name="Millares 2 2 2" xfId="10" xr:uid="{00000000-0005-0000-0000-000003000000}"/>
    <cellStyle name="Millares 2 3" xfId="8" xr:uid="{00000000-0005-0000-0000-000002000000}"/>
    <cellStyle name="Millares 3" xfId="5" xr:uid="{00000000-0005-0000-0000-000002000000}"/>
    <cellStyle name="Millares 3 2" xfId="9" xr:uid="{00000000-0005-0000-0000-000004000000}"/>
    <cellStyle name="Millares 4" xfId="7" xr:uid="{00000000-0005-0000-0000-000035000000}"/>
    <cellStyle name="Normal" xfId="0" builtinId="0"/>
    <cellStyle name="Normal 2 2" xfId="3" xr:uid="{2053DB67-3F42-4BA4-ACD8-764ED0D7768D}"/>
    <cellStyle name="Porcentaje" xfId="11" builtinId="5"/>
  </cellStyles>
  <dxfs count="2">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Drop" dropStyle="combo" dx="31" fmlaLink="A6" fmlaRange="DESPLEGABLES!$D$3:$D$13" noThreeD="1" sel="9" val="3"/>
</file>

<file path=xl/ctrlProps/ctrlProp2.xml><?xml version="1.0" encoding="utf-8"?>
<formControlPr xmlns="http://schemas.microsoft.com/office/spreadsheetml/2009/9/main" objectType="Drop" dropStyle="combo" dx="31" fmlaLink="A7" fmlaRange="DESPLEGABLES!$L$3:$L$5" noThreeD="1" sel="1" val="0"/>
</file>

<file path=xl/ctrlProps/ctrlProp3.xml><?xml version="1.0" encoding="utf-8"?>
<formControlPr xmlns="http://schemas.microsoft.com/office/spreadsheetml/2009/9/main" objectType="Drop" dropStyle="combo" dx="31" fmlaLink="D7" fmlaRange="DESPLEGABLES!$G$3:$G$74" noThreeD="1" sel="1" val="0"/>
</file>

<file path=xl/ctrlProps/ctrlProp4.xml><?xml version="1.0" encoding="utf-8"?>
<formControlPr xmlns="http://schemas.microsoft.com/office/spreadsheetml/2009/9/main" objectType="Drop" dropStyle="combo" dx="31" fmlaLink="A7" fmlaRange="DESPLEGABLES!$L$3:$L$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3.png"/><Relationship Id="rId1" Type="http://schemas.openxmlformats.org/officeDocument/2006/relationships/image" Target="../media/image1.png"/><Relationship Id="rId5" Type="http://schemas.microsoft.com/office/2007/relationships/hdphoto" Target="../media/hdphoto1.wdp"/><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3.png"/><Relationship Id="rId1" Type="http://schemas.openxmlformats.org/officeDocument/2006/relationships/image" Target="../media/image1.png"/><Relationship Id="rId5" Type="http://schemas.microsoft.com/office/2007/relationships/hdphoto" Target="../media/hdphoto1.wdp"/><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3.png"/><Relationship Id="rId1" Type="http://schemas.openxmlformats.org/officeDocument/2006/relationships/image" Target="../media/image1.png"/><Relationship Id="rId5" Type="http://schemas.microsoft.com/office/2007/relationships/hdphoto" Target="../media/hdphoto1.wdp"/><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3.png"/><Relationship Id="rId1" Type="http://schemas.openxmlformats.org/officeDocument/2006/relationships/image" Target="../media/image5.png"/><Relationship Id="rId5" Type="http://schemas.microsoft.com/office/2007/relationships/hdphoto" Target="../media/hdphoto1.wdp"/><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3.png"/><Relationship Id="rId1" Type="http://schemas.openxmlformats.org/officeDocument/2006/relationships/image" Target="../media/image1.png"/><Relationship Id="rId5" Type="http://schemas.microsoft.com/office/2007/relationships/hdphoto" Target="../media/hdphoto1.wdp"/><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3.png"/><Relationship Id="rId1" Type="http://schemas.openxmlformats.org/officeDocument/2006/relationships/image" Target="../media/image1.png"/><Relationship Id="rId5" Type="http://schemas.microsoft.com/office/2007/relationships/hdphoto" Target="../media/hdphoto1.wdp"/><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314325</xdr:colOff>
      <xdr:row>0</xdr:row>
      <xdr:rowOff>168275</xdr:rowOff>
    </xdr:from>
    <xdr:to>
      <xdr:col>3</xdr:col>
      <xdr:colOff>530757</xdr:colOff>
      <xdr:row>0</xdr:row>
      <xdr:rowOff>649140</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076325" y="168275"/>
          <a:ext cx="1740432" cy="480865"/>
        </a:xfrm>
        <a:prstGeom prst="rect">
          <a:avLst/>
        </a:prstGeom>
      </xdr:spPr>
    </xdr:pic>
    <xdr:clientData/>
  </xdr:twoCellAnchor>
  <xdr:twoCellAnchor editAs="oneCell">
    <xdr:from>
      <xdr:col>6</xdr:col>
      <xdr:colOff>260350</xdr:colOff>
      <xdr:row>1</xdr:row>
      <xdr:rowOff>133350</xdr:rowOff>
    </xdr:from>
    <xdr:to>
      <xdr:col>15</xdr:col>
      <xdr:colOff>334356</xdr:colOff>
      <xdr:row>12</xdr:row>
      <xdr:rowOff>704</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4832350" y="857250"/>
          <a:ext cx="6925656" cy="3724979"/>
        </a:xfrm>
        <a:prstGeom prst="rect">
          <a:avLst/>
        </a:prstGeom>
      </xdr:spPr>
    </xdr:pic>
    <xdr:clientData/>
  </xdr:twoCellAnchor>
  <xdr:twoCellAnchor editAs="oneCell">
    <xdr:from>
      <xdr:col>11</xdr:col>
      <xdr:colOff>682625</xdr:colOff>
      <xdr:row>0</xdr:row>
      <xdr:rowOff>130176</xdr:rowOff>
    </xdr:from>
    <xdr:to>
      <xdr:col>14</xdr:col>
      <xdr:colOff>656783</xdr:colOff>
      <xdr:row>0</xdr:row>
      <xdr:rowOff>523875</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9064625" y="130176"/>
          <a:ext cx="2260158" cy="3936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1504950</xdr:colOff>
      <xdr:row>36</xdr:row>
      <xdr:rowOff>129953</xdr:rowOff>
    </xdr:from>
    <xdr:to>
      <xdr:col>1</xdr:col>
      <xdr:colOff>5743575</xdr:colOff>
      <xdr:row>53</xdr:row>
      <xdr:rowOff>57150</xdr:rowOff>
    </xdr:to>
    <xdr:grpSp>
      <xdr:nvGrpSpPr>
        <xdr:cNvPr id="2" name="5 Grupo">
          <a:extLst>
            <a:ext uri="{FF2B5EF4-FFF2-40B4-BE49-F238E27FC236}">
              <a16:creationId xmlns:a16="http://schemas.microsoft.com/office/drawing/2014/main" id="{00000000-0008-0000-0100-000002000000}"/>
            </a:ext>
          </a:extLst>
        </xdr:cNvPr>
        <xdr:cNvGrpSpPr/>
      </xdr:nvGrpSpPr>
      <xdr:grpSpPr>
        <a:xfrm>
          <a:off x="1594597" y="10618659"/>
          <a:ext cx="4238625" cy="3102197"/>
          <a:chOff x="2450483" y="941737"/>
          <a:chExt cx="6608172" cy="4643216"/>
        </a:xfrm>
        <a:noFill/>
      </xdr:grpSpPr>
      <xdr:grpSp>
        <xdr:nvGrpSpPr>
          <xdr:cNvPr id="3" name="Group 248">
            <a:extLst>
              <a:ext uri="{FF2B5EF4-FFF2-40B4-BE49-F238E27FC236}">
                <a16:creationId xmlns:a16="http://schemas.microsoft.com/office/drawing/2014/main" id="{00000000-0008-0000-0100-000003000000}"/>
              </a:ext>
            </a:extLst>
          </xdr:cNvPr>
          <xdr:cNvGrpSpPr>
            <a:grpSpLocks/>
          </xdr:cNvGrpSpPr>
        </xdr:nvGrpSpPr>
        <xdr:grpSpPr bwMode="auto">
          <a:xfrm>
            <a:off x="2450483" y="941737"/>
            <a:ext cx="6608172" cy="4643216"/>
            <a:chOff x="879" y="510"/>
            <a:chExt cx="3995" cy="3041"/>
          </a:xfrm>
          <a:grpFill/>
        </xdr:grpSpPr>
        <xdr:grpSp>
          <xdr:nvGrpSpPr>
            <xdr:cNvPr id="17" name="Group 19">
              <a:extLst>
                <a:ext uri="{FF2B5EF4-FFF2-40B4-BE49-F238E27FC236}">
                  <a16:creationId xmlns:a16="http://schemas.microsoft.com/office/drawing/2014/main" id="{00000000-0008-0000-0100-000011000000}"/>
                </a:ext>
              </a:extLst>
            </xdr:cNvPr>
            <xdr:cNvGrpSpPr>
              <a:grpSpLocks/>
            </xdr:cNvGrpSpPr>
          </xdr:nvGrpSpPr>
          <xdr:grpSpPr bwMode="auto">
            <a:xfrm>
              <a:off x="3915" y="1898"/>
              <a:ext cx="959" cy="497"/>
              <a:chOff x="3915" y="1898"/>
              <a:chExt cx="959" cy="497"/>
            </a:xfrm>
            <a:grpFill/>
          </xdr:grpSpPr>
          <xdr:sp macro="" textlink="">
            <xdr:nvSpPr>
              <xdr:cNvPr id="79" name="Freeform 20">
                <a:extLst>
                  <a:ext uri="{FF2B5EF4-FFF2-40B4-BE49-F238E27FC236}">
                    <a16:creationId xmlns:a16="http://schemas.microsoft.com/office/drawing/2014/main" id="{00000000-0008-0000-0100-00004F000000}"/>
                  </a:ext>
                </a:extLst>
              </xdr:cNvPr>
              <xdr:cNvSpPr>
                <a:spLocks/>
              </xdr:cNvSpPr>
            </xdr:nvSpPr>
            <xdr:spPr bwMode="auto">
              <a:xfrm>
                <a:off x="3915" y="2292"/>
                <a:ext cx="151" cy="103"/>
              </a:xfrm>
              <a:custGeom>
                <a:avLst/>
                <a:gdLst>
                  <a:gd name="T0" fmla="*/ 30 w 151"/>
                  <a:gd name="T1" fmla="*/ 24 h 103"/>
                  <a:gd name="T2" fmla="*/ 99 w 151"/>
                  <a:gd name="T3" fmla="*/ 4 h 103"/>
                  <a:gd name="T4" fmla="*/ 144 w 151"/>
                  <a:gd name="T5" fmla="*/ 49 h 103"/>
                  <a:gd name="T6" fmla="*/ 54 w 151"/>
                  <a:gd name="T7" fmla="*/ 95 h 103"/>
                  <a:gd name="T8" fmla="*/ 8 w 151"/>
                  <a:gd name="T9" fmla="*/ 95 h 103"/>
                  <a:gd name="T10" fmla="*/ 8 w 151"/>
                  <a:gd name="T11" fmla="*/ 49 h 103"/>
                  <a:gd name="T12" fmla="*/ 30 w 151"/>
                  <a:gd name="T13" fmla="*/ 24 h 103"/>
                </a:gdLst>
                <a:ahLst/>
                <a:cxnLst>
                  <a:cxn ang="0">
                    <a:pos x="T0" y="T1"/>
                  </a:cxn>
                  <a:cxn ang="0">
                    <a:pos x="T2" y="T3"/>
                  </a:cxn>
                  <a:cxn ang="0">
                    <a:pos x="T4" y="T5"/>
                  </a:cxn>
                  <a:cxn ang="0">
                    <a:pos x="T6" y="T7"/>
                  </a:cxn>
                  <a:cxn ang="0">
                    <a:pos x="T8" y="T9"/>
                  </a:cxn>
                  <a:cxn ang="0">
                    <a:pos x="T10" y="T11"/>
                  </a:cxn>
                  <a:cxn ang="0">
                    <a:pos x="T12" y="T13"/>
                  </a:cxn>
                </a:cxnLst>
                <a:rect l="0" t="0" r="r" b="b"/>
                <a:pathLst>
                  <a:path w="151" h="103">
                    <a:moveTo>
                      <a:pt x="30" y="24"/>
                    </a:moveTo>
                    <a:cubicBezTo>
                      <a:pt x="45" y="17"/>
                      <a:pt x="80" y="0"/>
                      <a:pt x="99" y="4"/>
                    </a:cubicBezTo>
                    <a:cubicBezTo>
                      <a:pt x="118" y="8"/>
                      <a:pt x="151" y="34"/>
                      <a:pt x="144" y="49"/>
                    </a:cubicBezTo>
                    <a:cubicBezTo>
                      <a:pt x="137" y="64"/>
                      <a:pt x="77" y="87"/>
                      <a:pt x="54" y="95"/>
                    </a:cubicBezTo>
                    <a:cubicBezTo>
                      <a:pt x="31" y="103"/>
                      <a:pt x="16" y="103"/>
                      <a:pt x="8" y="95"/>
                    </a:cubicBezTo>
                    <a:cubicBezTo>
                      <a:pt x="0" y="87"/>
                      <a:pt x="4" y="61"/>
                      <a:pt x="8" y="49"/>
                    </a:cubicBezTo>
                    <a:cubicBezTo>
                      <a:pt x="12" y="37"/>
                      <a:pt x="15" y="31"/>
                      <a:pt x="30" y="2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0" name="Freeform 21">
                <a:extLst>
                  <a:ext uri="{FF2B5EF4-FFF2-40B4-BE49-F238E27FC236}">
                    <a16:creationId xmlns:a16="http://schemas.microsoft.com/office/drawing/2014/main" id="{00000000-0008-0000-0100-000050000000}"/>
                  </a:ext>
                </a:extLst>
              </xdr:cNvPr>
              <xdr:cNvSpPr>
                <a:spLocks/>
              </xdr:cNvSpPr>
            </xdr:nvSpPr>
            <xdr:spPr bwMode="auto">
              <a:xfrm>
                <a:off x="4241" y="1979"/>
                <a:ext cx="408" cy="287"/>
              </a:xfrm>
              <a:custGeom>
                <a:avLst/>
                <a:gdLst>
                  <a:gd name="T0" fmla="*/ 0 w 408"/>
                  <a:gd name="T1" fmla="*/ 136 h 287"/>
                  <a:gd name="T2" fmla="*/ 91 w 408"/>
                  <a:gd name="T3" fmla="*/ 90 h 287"/>
                  <a:gd name="T4" fmla="*/ 181 w 408"/>
                  <a:gd name="T5" fmla="*/ 45 h 287"/>
                  <a:gd name="T6" fmla="*/ 272 w 408"/>
                  <a:gd name="T7" fmla="*/ 0 h 287"/>
                  <a:gd name="T8" fmla="*/ 272 w 408"/>
                  <a:gd name="T9" fmla="*/ 45 h 287"/>
                  <a:gd name="T10" fmla="*/ 317 w 408"/>
                  <a:gd name="T11" fmla="*/ 45 h 287"/>
                  <a:gd name="T12" fmla="*/ 408 w 408"/>
                  <a:gd name="T13" fmla="*/ 90 h 287"/>
                  <a:gd name="T14" fmla="*/ 317 w 408"/>
                  <a:gd name="T15" fmla="*/ 136 h 287"/>
                  <a:gd name="T16" fmla="*/ 227 w 408"/>
                  <a:gd name="T17" fmla="*/ 272 h 287"/>
                  <a:gd name="T18" fmla="*/ 181 w 408"/>
                  <a:gd name="T19" fmla="*/ 226 h 287"/>
                  <a:gd name="T20" fmla="*/ 136 w 408"/>
                  <a:gd name="T21" fmla="*/ 181 h 287"/>
                  <a:gd name="T22" fmla="*/ 91 w 408"/>
                  <a:gd name="T23" fmla="*/ 181 h 287"/>
                  <a:gd name="T24" fmla="*/ 0 w 408"/>
                  <a:gd name="T25" fmla="*/ 136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408" h="287">
                    <a:moveTo>
                      <a:pt x="0" y="136"/>
                    </a:moveTo>
                    <a:cubicBezTo>
                      <a:pt x="0" y="121"/>
                      <a:pt x="61" y="105"/>
                      <a:pt x="91" y="90"/>
                    </a:cubicBezTo>
                    <a:cubicBezTo>
                      <a:pt x="121" y="75"/>
                      <a:pt x="151" y="60"/>
                      <a:pt x="181" y="45"/>
                    </a:cubicBezTo>
                    <a:cubicBezTo>
                      <a:pt x="211" y="30"/>
                      <a:pt x="257" y="0"/>
                      <a:pt x="272" y="0"/>
                    </a:cubicBezTo>
                    <a:cubicBezTo>
                      <a:pt x="287" y="0"/>
                      <a:pt x="265" y="38"/>
                      <a:pt x="272" y="45"/>
                    </a:cubicBezTo>
                    <a:cubicBezTo>
                      <a:pt x="279" y="52"/>
                      <a:pt x="294" y="38"/>
                      <a:pt x="317" y="45"/>
                    </a:cubicBezTo>
                    <a:cubicBezTo>
                      <a:pt x="340" y="52"/>
                      <a:pt x="408" y="75"/>
                      <a:pt x="408" y="90"/>
                    </a:cubicBezTo>
                    <a:cubicBezTo>
                      <a:pt x="408" y="105"/>
                      <a:pt x="347" y="106"/>
                      <a:pt x="317" y="136"/>
                    </a:cubicBezTo>
                    <a:cubicBezTo>
                      <a:pt x="287" y="166"/>
                      <a:pt x="250" y="257"/>
                      <a:pt x="227" y="272"/>
                    </a:cubicBezTo>
                    <a:cubicBezTo>
                      <a:pt x="204" y="287"/>
                      <a:pt x="196" y="241"/>
                      <a:pt x="181" y="226"/>
                    </a:cubicBezTo>
                    <a:cubicBezTo>
                      <a:pt x="166" y="211"/>
                      <a:pt x="151" y="188"/>
                      <a:pt x="136" y="181"/>
                    </a:cubicBezTo>
                    <a:cubicBezTo>
                      <a:pt x="121" y="174"/>
                      <a:pt x="114" y="188"/>
                      <a:pt x="91" y="181"/>
                    </a:cubicBezTo>
                    <a:cubicBezTo>
                      <a:pt x="68" y="174"/>
                      <a:pt x="0" y="151"/>
                      <a:pt x="0" y="13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1" name="Freeform 22">
                <a:extLst>
                  <a:ext uri="{FF2B5EF4-FFF2-40B4-BE49-F238E27FC236}">
                    <a16:creationId xmlns:a16="http://schemas.microsoft.com/office/drawing/2014/main" id="{00000000-0008-0000-0100-000051000000}"/>
                  </a:ext>
                </a:extLst>
              </xdr:cNvPr>
              <xdr:cNvSpPr>
                <a:spLocks/>
              </xdr:cNvSpPr>
            </xdr:nvSpPr>
            <xdr:spPr bwMode="auto">
              <a:xfrm>
                <a:off x="4694" y="1898"/>
                <a:ext cx="180" cy="114"/>
              </a:xfrm>
              <a:custGeom>
                <a:avLst/>
                <a:gdLst>
                  <a:gd name="T0" fmla="*/ 30 w 180"/>
                  <a:gd name="T1" fmla="*/ 14 h 114"/>
                  <a:gd name="T2" fmla="*/ 88 w 180"/>
                  <a:gd name="T3" fmla="*/ 10 h 114"/>
                  <a:gd name="T4" fmla="*/ 172 w 180"/>
                  <a:gd name="T5" fmla="*/ 76 h 114"/>
                  <a:gd name="T6" fmla="*/ 136 w 180"/>
                  <a:gd name="T7" fmla="*/ 112 h 114"/>
                  <a:gd name="T8" fmla="*/ 54 w 180"/>
                  <a:gd name="T9" fmla="*/ 85 h 114"/>
                  <a:gd name="T10" fmla="*/ 8 w 180"/>
                  <a:gd name="T11" fmla="*/ 85 h 114"/>
                  <a:gd name="T12" fmla="*/ 8 w 180"/>
                  <a:gd name="T13" fmla="*/ 39 h 114"/>
                  <a:gd name="T14" fmla="*/ 30 w 180"/>
                  <a:gd name="T15" fmla="*/ 14 h 11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80" h="114">
                    <a:moveTo>
                      <a:pt x="30" y="14"/>
                    </a:moveTo>
                    <a:cubicBezTo>
                      <a:pt x="43" y="9"/>
                      <a:pt x="64" y="0"/>
                      <a:pt x="88" y="10"/>
                    </a:cubicBezTo>
                    <a:cubicBezTo>
                      <a:pt x="112" y="20"/>
                      <a:pt x="164" y="59"/>
                      <a:pt x="172" y="76"/>
                    </a:cubicBezTo>
                    <a:cubicBezTo>
                      <a:pt x="180" y="93"/>
                      <a:pt x="156" y="110"/>
                      <a:pt x="136" y="112"/>
                    </a:cubicBezTo>
                    <a:cubicBezTo>
                      <a:pt x="116" y="114"/>
                      <a:pt x="75" y="90"/>
                      <a:pt x="54" y="85"/>
                    </a:cubicBezTo>
                    <a:cubicBezTo>
                      <a:pt x="33" y="80"/>
                      <a:pt x="16" y="93"/>
                      <a:pt x="8" y="85"/>
                    </a:cubicBezTo>
                    <a:cubicBezTo>
                      <a:pt x="0" y="77"/>
                      <a:pt x="4" y="51"/>
                      <a:pt x="8" y="39"/>
                    </a:cubicBezTo>
                    <a:cubicBezTo>
                      <a:pt x="12" y="27"/>
                      <a:pt x="15" y="21"/>
                      <a:pt x="30" y="1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nvGrpSpPr>
            <xdr:cNvPr id="18" name="Group 247">
              <a:extLst>
                <a:ext uri="{FF2B5EF4-FFF2-40B4-BE49-F238E27FC236}">
                  <a16:creationId xmlns:a16="http://schemas.microsoft.com/office/drawing/2014/main" id="{00000000-0008-0000-0100-000012000000}"/>
                </a:ext>
              </a:extLst>
            </xdr:cNvPr>
            <xdr:cNvGrpSpPr>
              <a:grpSpLocks/>
            </xdr:cNvGrpSpPr>
          </xdr:nvGrpSpPr>
          <xdr:grpSpPr bwMode="auto">
            <a:xfrm>
              <a:off x="879" y="510"/>
              <a:ext cx="3596" cy="3041"/>
              <a:chOff x="879" y="510"/>
              <a:chExt cx="3596" cy="3041"/>
            </a:xfrm>
            <a:grpFill/>
          </xdr:grpSpPr>
          <xdr:grpSp>
            <xdr:nvGrpSpPr>
              <xdr:cNvPr id="19" name="Group 8">
                <a:extLst>
                  <a:ext uri="{FF2B5EF4-FFF2-40B4-BE49-F238E27FC236}">
                    <a16:creationId xmlns:a16="http://schemas.microsoft.com/office/drawing/2014/main" id="{00000000-0008-0000-0100-000013000000}"/>
                  </a:ext>
                </a:extLst>
              </xdr:cNvPr>
              <xdr:cNvGrpSpPr>
                <a:grpSpLocks/>
              </xdr:cNvGrpSpPr>
            </xdr:nvGrpSpPr>
            <xdr:grpSpPr bwMode="auto">
              <a:xfrm>
                <a:off x="2062" y="658"/>
                <a:ext cx="1218" cy="762"/>
                <a:chOff x="2062" y="658"/>
                <a:chExt cx="1218" cy="762"/>
              </a:xfrm>
              <a:grpFill/>
            </xdr:grpSpPr>
            <xdr:sp macro="" textlink="">
              <xdr:nvSpPr>
                <xdr:cNvPr id="69" name="Freeform 9">
                  <a:extLst>
                    <a:ext uri="{FF2B5EF4-FFF2-40B4-BE49-F238E27FC236}">
                      <a16:creationId xmlns:a16="http://schemas.microsoft.com/office/drawing/2014/main" id="{00000000-0008-0000-0100-000045000000}"/>
                    </a:ext>
                  </a:extLst>
                </xdr:cNvPr>
                <xdr:cNvSpPr>
                  <a:spLocks/>
                </xdr:cNvSpPr>
              </xdr:nvSpPr>
              <xdr:spPr bwMode="auto">
                <a:xfrm>
                  <a:off x="2062" y="658"/>
                  <a:ext cx="1218" cy="762"/>
                </a:xfrm>
                <a:custGeom>
                  <a:avLst/>
                  <a:gdLst>
                    <a:gd name="T0" fmla="*/ 89 w 1218"/>
                    <a:gd name="T1" fmla="*/ 197 h 762"/>
                    <a:gd name="T2" fmla="*/ 137 w 1218"/>
                    <a:gd name="T3" fmla="*/ 29 h 762"/>
                    <a:gd name="T4" fmla="*/ 272 w 1218"/>
                    <a:gd name="T5" fmla="*/ 38 h 762"/>
                    <a:gd name="T6" fmla="*/ 391 w 1218"/>
                    <a:gd name="T7" fmla="*/ 5 h 762"/>
                    <a:gd name="T8" fmla="*/ 551 w 1218"/>
                    <a:gd name="T9" fmla="*/ 67 h 762"/>
                    <a:gd name="T10" fmla="*/ 674 w 1218"/>
                    <a:gd name="T11" fmla="*/ 20 h 762"/>
                    <a:gd name="T12" fmla="*/ 782 w 1218"/>
                    <a:gd name="T13" fmla="*/ 62 h 762"/>
                    <a:gd name="T14" fmla="*/ 938 w 1218"/>
                    <a:gd name="T15" fmla="*/ 44 h 762"/>
                    <a:gd name="T16" fmla="*/ 1064 w 1218"/>
                    <a:gd name="T17" fmla="*/ 98 h 762"/>
                    <a:gd name="T18" fmla="*/ 1070 w 1218"/>
                    <a:gd name="T19" fmla="*/ 170 h 762"/>
                    <a:gd name="T20" fmla="*/ 1214 w 1218"/>
                    <a:gd name="T21" fmla="*/ 224 h 762"/>
                    <a:gd name="T22" fmla="*/ 1094 w 1218"/>
                    <a:gd name="T23" fmla="*/ 368 h 762"/>
                    <a:gd name="T24" fmla="*/ 1052 w 1218"/>
                    <a:gd name="T25" fmla="*/ 596 h 762"/>
                    <a:gd name="T26" fmla="*/ 800 w 1218"/>
                    <a:gd name="T27" fmla="*/ 530 h 762"/>
                    <a:gd name="T28" fmla="*/ 710 w 1218"/>
                    <a:gd name="T29" fmla="*/ 572 h 762"/>
                    <a:gd name="T30" fmla="*/ 620 w 1218"/>
                    <a:gd name="T31" fmla="*/ 578 h 762"/>
                    <a:gd name="T32" fmla="*/ 542 w 1218"/>
                    <a:gd name="T33" fmla="*/ 650 h 762"/>
                    <a:gd name="T34" fmla="*/ 415 w 1218"/>
                    <a:gd name="T35" fmla="*/ 731 h 762"/>
                    <a:gd name="T36" fmla="*/ 324 w 1218"/>
                    <a:gd name="T37" fmla="*/ 748 h 762"/>
                    <a:gd name="T38" fmla="*/ 253 w 1218"/>
                    <a:gd name="T39" fmla="*/ 647 h 762"/>
                    <a:gd name="T40" fmla="*/ 170 w 1218"/>
                    <a:gd name="T41" fmla="*/ 626 h 762"/>
                    <a:gd name="T42" fmla="*/ 38 w 1218"/>
                    <a:gd name="T43" fmla="*/ 608 h 762"/>
                    <a:gd name="T44" fmla="*/ 62 w 1218"/>
                    <a:gd name="T45" fmla="*/ 530 h 762"/>
                    <a:gd name="T46" fmla="*/ 7 w 1218"/>
                    <a:gd name="T47" fmla="*/ 430 h 762"/>
                    <a:gd name="T48" fmla="*/ 20 w 1218"/>
                    <a:gd name="T49" fmla="*/ 374 h 762"/>
                    <a:gd name="T50" fmla="*/ 56 w 1218"/>
                    <a:gd name="T51" fmla="*/ 308 h 762"/>
                    <a:gd name="T52" fmla="*/ 89 w 1218"/>
                    <a:gd name="T53" fmla="*/ 197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218" h="762">
                      <a:moveTo>
                        <a:pt x="89" y="197"/>
                      </a:moveTo>
                      <a:cubicBezTo>
                        <a:pt x="102" y="150"/>
                        <a:pt x="107" y="55"/>
                        <a:pt x="137" y="29"/>
                      </a:cubicBezTo>
                      <a:cubicBezTo>
                        <a:pt x="167" y="3"/>
                        <a:pt x="230" y="42"/>
                        <a:pt x="272" y="38"/>
                      </a:cubicBezTo>
                      <a:cubicBezTo>
                        <a:pt x="314" y="34"/>
                        <a:pt x="345" y="0"/>
                        <a:pt x="391" y="5"/>
                      </a:cubicBezTo>
                      <a:cubicBezTo>
                        <a:pt x="437" y="10"/>
                        <a:pt x="504" y="65"/>
                        <a:pt x="551" y="67"/>
                      </a:cubicBezTo>
                      <a:cubicBezTo>
                        <a:pt x="598" y="69"/>
                        <a:pt x="636" y="21"/>
                        <a:pt x="674" y="20"/>
                      </a:cubicBezTo>
                      <a:cubicBezTo>
                        <a:pt x="712" y="19"/>
                        <a:pt x="738" y="58"/>
                        <a:pt x="782" y="62"/>
                      </a:cubicBezTo>
                      <a:cubicBezTo>
                        <a:pt x="826" y="66"/>
                        <a:pt x="891" y="38"/>
                        <a:pt x="938" y="44"/>
                      </a:cubicBezTo>
                      <a:cubicBezTo>
                        <a:pt x="985" y="50"/>
                        <a:pt x="1042" y="77"/>
                        <a:pt x="1064" y="98"/>
                      </a:cubicBezTo>
                      <a:cubicBezTo>
                        <a:pt x="1086" y="119"/>
                        <a:pt x="1045" y="149"/>
                        <a:pt x="1070" y="170"/>
                      </a:cubicBezTo>
                      <a:cubicBezTo>
                        <a:pt x="1095" y="191"/>
                        <a:pt x="1210" y="191"/>
                        <a:pt x="1214" y="224"/>
                      </a:cubicBezTo>
                      <a:cubicBezTo>
                        <a:pt x="1218" y="257"/>
                        <a:pt x="1121" y="306"/>
                        <a:pt x="1094" y="368"/>
                      </a:cubicBezTo>
                      <a:cubicBezTo>
                        <a:pt x="1067" y="430"/>
                        <a:pt x="1101" y="569"/>
                        <a:pt x="1052" y="596"/>
                      </a:cubicBezTo>
                      <a:cubicBezTo>
                        <a:pt x="1003" y="623"/>
                        <a:pt x="857" y="534"/>
                        <a:pt x="800" y="530"/>
                      </a:cubicBezTo>
                      <a:cubicBezTo>
                        <a:pt x="743" y="526"/>
                        <a:pt x="740" y="564"/>
                        <a:pt x="710" y="572"/>
                      </a:cubicBezTo>
                      <a:cubicBezTo>
                        <a:pt x="680" y="580"/>
                        <a:pt x="648" y="565"/>
                        <a:pt x="620" y="578"/>
                      </a:cubicBezTo>
                      <a:cubicBezTo>
                        <a:pt x="592" y="591"/>
                        <a:pt x="576" y="625"/>
                        <a:pt x="542" y="650"/>
                      </a:cubicBezTo>
                      <a:cubicBezTo>
                        <a:pt x="508" y="675"/>
                        <a:pt x="451" y="715"/>
                        <a:pt x="415" y="731"/>
                      </a:cubicBezTo>
                      <a:cubicBezTo>
                        <a:pt x="379" y="747"/>
                        <a:pt x="351" y="762"/>
                        <a:pt x="324" y="748"/>
                      </a:cubicBezTo>
                      <a:cubicBezTo>
                        <a:pt x="297" y="734"/>
                        <a:pt x="279" y="667"/>
                        <a:pt x="253" y="647"/>
                      </a:cubicBezTo>
                      <a:cubicBezTo>
                        <a:pt x="227" y="627"/>
                        <a:pt x="206" y="632"/>
                        <a:pt x="170" y="626"/>
                      </a:cubicBezTo>
                      <a:cubicBezTo>
                        <a:pt x="134" y="620"/>
                        <a:pt x="56" y="624"/>
                        <a:pt x="38" y="608"/>
                      </a:cubicBezTo>
                      <a:cubicBezTo>
                        <a:pt x="20" y="592"/>
                        <a:pt x="67" y="560"/>
                        <a:pt x="62" y="530"/>
                      </a:cubicBezTo>
                      <a:cubicBezTo>
                        <a:pt x="57" y="500"/>
                        <a:pt x="14" y="456"/>
                        <a:pt x="7" y="430"/>
                      </a:cubicBezTo>
                      <a:cubicBezTo>
                        <a:pt x="0" y="404"/>
                        <a:pt x="12" y="394"/>
                        <a:pt x="20" y="374"/>
                      </a:cubicBezTo>
                      <a:cubicBezTo>
                        <a:pt x="28" y="354"/>
                        <a:pt x="45" y="337"/>
                        <a:pt x="56" y="308"/>
                      </a:cubicBezTo>
                      <a:cubicBezTo>
                        <a:pt x="67" y="279"/>
                        <a:pt x="77" y="243"/>
                        <a:pt x="89" y="19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70" name="Group 10">
                  <a:extLst>
                    <a:ext uri="{FF2B5EF4-FFF2-40B4-BE49-F238E27FC236}">
                      <a16:creationId xmlns:a16="http://schemas.microsoft.com/office/drawing/2014/main" id="{00000000-0008-0000-0100-000046000000}"/>
                    </a:ext>
                  </a:extLst>
                </xdr:cNvPr>
                <xdr:cNvGrpSpPr>
                  <a:grpSpLocks/>
                </xdr:cNvGrpSpPr>
              </xdr:nvGrpSpPr>
              <xdr:grpSpPr bwMode="auto">
                <a:xfrm>
                  <a:off x="2154" y="709"/>
                  <a:ext cx="907" cy="635"/>
                  <a:chOff x="2154" y="709"/>
                  <a:chExt cx="907" cy="635"/>
                </a:xfrm>
                <a:grpFill/>
              </xdr:grpSpPr>
              <xdr:sp macro="" textlink="">
                <xdr:nvSpPr>
                  <xdr:cNvPr id="71" name="Freeform 11">
                    <a:extLst>
                      <a:ext uri="{FF2B5EF4-FFF2-40B4-BE49-F238E27FC236}">
                        <a16:creationId xmlns:a16="http://schemas.microsoft.com/office/drawing/2014/main" id="{00000000-0008-0000-0100-000047000000}"/>
                      </a:ext>
                    </a:extLst>
                  </xdr:cNvPr>
                  <xdr:cNvSpPr>
                    <a:spLocks/>
                  </xdr:cNvSpPr>
                </xdr:nvSpPr>
                <xdr:spPr bwMode="auto">
                  <a:xfrm>
                    <a:off x="2154" y="799"/>
                    <a:ext cx="227" cy="545"/>
                  </a:xfrm>
                  <a:custGeom>
                    <a:avLst/>
                    <a:gdLst>
                      <a:gd name="T0" fmla="*/ 0 w 227"/>
                      <a:gd name="T1" fmla="*/ 0 h 545"/>
                      <a:gd name="T2" fmla="*/ 91 w 227"/>
                      <a:gd name="T3" fmla="*/ 46 h 545"/>
                      <a:gd name="T4" fmla="*/ 136 w 227"/>
                      <a:gd name="T5" fmla="*/ 46 h 545"/>
                      <a:gd name="T6" fmla="*/ 182 w 227"/>
                      <a:gd name="T7" fmla="*/ 91 h 545"/>
                      <a:gd name="T8" fmla="*/ 182 w 227"/>
                      <a:gd name="T9" fmla="*/ 182 h 545"/>
                      <a:gd name="T10" fmla="*/ 136 w 227"/>
                      <a:gd name="T11" fmla="*/ 272 h 545"/>
                      <a:gd name="T12" fmla="*/ 182 w 227"/>
                      <a:gd name="T13" fmla="*/ 408 h 545"/>
                      <a:gd name="T14" fmla="*/ 227 w 227"/>
                      <a:gd name="T15" fmla="*/ 454 h 545"/>
                      <a:gd name="T16" fmla="*/ 182 w 227"/>
                      <a:gd name="T17" fmla="*/ 545 h 5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27" h="545">
                        <a:moveTo>
                          <a:pt x="0" y="0"/>
                        </a:moveTo>
                        <a:cubicBezTo>
                          <a:pt x="34" y="19"/>
                          <a:pt x="68" y="38"/>
                          <a:pt x="91" y="46"/>
                        </a:cubicBezTo>
                        <a:cubicBezTo>
                          <a:pt x="114" y="54"/>
                          <a:pt x="121" y="39"/>
                          <a:pt x="136" y="46"/>
                        </a:cubicBezTo>
                        <a:cubicBezTo>
                          <a:pt x="151" y="53"/>
                          <a:pt x="174" y="68"/>
                          <a:pt x="182" y="91"/>
                        </a:cubicBezTo>
                        <a:cubicBezTo>
                          <a:pt x="190" y="114"/>
                          <a:pt x="190" y="152"/>
                          <a:pt x="182" y="182"/>
                        </a:cubicBezTo>
                        <a:cubicBezTo>
                          <a:pt x="174" y="212"/>
                          <a:pt x="136" y="234"/>
                          <a:pt x="136" y="272"/>
                        </a:cubicBezTo>
                        <a:cubicBezTo>
                          <a:pt x="136" y="310"/>
                          <a:pt x="167" y="378"/>
                          <a:pt x="182" y="408"/>
                        </a:cubicBezTo>
                        <a:cubicBezTo>
                          <a:pt x="197" y="438"/>
                          <a:pt x="227" y="431"/>
                          <a:pt x="227" y="454"/>
                        </a:cubicBezTo>
                        <a:cubicBezTo>
                          <a:pt x="227" y="477"/>
                          <a:pt x="204" y="511"/>
                          <a:pt x="182" y="545"/>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2" name="Freeform 12">
                    <a:extLst>
                      <a:ext uri="{FF2B5EF4-FFF2-40B4-BE49-F238E27FC236}">
                        <a16:creationId xmlns:a16="http://schemas.microsoft.com/office/drawing/2014/main" id="{00000000-0008-0000-0100-000048000000}"/>
                      </a:ext>
                    </a:extLst>
                  </xdr:cNvPr>
                  <xdr:cNvSpPr>
                    <a:spLocks/>
                  </xdr:cNvSpPr>
                </xdr:nvSpPr>
                <xdr:spPr bwMode="auto">
                  <a:xfrm>
                    <a:off x="2336" y="720"/>
                    <a:ext cx="250" cy="177"/>
                  </a:xfrm>
                  <a:custGeom>
                    <a:avLst/>
                    <a:gdLst>
                      <a:gd name="T0" fmla="*/ 0 w 250"/>
                      <a:gd name="T1" fmla="*/ 170 h 177"/>
                      <a:gd name="T2" fmla="*/ 90 w 250"/>
                      <a:gd name="T3" fmla="*/ 170 h 177"/>
                      <a:gd name="T4" fmla="*/ 90 w 250"/>
                      <a:gd name="T5" fmla="*/ 125 h 177"/>
                      <a:gd name="T6" fmla="*/ 136 w 250"/>
                      <a:gd name="T7" fmla="*/ 79 h 177"/>
                      <a:gd name="T8" fmla="*/ 226 w 250"/>
                      <a:gd name="T9" fmla="*/ 79 h 177"/>
                      <a:gd name="T10" fmla="*/ 226 w 250"/>
                      <a:gd name="T11" fmla="*/ 34 h 177"/>
                      <a:gd name="T12" fmla="*/ 250 w 250"/>
                      <a:gd name="T13" fmla="*/ 0 h 177"/>
                    </a:gdLst>
                    <a:ahLst/>
                    <a:cxnLst>
                      <a:cxn ang="0">
                        <a:pos x="T0" y="T1"/>
                      </a:cxn>
                      <a:cxn ang="0">
                        <a:pos x="T2" y="T3"/>
                      </a:cxn>
                      <a:cxn ang="0">
                        <a:pos x="T4" y="T5"/>
                      </a:cxn>
                      <a:cxn ang="0">
                        <a:pos x="T6" y="T7"/>
                      </a:cxn>
                      <a:cxn ang="0">
                        <a:pos x="T8" y="T9"/>
                      </a:cxn>
                      <a:cxn ang="0">
                        <a:pos x="T10" y="T11"/>
                      </a:cxn>
                      <a:cxn ang="0">
                        <a:pos x="T12" y="T13"/>
                      </a:cxn>
                    </a:cxnLst>
                    <a:rect l="0" t="0" r="r" b="b"/>
                    <a:pathLst>
                      <a:path w="250" h="177">
                        <a:moveTo>
                          <a:pt x="0" y="170"/>
                        </a:moveTo>
                        <a:cubicBezTo>
                          <a:pt x="37" y="173"/>
                          <a:pt x="75" y="177"/>
                          <a:pt x="90" y="170"/>
                        </a:cubicBezTo>
                        <a:cubicBezTo>
                          <a:pt x="105" y="163"/>
                          <a:pt x="82" y="140"/>
                          <a:pt x="90" y="125"/>
                        </a:cubicBezTo>
                        <a:cubicBezTo>
                          <a:pt x="98" y="110"/>
                          <a:pt x="113" y="87"/>
                          <a:pt x="136" y="79"/>
                        </a:cubicBezTo>
                        <a:cubicBezTo>
                          <a:pt x="159" y="71"/>
                          <a:pt x="211" y="86"/>
                          <a:pt x="226" y="79"/>
                        </a:cubicBezTo>
                        <a:cubicBezTo>
                          <a:pt x="241" y="72"/>
                          <a:pt x="222" y="47"/>
                          <a:pt x="226" y="34"/>
                        </a:cubicBezTo>
                        <a:cubicBezTo>
                          <a:pt x="230" y="21"/>
                          <a:pt x="245" y="7"/>
                          <a:pt x="25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3" name="Freeform 13">
                    <a:extLst>
                      <a:ext uri="{FF2B5EF4-FFF2-40B4-BE49-F238E27FC236}">
                        <a16:creationId xmlns:a16="http://schemas.microsoft.com/office/drawing/2014/main" id="{00000000-0008-0000-0100-000049000000}"/>
                      </a:ext>
                    </a:extLst>
                  </xdr:cNvPr>
                  <xdr:cNvSpPr>
                    <a:spLocks/>
                  </xdr:cNvSpPr>
                </xdr:nvSpPr>
                <xdr:spPr bwMode="auto">
                  <a:xfrm>
                    <a:off x="2426" y="791"/>
                    <a:ext cx="242" cy="151"/>
                  </a:xfrm>
                  <a:custGeom>
                    <a:avLst/>
                    <a:gdLst>
                      <a:gd name="T0" fmla="*/ 0 w 242"/>
                      <a:gd name="T1" fmla="*/ 99 h 151"/>
                      <a:gd name="T2" fmla="*/ 91 w 242"/>
                      <a:gd name="T3" fmla="*/ 144 h 151"/>
                      <a:gd name="T4" fmla="*/ 227 w 242"/>
                      <a:gd name="T5" fmla="*/ 54 h 151"/>
                      <a:gd name="T6" fmla="*/ 182 w 242"/>
                      <a:gd name="T7" fmla="*/ 8 h 151"/>
                      <a:gd name="T8" fmla="*/ 136 w 242"/>
                      <a:gd name="T9" fmla="*/ 8 h 151"/>
                    </a:gdLst>
                    <a:ahLst/>
                    <a:cxnLst>
                      <a:cxn ang="0">
                        <a:pos x="T0" y="T1"/>
                      </a:cxn>
                      <a:cxn ang="0">
                        <a:pos x="T2" y="T3"/>
                      </a:cxn>
                      <a:cxn ang="0">
                        <a:pos x="T4" y="T5"/>
                      </a:cxn>
                      <a:cxn ang="0">
                        <a:pos x="T6" y="T7"/>
                      </a:cxn>
                      <a:cxn ang="0">
                        <a:pos x="T8" y="T9"/>
                      </a:cxn>
                    </a:cxnLst>
                    <a:rect l="0" t="0" r="r" b="b"/>
                    <a:pathLst>
                      <a:path w="242" h="151">
                        <a:moveTo>
                          <a:pt x="0" y="99"/>
                        </a:moveTo>
                        <a:cubicBezTo>
                          <a:pt x="26" y="125"/>
                          <a:pt x="53" y="151"/>
                          <a:pt x="91" y="144"/>
                        </a:cubicBezTo>
                        <a:cubicBezTo>
                          <a:pt x="129" y="137"/>
                          <a:pt x="212" y="77"/>
                          <a:pt x="227" y="54"/>
                        </a:cubicBezTo>
                        <a:cubicBezTo>
                          <a:pt x="242" y="31"/>
                          <a:pt x="197" y="16"/>
                          <a:pt x="182" y="8"/>
                        </a:cubicBezTo>
                        <a:cubicBezTo>
                          <a:pt x="167" y="0"/>
                          <a:pt x="151" y="4"/>
                          <a:pt x="136"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4" name="Freeform 14">
                    <a:extLst>
                      <a:ext uri="{FF2B5EF4-FFF2-40B4-BE49-F238E27FC236}">
                        <a16:creationId xmlns:a16="http://schemas.microsoft.com/office/drawing/2014/main" id="{00000000-0008-0000-0100-00004A000000}"/>
                      </a:ext>
                    </a:extLst>
                  </xdr:cNvPr>
                  <xdr:cNvSpPr>
                    <a:spLocks/>
                  </xdr:cNvSpPr>
                </xdr:nvSpPr>
                <xdr:spPr bwMode="auto">
                  <a:xfrm>
                    <a:off x="2601" y="890"/>
                    <a:ext cx="101" cy="336"/>
                  </a:xfrm>
                  <a:custGeom>
                    <a:avLst/>
                    <a:gdLst>
                      <a:gd name="T0" fmla="*/ 101 w 101"/>
                      <a:gd name="T1" fmla="*/ 336 h 336"/>
                      <a:gd name="T2" fmla="*/ 52 w 101"/>
                      <a:gd name="T3" fmla="*/ 272 h 336"/>
                      <a:gd name="T4" fmla="*/ 52 w 101"/>
                      <a:gd name="T5" fmla="*/ 227 h 336"/>
                      <a:gd name="T6" fmla="*/ 52 w 101"/>
                      <a:gd name="T7" fmla="*/ 181 h 336"/>
                      <a:gd name="T8" fmla="*/ 7 w 101"/>
                      <a:gd name="T9" fmla="*/ 91 h 336"/>
                      <a:gd name="T10" fmla="*/ 7 w 101"/>
                      <a:gd name="T11" fmla="*/ 45 h 336"/>
                      <a:gd name="T12" fmla="*/ 7 w 101"/>
                      <a:gd name="T13" fmla="*/ 0 h 336"/>
                    </a:gdLst>
                    <a:ahLst/>
                    <a:cxnLst>
                      <a:cxn ang="0">
                        <a:pos x="T0" y="T1"/>
                      </a:cxn>
                      <a:cxn ang="0">
                        <a:pos x="T2" y="T3"/>
                      </a:cxn>
                      <a:cxn ang="0">
                        <a:pos x="T4" y="T5"/>
                      </a:cxn>
                      <a:cxn ang="0">
                        <a:pos x="T6" y="T7"/>
                      </a:cxn>
                      <a:cxn ang="0">
                        <a:pos x="T8" y="T9"/>
                      </a:cxn>
                      <a:cxn ang="0">
                        <a:pos x="T10" y="T11"/>
                      </a:cxn>
                      <a:cxn ang="0">
                        <a:pos x="T12" y="T13"/>
                      </a:cxn>
                    </a:cxnLst>
                    <a:rect l="0" t="0" r="r" b="b"/>
                    <a:pathLst>
                      <a:path w="101" h="336">
                        <a:moveTo>
                          <a:pt x="101" y="336"/>
                        </a:moveTo>
                        <a:cubicBezTo>
                          <a:pt x="93" y="326"/>
                          <a:pt x="60" y="290"/>
                          <a:pt x="52" y="272"/>
                        </a:cubicBezTo>
                        <a:cubicBezTo>
                          <a:pt x="44" y="254"/>
                          <a:pt x="52" y="242"/>
                          <a:pt x="52" y="227"/>
                        </a:cubicBezTo>
                        <a:cubicBezTo>
                          <a:pt x="52" y="212"/>
                          <a:pt x="59" y="204"/>
                          <a:pt x="52" y="181"/>
                        </a:cubicBezTo>
                        <a:cubicBezTo>
                          <a:pt x="45" y="158"/>
                          <a:pt x="14" y="114"/>
                          <a:pt x="7" y="91"/>
                        </a:cubicBezTo>
                        <a:cubicBezTo>
                          <a:pt x="0" y="68"/>
                          <a:pt x="7" y="60"/>
                          <a:pt x="7" y="45"/>
                        </a:cubicBezTo>
                        <a:cubicBezTo>
                          <a:pt x="7" y="30"/>
                          <a:pt x="7" y="15"/>
                          <a:pt x="7"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5" name="Freeform 15">
                    <a:extLst>
                      <a:ext uri="{FF2B5EF4-FFF2-40B4-BE49-F238E27FC236}">
                        <a16:creationId xmlns:a16="http://schemas.microsoft.com/office/drawing/2014/main" id="{00000000-0008-0000-0100-00004B000000}"/>
                      </a:ext>
                    </a:extLst>
                  </xdr:cNvPr>
                  <xdr:cNvSpPr>
                    <a:spLocks/>
                  </xdr:cNvSpPr>
                </xdr:nvSpPr>
                <xdr:spPr bwMode="auto">
                  <a:xfrm>
                    <a:off x="2653" y="709"/>
                    <a:ext cx="190" cy="144"/>
                  </a:xfrm>
                  <a:custGeom>
                    <a:avLst/>
                    <a:gdLst>
                      <a:gd name="T0" fmla="*/ 182 w 190"/>
                      <a:gd name="T1" fmla="*/ 0 h 144"/>
                      <a:gd name="T2" fmla="*/ 182 w 190"/>
                      <a:gd name="T3" fmla="*/ 90 h 144"/>
                      <a:gd name="T4" fmla="*/ 136 w 190"/>
                      <a:gd name="T5" fmla="*/ 136 h 144"/>
                      <a:gd name="T6" fmla="*/ 91 w 190"/>
                      <a:gd name="T7" fmla="*/ 136 h 144"/>
                      <a:gd name="T8" fmla="*/ 0 w 190"/>
                      <a:gd name="T9" fmla="*/ 136 h 144"/>
                    </a:gdLst>
                    <a:ahLst/>
                    <a:cxnLst>
                      <a:cxn ang="0">
                        <a:pos x="T0" y="T1"/>
                      </a:cxn>
                      <a:cxn ang="0">
                        <a:pos x="T2" y="T3"/>
                      </a:cxn>
                      <a:cxn ang="0">
                        <a:pos x="T4" y="T5"/>
                      </a:cxn>
                      <a:cxn ang="0">
                        <a:pos x="T6" y="T7"/>
                      </a:cxn>
                      <a:cxn ang="0">
                        <a:pos x="T8" y="T9"/>
                      </a:cxn>
                    </a:cxnLst>
                    <a:rect l="0" t="0" r="r" b="b"/>
                    <a:pathLst>
                      <a:path w="190" h="144">
                        <a:moveTo>
                          <a:pt x="182" y="0"/>
                        </a:moveTo>
                        <a:cubicBezTo>
                          <a:pt x="186" y="33"/>
                          <a:pt x="190" y="67"/>
                          <a:pt x="182" y="90"/>
                        </a:cubicBezTo>
                        <a:cubicBezTo>
                          <a:pt x="174" y="113"/>
                          <a:pt x="151" y="128"/>
                          <a:pt x="136" y="136"/>
                        </a:cubicBezTo>
                        <a:cubicBezTo>
                          <a:pt x="121" y="144"/>
                          <a:pt x="114" y="136"/>
                          <a:pt x="91" y="136"/>
                        </a:cubicBezTo>
                        <a:cubicBezTo>
                          <a:pt x="68" y="136"/>
                          <a:pt x="34" y="136"/>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6" name="Freeform 16">
                    <a:extLst>
                      <a:ext uri="{FF2B5EF4-FFF2-40B4-BE49-F238E27FC236}">
                        <a16:creationId xmlns:a16="http://schemas.microsoft.com/office/drawing/2014/main" id="{00000000-0008-0000-0100-00004C000000}"/>
                      </a:ext>
                    </a:extLst>
                  </xdr:cNvPr>
                  <xdr:cNvSpPr>
                    <a:spLocks/>
                  </xdr:cNvSpPr>
                </xdr:nvSpPr>
                <xdr:spPr bwMode="auto">
                  <a:xfrm>
                    <a:off x="2789" y="709"/>
                    <a:ext cx="272" cy="188"/>
                  </a:xfrm>
                  <a:custGeom>
                    <a:avLst/>
                    <a:gdLst>
                      <a:gd name="T0" fmla="*/ 272 w 272"/>
                      <a:gd name="T1" fmla="*/ 0 h 188"/>
                      <a:gd name="T2" fmla="*/ 227 w 272"/>
                      <a:gd name="T3" fmla="*/ 45 h 188"/>
                      <a:gd name="T4" fmla="*/ 182 w 272"/>
                      <a:gd name="T5" fmla="*/ 136 h 188"/>
                      <a:gd name="T6" fmla="*/ 91 w 272"/>
                      <a:gd name="T7" fmla="*/ 181 h 188"/>
                      <a:gd name="T8" fmla="*/ 46 w 272"/>
                      <a:gd name="T9" fmla="*/ 181 h 188"/>
                      <a:gd name="T10" fmla="*/ 0 w 272"/>
                      <a:gd name="T11" fmla="*/ 136 h 188"/>
                    </a:gdLst>
                    <a:ahLst/>
                    <a:cxnLst>
                      <a:cxn ang="0">
                        <a:pos x="T0" y="T1"/>
                      </a:cxn>
                      <a:cxn ang="0">
                        <a:pos x="T2" y="T3"/>
                      </a:cxn>
                      <a:cxn ang="0">
                        <a:pos x="T4" y="T5"/>
                      </a:cxn>
                      <a:cxn ang="0">
                        <a:pos x="T6" y="T7"/>
                      </a:cxn>
                      <a:cxn ang="0">
                        <a:pos x="T8" y="T9"/>
                      </a:cxn>
                      <a:cxn ang="0">
                        <a:pos x="T10" y="T11"/>
                      </a:cxn>
                    </a:cxnLst>
                    <a:rect l="0" t="0" r="r" b="b"/>
                    <a:pathLst>
                      <a:path w="272" h="188">
                        <a:moveTo>
                          <a:pt x="272" y="0"/>
                        </a:moveTo>
                        <a:cubicBezTo>
                          <a:pt x="257" y="11"/>
                          <a:pt x="242" y="22"/>
                          <a:pt x="227" y="45"/>
                        </a:cubicBezTo>
                        <a:cubicBezTo>
                          <a:pt x="212" y="68"/>
                          <a:pt x="205" y="113"/>
                          <a:pt x="182" y="136"/>
                        </a:cubicBezTo>
                        <a:cubicBezTo>
                          <a:pt x="159" y="159"/>
                          <a:pt x="114" y="174"/>
                          <a:pt x="91" y="181"/>
                        </a:cubicBezTo>
                        <a:cubicBezTo>
                          <a:pt x="68" y="188"/>
                          <a:pt x="61" y="188"/>
                          <a:pt x="46" y="181"/>
                        </a:cubicBezTo>
                        <a:cubicBezTo>
                          <a:pt x="31" y="174"/>
                          <a:pt x="15" y="155"/>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7" name="Freeform 17">
                    <a:extLst>
                      <a:ext uri="{FF2B5EF4-FFF2-40B4-BE49-F238E27FC236}">
                        <a16:creationId xmlns:a16="http://schemas.microsoft.com/office/drawing/2014/main" id="{00000000-0008-0000-0100-00004D000000}"/>
                      </a:ext>
                    </a:extLst>
                  </xdr:cNvPr>
                  <xdr:cNvSpPr>
                    <a:spLocks/>
                  </xdr:cNvSpPr>
                </xdr:nvSpPr>
                <xdr:spPr bwMode="auto">
                  <a:xfrm>
                    <a:off x="2782" y="890"/>
                    <a:ext cx="238" cy="342"/>
                  </a:xfrm>
                  <a:custGeom>
                    <a:avLst/>
                    <a:gdLst>
                      <a:gd name="T0" fmla="*/ 53 w 238"/>
                      <a:gd name="T1" fmla="*/ 0 h 342"/>
                      <a:gd name="T2" fmla="*/ 98 w 238"/>
                      <a:gd name="T3" fmla="*/ 91 h 342"/>
                      <a:gd name="T4" fmla="*/ 7 w 238"/>
                      <a:gd name="T5" fmla="*/ 136 h 342"/>
                      <a:gd name="T6" fmla="*/ 53 w 238"/>
                      <a:gd name="T7" fmla="*/ 181 h 342"/>
                      <a:gd name="T8" fmla="*/ 189 w 238"/>
                      <a:gd name="T9" fmla="*/ 227 h 342"/>
                      <a:gd name="T10" fmla="*/ 234 w 238"/>
                      <a:gd name="T11" fmla="*/ 272 h 342"/>
                      <a:gd name="T12" fmla="*/ 214 w 238"/>
                      <a:gd name="T13" fmla="*/ 342 h 342"/>
                    </a:gdLst>
                    <a:ahLst/>
                    <a:cxnLst>
                      <a:cxn ang="0">
                        <a:pos x="T0" y="T1"/>
                      </a:cxn>
                      <a:cxn ang="0">
                        <a:pos x="T2" y="T3"/>
                      </a:cxn>
                      <a:cxn ang="0">
                        <a:pos x="T4" y="T5"/>
                      </a:cxn>
                      <a:cxn ang="0">
                        <a:pos x="T6" y="T7"/>
                      </a:cxn>
                      <a:cxn ang="0">
                        <a:pos x="T8" y="T9"/>
                      </a:cxn>
                      <a:cxn ang="0">
                        <a:pos x="T10" y="T11"/>
                      </a:cxn>
                      <a:cxn ang="0">
                        <a:pos x="T12" y="T13"/>
                      </a:cxn>
                    </a:cxnLst>
                    <a:rect l="0" t="0" r="r" b="b"/>
                    <a:pathLst>
                      <a:path w="238" h="342">
                        <a:moveTo>
                          <a:pt x="53" y="0"/>
                        </a:moveTo>
                        <a:cubicBezTo>
                          <a:pt x="79" y="34"/>
                          <a:pt x="106" y="68"/>
                          <a:pt x="98" y="91"/>
                        </a:cubicBezTo>
                        <a:cubicBezTo>
                          <a:pt x="90" y="114"/>
                          <a:pt x="14" y="121"/>
                          <a:pt x="7" y="136"/>
                        </a:cubicBezTo>
                        <a:cubicBezTo>
                          <a:pt x="0" y="151"/>
                          <a:pt x="23" y="166"/>
                          <a:pt x="53" y="181"/>
                        </a:cubicBezTo>
                        <a:cubicBezTo>
                          <a:pt x="83" y="196"/>
                          <a:pt x="159" y="212"/>
                          <a:pt x="189" y="227"/>
                        </a:cubicBezTo>
                        <a:cubicBezTo>
                          <a:pt x="219" y="242"/>
                          <a:pt x="230" y="253"/>
                          <a:pt x="234" y="272"/>
                        </a:cubicBezTo>
                        <a:cubicBezTo>
                          <a:pt x="238" y="291"/>
                          <a:pt x="218" y="328"/>
                          <a:pt x="214" y="34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8" name="Freeform 18">
                    <a:extLst>
                      <a:ext uri="{FF2B5EF4-FFF2-40B4-BE49-F238E27FC236}">
                        <a16:creationId xmlns:a16="http://schemas.microsoft.com/office/drawing/2014/main" id="{00000000-0008-0000-0100-00004E000000}"/>
                      </a:ext>
                    </a:extLst>
                  </xdr:cNvPr>
                  <xdr:cNvSpPr>
                    <a:spLocks/>
                  </xdr:cNvSpPr>
                </xdr:nvSpPr>
                <xdr:spPr bwMode="auto">
                  <a:xfrm>
                    <a:off x="2624" y="1006"/>
                    <a:ext cx="165" cy="23"/>
                  </a:xfrm>
                  <a:custGeom>
                    <a:avLst/>
                    <a:gdLst>
                      <a:gd name="T0" fmla="*/ 165 w 165"/>
                      <a:gd name="T1" fmla="*/ 20 h 23"/>
                      <a:gd name="T2" fmla="*/ 120 w 165"/>
                      <a:gd name="T3" fmla="*/ 20 h 23"/>
                      <a:gd name="T4" fmla="*/ 0 w 165"/>
                      <a:gd name="T5" fmla="*/ 0 h 23"/>
                    </a:gdLst>
                    <a:ahLst/>
                    <a:cxnLst>
                      <a:cxn ang="0">
                        <a:pos x="T0" y="T1"/>
                      </a:cxn>
                      <a:cxn ang="0">
                        <a:pos x="T2" y="T3"/>
                      </a:cxn>
                      <a:cxn ang="0">
                        <a:pos x="T4" y="T5"/>
                      </a:cxn>
                    </a:cxnLst>
                    <a:rect l="0" t="0" r="r" b="b"/>
                    <a:pathLst>
                      <a:path w="165" h="23">
                        <a:moveTo>
                          <a:pt x="165" y="20"/>
                        </a:moveTo>
                        <a:cubicBezTo>
                          <a:pt x="154" y="20"/>
                          <a:pt x="147" y="23"/>
                          <a:pt x="120" y="20"/>
                        </a:cubicBezTo>
                        <a:cubicBezTo>
                          <a:pt x="93" y="17"/>
                          <a:pt x="25" y="4"/>
                          <a:pt x="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0" name="Group 23">
                <a:extLst>
                  <a:ext uri="{FF2B5EF4-FFF2-40B4-BE49-F238E27FC236}">
                    <a16:creationId xmlns:a16="http://schemas.microsoft.com/office/drawing/2014/main" id="{00000000-0008-0000-0100-000014000000}"/>
                  </a:ext>
                </a:extLst>
              </xdr:cNvPr>
              <xdr:cNvGrpSpPr>
                <a:grpSpLocks/>
              </xdr:cNvGrpSpPr>
            </xdr:nvGrpSpPr>
            <xdr:grpSpPr bwMode="auto">
              <a:xfrm>
                <a:off x="879" y="510"/>
                <a:ext cx="1323" cy="788"/>
                <a:chOff x="879" y="510"/>
                <a:chExt cx="1323" cy="788"/>
              </a:xfrm>
              <a:grpFill/>
            </xdr:grpSpPr>
            <xdr:sp macro="" textlink="">
              <xdr:nvSpPr>
                <xdr:cNvPr id="62" name="Freeform 24">
                  <a:extLst>
                    <a:ext uri="{FF2B5EF4-FFF2-40B4-BE49-F238E27FC236}">
                      <a16:creationId xmlns:a16="http://schemas.microsoft.com/office/drawing/2014/main" id="{00000000-0008-0000-0100-00003E000000}"/>
                    </a:ext>
                  </a:extLst>
                </xdr:cNvPr>
                <xdr:cNvSpPr>
                  <a:spLocks/>
                </xdr:cNvSpPr>
              </xdr:nvSpPr>
              <xdr:spPr bwMode="auto">
                <a:xfrm>
                  <a:off x="879" y="510"/>
                  <a:ext cx="1323" cy="788"/>
                </a:xfrm>
                <a:custGeom>
                  <a:avLst/>
                  <a:gdLst>
                    <a:gd name="T0" fmla="*/ 141 w 1323"/>
                    <a:gd name="T1" fmla="*/ 153 h 788"/>
                    <a:gd name="T2" fmla="*/ 187 w 1323"/>
                    <a:gd name="T3" fmla="*/ 153 h 788"/>
                    <a:gd name="T4" fmla="*/ 277 w 1323"/>
                    <a:gd name="T5" fmla="*/ 153 h 788"/>
                    <a:gd name="T6" fmla="*/ 323 w 1323"/>
                    <a:gd name="T7" fmla="*/ 62 h 788"/>
                    <a:gd name="T8" fmla="*/ 435 w 1323"/>
                    <a:gd name="T9" fmla="*/ 0 h 788"/>
                    <a:gd name="T10" fmla="*/ 595 w 1323"/>
                    <a:gd name="T11" fmla="*/ 62 h 788"/>
                    <a:gd name="T12" fmla="*/ 640 w 1323"/>
                    <a:gd name="T13" fmla="*/ 108 h 788"/>
                    <a:gd name="T14" fmla="*/ 731 w 1323"/>
                    <a:gd name="T15" fmla="*/ 108 h 788"/>
                    <a:gd name="T16" fmla="*/ 987 w 1323"/>
                    <a:gd name="T17" fmla="*/ 96 h 788"/>
                    <a:gd name="T18" fmla="*/ 1139 w 1323"/>
                    <a:gd name="T19" fmla="*/ 153 h 788"/>
                    <a:gd name="T20" fmla="*/ 1299 w 1323"/>
                    <a:gd name="T21" fmla="*/ 168 h 788"/>
                    <a:gd name="T22" fmla="*/ 1281 w 1323"/>
                    <a:gd name="T23" fmla="*/ 297 h 788"/>
                    <a:gd name="T24" fmla="*/ 1239 w 1323"/>
                    <a:gd name="T25" fmla="*/ 450 h 788"/>
                    <a:gd name="T26" fmla="*/ 1137 w 1323"/>
                    <a:gd name="T27" fmla="*/ 618 h 788"/>
                    <a:gd name="T28" fmla="*/ 1029 w 1323"/>
                    <a:gd name="T29" fmla="*/ 666 h 788"/>
                    <a:gd name="T30" fmla="*/ 686 w 1323"/>
                    <a:gd name="T31" fmla="*/ 607 h 788"/>
                    <a:gd name="T32" fmla="*/ 561 w 1323"/>
                    <a:gd name="T33" fmla="*/ 768 h 788"/>
                    <a:gd name="T34" fmla="*/ 459 w 1323"/>
                    <a:gd name="T35" fmla="*/ 726 h 788"/>
                    <a:gd name="T36" fmla="*/ 368 w 1323"/>
                    <a:gd name="T37" fmla="*/ 743 h 788"/>
                    <a:gd name="T38" fmla="*/ 323 w 1323"/>
                    <a:gd name="T39" fmla="*/ 743 h 788"/>
                    <a:gd name="T40" fmla="*/ 297 w 1323"/>
                    <a:gd name="T41" fmla="*/ 642 h 788"/>
                    <a:gd name="T42" fmla="*/ 189 w 1323"/>
                    <a:gd name="T43" fmla="*/ 660 h 788"/>
                    <a:gd name="T44" fmla="*/ 96 w 1323"/>
                    <a:gd name="T45" fmla="*/ 697 h 788"/>
                    <a:gd name="T46" fmla="*/ 141 w 1323"/>
                    <a:gd name="T47" fmla="*/ 607 h 788"/>
                    <a:gd name="T48" fmla="*/ 187 w 1323"/>
                    <a:gd name="T49" fmla="*/ 561 h 788"/>
                    <a:gd name="T50" fmla="*/ 135 w 1323"/>
                    <a:gd name="T51" fmla="*/ 522 h 788"/>
                    <a:gd name="T52" fmla="*/ 51 w 1323"/>
                    <a:gd name="T53" fmla="*/ 425 h 788"/>
                    <a:gd name="T54" fmla="*/ 96 w 1323"/>
                    <a:gd name="T55" fmla="*/ 380 h 788"/>
                    <a:gd name="T56" fmla="*/ 3 w 1323"/>
                    <a:gd name="T57" fmla="*/ 294 h 788"/>
                    <a:gd name="T58" fmla="*/ 75 w 1323"/>
                    <a:gd name="T59" fmla="*/ 204 h 788"/>
                    <a:gd name="T60" fmla="*/ 141 w 1323"/>
                    <a:gd name="T61" fmla="*/ 153 h 7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323" h="788">
                      <a:moveTo>
                        <a:pt x="141" y="153"/>
                      </a:moveTo>
                      <a:cubicBezTo>
                        <a:pt x="164" y="145"/>
                        <a:pt x="164" y="153"/>
                        <a:pt x="187" y="153"/>
                      </a:cubicBezTo>
                      <a:cubicBezTo>
                        <a:pt x="210" y="153"/>
                        <a:pt x="254" y="168"/>
                        <a:pt x="277" y="153"/>
                      </a:cubicBezTo>
                      <a:cubicBezTo>
                        <a:pt x="300" y="138"/>
                        <a:pt x="297" y="88"/>
                        <a:pt x="323" y="62"/>
                      </a:cubicBezTo>
                      <a:cubicBezTo>
                        <a:pt x="349" y="36"/>
                        <a:pt x="390" y="0"/>
                        <a:pt x="435" y="0"/>
                      </a:cubicBezTo>
                      <a:cubicBezTo>
                        <a:pt x="480" y="0"/>
                        <a:pt x="561" y="44"/>
                        <a:pt x="595" y="62"/>
                      </a:cubicBezTo>
                      <a:cubicBezTo>
                        <a:pt x="629" y="80"/>
                        <a:pt x="617" y="100"/>
                        <a:pt x="640" y="108"/>
                      </a:cubicBezTo>
                      <a:cubicBezTo>
                        <a:pt x="663" y="116"/>
                        <a:pt x="673" y="110"/>
                        <a:pt x="731" y="108"/>
                      </a:cubicBezTo>
                      <a:cubicBezTo>
                        <a:pt x="789" y="106"/>
                        <a:pt x="919" y="88"/>
                        <a:pt x="987" y="96"/>
                      </a:cubicBezTo>
                      <a:cubicBezTo>
                        <a:pt x="1055" y="104"/>
                        <a:pt x="1087" y="141"/>
                        <a:pt x="1139" y="153"/>
                      </a:cubicBezTo>
                      <a:cubicBezTo>
                        <a:pt x="1191" y="165"/>
                        <a:pt x="1275" y="144"/>
                        <a:pt x="1299" y="168"/>
                      </a:cubicBezTo>
                      <a:cubicBezTo>
                        <a:pt x="1323" y="192"/>
                        <a:pt x="1291" y="250"/>
                        <a:pt x="1281" y="297"/>
                      </a:cubicBezTo>
                      <a:cubicBezTo>
                        <a:pt x="1271" y="344"/>
                        <a:pt x="1263" y="397"/>
                        <a:pt x="1239" y="450"/>
                      </a:cubicBezTo>
                      <a:cubicBezTo>
                        <a:pt x="1215" y="503"/>
                        <a:pt x="1172" y="582"/>
                        <a:pt x="1137" y="618"/>
                      </a:cubicBezTo>
                      <a:cubicBezTo>
                        <a:pt x="1102" y="654"/>
                        <a:pt x="1104" y="668"/>
                        <a:pt x="1029" y="666"/>
                      </a:cubicBezTo>
                      <a:cubicBezTo>
                        <a:pt x="954" y="664"/>
                        <a:pt x="764" y="590"/>
                        <a:pt x="686" y="607"/>
                      </a:cubicBezTo>
                      <a:cubicBezTo>
                        <a:pt x="608" y="624"/>
                        <a:pt x="599" y="748"/>
                        <a:pt x="561" y="768"/>
                      </a:cubicBezTo>
                      <a:cubicBezTo>
                        <a:pt x="523" y="788"/>
                        <a:pt x="491" y="730"/>
                        <a:pt x="459" y="726"/>
                      </a:cubicBezTo>
                      <a:cubicBezTo>
                        <a:pt x="427" y="722"/>
                        <a:pt x="391" y="740"/>
                        <a:pt x="368" y="743"/>
                      </a:cubicBezTo>
                      <a:cubicBezTo>
                        <a:pt x="345" y="746"/>
                        <a:pt x="335" y="760"/>
                        <a:pt x="323" y="743"/>
                      </a:cubicBezTo>
                      <a:cubicBezTo>
                        <a:pt x="311" y="726"/>
                        <a:pt x="319" y="656"/>
                        <a:pt x="297" y="642"/>
                      </a:cubicBezTo>
                      <a:cubicBezTo>
                        <a:pt x="275" y="628"/>
                        <a:pt x="222" y="651"/>
                        <a:pt x="189" y="660"/>
                      </a:cubicBezTo>
                      <a:cubicBezTo>
                        <a:pt x="156" y="669"/>
                        <a:pt x="104" y="706"/>
                        <a:pt x="96" y="697"/>
                      </a:cubicBezTo>
                      <a:cubicBezTo>
                        <a:pt x="88" y="688"/>
                        <a:pt x="126" y="630"/>
                        <a:pt x="141" y="607"/>
                      </a:cubicBezTo>
                      <a:cubicBezTo>
                        <a:pt x="156" y="584"/>
                        <a:pt x="188" y="575"/>
                        <a:pt x="187" y="561"/>
                      </a:cubicBezTo>
                      <a:cubicBezTo>
                        <a:pt x="186" y="547"/>
                        <a:pt x="158" y="545"/>
                        <a:pt x="135" y="522"/>
                      </a:cubicBezTo>
                      <a:cubicBezTo>
                        <a:pt x="112" y="499"/>
                        <a:pt x="57" y="449"/>
                        <a:pt x="51" y="425"/>
                      </a:cubicBezTo>
                      <a:cubicBezTo>
                        <a:pt x="45" y="401"/>
                        <a:pt x="104" y="402"/>
                        <a:pt x="96" y="380"/>
                      </a:cubicBezTo>
                      <a:cubicBezTo>
                        <a:pt x="88" y="358"/>
                        <a:pt x="6" y="323"/>
                        <a:pt x="3" y="294"/>
                      </a:cubicBezTo>
                      <a:cubicBezTo>
                        <a:pt x="0" y="265"/>
                        <a:pt x="52" y="228"/>
                        <a:pt x="75" y="204"/>
                      </a:cubicBezTo>
                      <a:cubicBezTo>
                        <a:pt x="98" y="180"/>
                        <a:pt x="127" y="164"/>
                        <a:pt x="141" y="153"/>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63" name="Group 25">
                  <a:extLst>
                    <a:ext uri="{FF2B5EF4-FFF2-40B4-BE49-F238E27FC236}">
                      <a16:creationId xmlns:a16="http://schemas.microsoft.com/office/drawing/2014/main" id="{00000000-0008-0000-0100-00003F000000}"/>
                    </a:ext>
                  </a:extLst>
                </xdr:cNvPr>
                <xdr:cNvGrpSpPr>
                  <a:grpSpLocks/>
                </xdr:cNvGrpSpPr>
              </xdr:nvGrpSpPr>
              <xdr:grpSpPr bwMode="auto">
                <a:xfrm>
                  <a:off x="975" y="527"/>
                  <a:ext cx="1179" cy="619"/>
                  <a:chOff x="975" y="527"/>
                  <a:chExt cx="1179" cy="619"/>
                </a:xfrm>
                <a:grpFill/>
              </xdr:grpSpPr>
              <xdr:sp macro="" textlink="">
                <xdr:nvSpPr>
                  <xdr:cNvPr id="64" name="Freeform 26">
                    <a:extLst>
                      <a:ext uri="{FF2B5EF4-FFF2-40B4-BE49-F238E27FC236}">
                        <a16:creationId xmlns:a16="http://schemas.microsoft.com/office/drawing/2014/main" id="{00000000-0008-0000-0100-000040000000}"/>
                      </a:ext>
                    </a:extLst>
                  </xdr:cNvPr>
                  <xdr:cNvSpPr>
                    <a:spLocks/>
                  </xdr:cNvSpPr>
                </xdr:nvSpPr>
                <xdr:spPr bwMode="auto">
                  <a:xfrm>
                    <a:off x="975" y="527"/>
                    <a:ext cx="408" cy="454"/>
                  </a:xfrm>
                  <a:custGeom>
                    <a:avLst/>
                    <a:gdLst>
                      <a:gd name="T0" fmla="*/ 0 w 408"/>
                      <a:gd name="T1" fmla="*/ 454 h 454"/>
                      <a:gd name="T2" fmla="*/ 45 w 408"/>
                      <a:gd name="T3" fmla="*/ 408 h 454"/>
                      <a:gd name="T4" fmla="*/ 136 w 408"/>
                      <a:gd name="T5" fmla="*/ 363 h 454"/>
                      <a:gd name="T6" fmla="*/ 272 w 408"/>
                      <a:gd name="T7" fmla="*/ 318 h 454"/>
                      <a:gd name="T8" fmla="*/ 272 w 408"/>
                      <a:gd name="T9" fmla="*/ 272 h 454"/>
                      <a:gd name="T10" fmla="*/ 317 w 408"/>
                      <a:gd name="T11" fmla="*/ 136 h 454"/>
                      <a:gd name="T12" fmla="*/ 408 w 408"/>
                      <a:gd name="T13" fmla="*/ 0 h 454"/>
                    </a:gdLst>
                    <a:ahLst/>
                    <a:cxnLst>
                      <a:cxn ang="0">
                        <a:pos x="T0" y="T1"/>
                      </a:cxn>
                      <a:cxn ang="0">
                        <a:pos x="T2" y="T3"/>
                      </a:cxn>
                      <a:cxn ang="0">
                        <a:pos x="T4" y="T5"/>
                      </a:cxn>
                      <a:cxn ang="0">
                        <a:pos x="T6" y="T7"/>
                      </a:cxn>
                      <a:cxn ang="0">
                        <a:pos x="T8" y="T9"/>
                      </a:cxn>
                      <a:cxn ang="0">
                        <a:pos x="T10" y="T11"/>
                      </a:cxn>
                      <a:cxn ang="0">
                        <a:pos x="T12" y="T13"/>
                      </a:cxn>
                    </a:cxnLst>
                    <a:rect l="0" t="0" r="r" b="b"/>
                    <a:pathLst>
                      <a:path w="408" h="454">
                        <a:moveTo>
                          <a:pt x="0" y="454"/>
                        </a:moveTo>
                        <a:cubicBezTo>
                          <a:pt x="11" y="438"/>
                          <a:pt x="22" y="423"/>
                          <a:pt x="45" y="408"/>
                        </a:cubicBezTo>
                        <a:cubicBezTo>
                          <a:pt x="68" y="393"/>
                          <a:pt x="98" y="378"/>
                          <a:pt x="136" y="363"/>
                        </a:cubicBezTo>
                        <a:cubicBezTo>
                          <a:pt x="174" y="348"/>
                          <a:pt x="249" y="333"/>
                          <a:pt x="272" y="318"/>
                        </a:cubicBezTo>
                        <a:cubicBezTo>
                          <a:pt x="295" y="303"/>
                          <a:pt x="265" y="302"/>
                          <a:pt x="272" y="272"/>
                        </a:cubicBezTo>
                        <a:cubicBezTo>
                          <a:pt x="279" y="242"/>
                          <a:pt x="294" y="181"/>
                          <a:pt x="317" y="136"/>
                        </a:cubicBezTo>
                        <a:cubicBezTo>
                          <a:pt x="340" y="91"/>
                          <a:pt x="393" y="23"/>
                          <a:pt x="408" y="0"/>
                        </a:cubicBezTo>
                      </a:path>
                    </a:pathLst>
                  </a:custGeom>
                  <a:grpFill/>
                  <a:ln w="9525"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5" name="Freeform 27">
                    <a:extLst>
                      <a:ext uri="{FF2B5EF4-FFF2-40B4-BE49-F238E27FC236}">
                        <a16:creationId xmlns:a16="http://schemas.microsoft.com/office/drawing/2014/main" id="{00000000-0008-0000-0100-000041000000}"/>
                      </a:ext>
                    </a:extLst>
                  </xdr:cNvPr>
                  <xdr:cNvSpPr>
                    <a:spLocks/>
                  </xdr:cNvSpPr>
                </xdr:nvSpPr>
                <xdr:spPr bwMode="auto">
                  <a:xfrm>
                    <a:off x="1156" y="748"/>
                    <a:ext cx="138" cy="398"/>
                  </a:xfrm>
                  <a:custGeom>
                    <a:avLst/>
                    <a:gdLst>
                      <a:gd name="T0" fmla="*/ 14 w 138"/>
                      <a:gd name="T1" fmla="*/ 398 h 398"/>
                      <a:gd name="T2" fmla="*/ 46 w 138"/>
                      <a:gd name="T3" fmla="*/ 369 h 398"/>
                      <a:gd name="T4" fmla="*/ 0 w 138"/>
                      <a:gd name="T5" fmla="*/ 278 h 398"/>
                      <a:gd name="T6" fmla="*/ 46 w 138"/>
                      <a:gd name="T7" fmla="*/ 233 h 398"/>
                      <a:gd name="T8" fmla="*/ 91 w 138"/>
                      <a:gd name="T9" fmla="*/ 233 h 398"/>
                      <a:gd name="T10" fmla="*/ 136 w 138"/>
                      <a:gd name="T11" fmla="*/ 142 h 398"/>
                      <a:gd name="T12" fmla="*/ 106 w 138"/>
                      <a:gd name="T13" fmla="*/ 0 h 398"/>
                    </a:gdLst>
                    <a:ahLst/>
                    <a:cxnLst>
                      <a:cxn ang="0">
                        <a:pos x="T0" y="T1"/>
                      </a:cxn>
                      <a:cxn ang="0">
                        <a:pos x="T2" y="T3"/>
                      </a:cxn>
                      <a:cxn ang="0">
                        <a:pos x="T4" y="T5"/>
                      </a:cxn>
                      <a:cxn ang="0">
                        <a:pos x="T6" y="T7"/>
                      </a:cxn>
                      <a:cxn ang="0">
                        <a:pos x="T8" y="T9"/>
                      </a:cxn>
                      <a:cxn ang="0">
                        <a:pos x="T10" y="T11"/>
                      </a:cxn>
                      <a:cxn ang="0">
                        <a:pos x="T12" y="T13"/>
                      </a:cxn>
                    </a:cxnLst>
                    <a:rect l="0" t="0" r="r" b="b"/>
                    <a:pathLst>
                      <a:path w="138" h="398">
                        <a:moveTo>
                          <a:pt x="14" y="398"/>
                        </a:moveTo>
                        <a:cubicBezTo>
                          <a:pt x="19" y="394"/>
                          <a:pt x="48" y="389"/>
                          <a:pt x="46" y="369"/>
                        </a:cubicBezTo>
                        <a:cubicBezTo>
                          <a:pt x="44" y="349"/>
                          <a:pt x="0" y="301"/>
                          <a:pt x="0" y="278"/>
                        </a:cubicBezTo>
                        <a:cubicBezTo>
                          <a:pt x="0" y="255"/>
                          <a:pt x="31" y="240"/>
                          <a:pt x="46" y="233"/>
                        </a:cubicBezTo>
                        <a:cubicBezTo>
                          <a:pt x="61" y="226"/>
                          <a:pt x="76" y="248"/>
                          <a:pt x="91" y="233"/>
                        </a:cubicBezTo>
                        <a:cubicBezTo>
                          <a:pt x="106" y="218"/>
                          <a:pt x="134" y="181"/>
                          <a:pt x="136" y="142"/>
                        </a:cubicBezTo>
                        <a:cubicBezTo>
                          <a:pt x="138" y="103"/>
                          <a:pt x="112" y="30"/>
                          <a:pt x="10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6" name="Freeform 28">
                    <a:extLst>
                      <a:ext uri="{FF2B5EF4-FFF2-40B4-BE49-F238E27FC236}">
                        <a16:creationId xmlns:a16="http://schemas.microsoft.com/office/drawing/2014/main" id="{00000000-0008-0000-0100-000042000000}"/>
                      </a:ext>
                    </a:extLst>
                  </xdr:cNvPr>
                  <xdr:cNvSpPr>
                    <a:spLocks/>
                  </xdr:cNvSpPr>
                </xdr:nvSpPr>
                <xdr:spPr bwMode="auto">
                  <a:xfrm>
                    <a:off x="1247" y="981"/>
                    <a:ext cx="363" cy="136"/>
                  </a:xfrm>
                  <a:custGeom>
                    <a:avLst/>
                    <a:gdLst>
                      <a:gd name="T0" fmla="*/ 0 w 363"/>
                      <a:gd name="T1" fmla="*/ 0 h 136"/>
                      <a:gd name="T2" fmla="*/ 45 w 363"/>
                      <a:gd name="T3" fmla="*/ 45 h 136"/>
                      <a:gd name="T4" fmla="*/ 91 w 363"/>
                      <a:gd name="T5" fmla="*/ 45 h 136"/>
                      <a:gd name="T6" fmla="*/ 182 w 363"/>
                      <a:gd name="T7" fmla="*/ 45 h 136"/>
                      <a:gd name="T8" fmla="*/ 227 w 363"/>
                      <a:gd name="T9" fmla="*/ 90 h 136"/>
                      <a:gd name="T10" fmla="*/ 272 w 363"/>
                      <a:gd name="T11" fmla="*/ 45 h 136"/>
                      <a:gd name="T12" fmla="*/ 318 w 363"/>
                      <a:gd name="T13" fmla="*/ 45 h 136"/>
                      <a:gd name="T14" fmla="*/ 363 w 363"/>
                      <a:gd name="T15" fmla="*/ 136 h 136"/>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3" h="136">
                        <a:moveTo>
                          <a:pt x="0" y="0"/>
                        </a:moveTo>
                        <a:cubicBezTo>
                          <a:pt x="15" y="19"/>
                          <a:pt x="30" y="38"/>
                          <a:pt x="45" y="45"/>
                        </a:cubicBezTo>
                        <a:cubicBezTo>
                          <a:pt x="60" y="52"/>
                          <a:pt x="68" y="45"/>
                          <a:pt x="91" y="45"/>
                        </a:cubicBezTo>
                        <a:cubicBezTo>
                          <a:pt x="114" y="45"/>
                          <a:pt x="159" y="38"/>
                          <a:pt x="182" y="45"/>
                        </a:cubicBezTo>
                        <a:cubicBezTo>
                          <a:pt x="205" y="52"/>
                          <a:pt x="212" y="90"/>
                          <a:pt x="227" y="90"/>
                        </a:cubicBezTo>
                        <a:cubicBezTo>
                          <a:pt x="242" y="90"/>
                          <a:pt x="257" y="52"/>
                          <a:pt x="272" y="45"/>
                        </a:cubicBezTo>
                        <a:cubicBezTo>
                          <a:pt x="287" y="38"/>
                          <a:pt x="303" y="30"/>
                          <a:pt x="318" y="45"/>
                        </a:cubicBezTo>
                        <a:cubicBezTo>
                          <a:pt x="333" y="60"/>
                          <a:pt x="356" y="121"/>
                          <a:pt x="363"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7" name="Freeform 29">
                    <a:extLst>
                      <a:ext uri="{FF2B5EF4-FFF2-40B4-BE49-F238E27FC236}">
                        <a16:creationId xmlns:a16="http://schemas.microsoft.com/office/drawing/2014/main" id="{00000000-0008-0000-0100-000043000000}"/>
                      </a:ext>
                    </a:extLst>
                  </xdr:cNvPr>
                  <xdr:cNvSpPr>
                    <a:spLocks/>
                  </xdr:cNvSpPr>
                </xdr:nvSpPr>
                <xdr:spPr bwMode="auto">
                  <a:xfrm>
                    <a:off x="1511" y="618"/>
                    <a:ext cx="62" cy="408"/>
                  </a:xfrm>
                  <a:custGeom>
                    <a:avLst/>
                    <a:gdLst>
                      <a:gd name="T0" fmla="*/ 8 w 62"/>
                      <a:gd name="T1" fmla="*/ 0 h 408"/>
                      <a:gd name="T2" fmla="*/ 8 w 62"/>
                      <a:gd name="T3" fmla="*/ 45 h 408"/>
                      <a:gd name="T4" fmla="*/ 8 w 62"/>
                      <a:gd name="T5" fmla="*/ 91 h 408"/>
                      <a:gd name="T6" fmla="*/ 54 w 62"/>
                      <a:gd name="T7" fmla="*/ 136 h 408"/>
                      <a:gd name="T8" fmla="*/ 54 w 62"/>
                      <a:gd name="T9" fmla="*/ 181 h 408"/>
                      <a:gd name="T10" fmla="*/ 8 w 62"/>
                      <a:gd name="T11" fmla="*/ 272 h 408"/>
                      <a:gd name="T12" fmla="*/ 8 w 62"/>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62" h="408">
                        <a:moveTo>
                          <a:pt x="8" y="0"/>
                        </a:moveTo>
                        <a:cubicBezTo>
                          <a:pt x="8" y="15"/>
                          <a:pt x="8" y="30"/>
                          <a:pt x="8" y="45"/>
                        </a:cubicBezTo>
                        <a:cubicBezTo>
                          <a:pt x="8" y="60"/>
                          <a:pt x="0" y="76"/>
                          <a:pt x="8" y="91"/>
                        </a:cubicBezTo>
                        <a:cubicBezTo>
                          <a:pt x="16" y="106"/>
                          <a:pt x="46" y="121"/>
                          <a:pt x="54" y="136"/>
                        </a:cubicBezTo>
                        <a:cubicBezTo>
                          <a:pt x="62" y="151"/>
                          <a:pt x="62" y="158"/>
                          <a:pt x="54" y="181"/>
                        </a:cubicBezTo>
                        <a:cubicBezTo>
                          <a:pt x="46" y="204"/>
                          <a:pt x="16" y="234"/>
                          <a:pt x="8" y="272"/>
                        </a:cubicBezTo>
                        <a:cubicBezTo>
                          <a:pt x="0" y="310"/>
                          <a:pt x="8" y="385"/>
                          <a:pt x="8"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8" name="Freeform 30">
                    <a:extLst>
                      <a:ext uri="{FF2B5EF4-FFF2-40B4-BE49-F238E27FC236}">
                        <a16:creationId xmlns:a16="http://schemas.microsoft.com/office/drawing/2014/main" id="{00000000-0008-0000-0100-000044000000}"/>
                      </a:ext>
                    </a:extLst>
                  </xdr:cNvPr>
                  <xdr:cNvSpPr>
                    <a:spLocks/>
                  </xdr:cNvSpPr>
                </xdr:nvSpPr>
                <xdr:spPr bwMode="auto">
                  <a:xfrm>
                    <a:off x="1565" y="747"/>
                    <a:ext cx="589" cy="106"/>
                  </a:xfrm>
                  <a:custGeom>
                    <a:avLst/>
                    <a:gdLst>
                      <a:gd name="T0" fmla="*/ 589 w 589"/>
                      <a:gd name="T1" fmla="*/ 7 h 106"/>
                      <a:gd name="T2" fmla="*/ 544 w 589"/>
                      <a:gd name="T3" fmla="*/ 7 h 106"/>
                      <a:gd name="T4" fmla="*/ 499 w 589"/>
                      <a:gd name="T5" fmla="*/ 52 h 106"/>
                      <a:gd name="T6" fmla="*/ 408 w 589"/>
                      <a:gd name="T7" fmla="*/ 52 h 106"/>
                      <a:gd name="T8" fmla="*/ 362 w 589"/>
                      <a:gd name="T9" fmla="*/ 98 h 106"/>
                      <a:gd name="T10" fmla="*/ 272 w 589"/>
                      <a:gd name="T11" fmla="*/ 98 h 106"/>
                      <a:gd name="T12" fmla="*/ 272 w 589"/>
                      <a:gd name="T13" fmla="*/ 52 h 106"/>
                      <a:gd name="T14" fmla="*/ 136 w 589"/>
                      <a:gd name="T15" fmla="*/ 98 h 106"/>
                      <a:gd name="T16" fmla="*/ 45 w 589"/>
                      <a:gd name="T17" fmla="*/ 52 h 106"/>
                      <a:gd name="T18" fmla="*/ 0 w 589"/>
                      <a:gd name="T19" fmla="*/ 52 h 1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89" h="106">
                        <a:moveTo>
                          <a:pt x="589" y="7"/>
                        </a:moveTo>
                        <a:cubicBezTo>
                          <a:pt x="574" y="3"/>
                          <a:pt x="559" y="0"/>
                          <a:pt x="544" y="7"/>
                        </a:cubicBezTo>
                        <a:cubicBezTo>
                          <a:pt x="529" y="14"/>
                          <a:pt x="522" y="45"/>
                          <a:pt x="499" y="52"/>
                        </a:cubicBezTo>
                        <a:cubicBezTo>
                          <a:pt x="476" y="59"/>
                          <a:pt x="431" y="44"/>
                          <a:pt x="408" y="52"/>
                        </a:cubicBezTo>
                        <a:cubicBezTo>
                          <a:pt x="385" y="60"/>
                          <a:pt x="385" y="90"/>
                          <a:pt x="362" y="98"/>
                        </a:cubicBezTo>
                        <a:cubicBezTo>
                          <a:pt x="339" y="106"/>
                          <a:pt x="287" y="106"/>
                          <a:pt x="272" y="98"/>
                        </a:cubicBezTo>
                        <a:cubicBezTo>
                          <a:pt x="257" y="90"/>
                          <a:pt x="295" y="52"/>
                          <a:pt x="272" y="52"/>
                        </a:cubicBezTo>
                        <a:cubicBezTo>
                          <a:pt x="249" y="52"/>
                          <a:pt x="174" y="98"/>
                          <a:pt x="136" y="98"/>
                        </a:cubicBezTo>
                        <a:cubicBezTo>
                          <a:pt x="98" y="98"/>
                          <a:pt x="68" y="60"/>
                          <a:pt x="45" y="52"/>
                        </a:cubicBezTo>
                        <a:cubicBezTo>
                          <a:pt x="22" y="44"/>
                          <a:pt x="11" y="48"/>
                          <a:pt x="0"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1" name="Group 31">
                <a:extLst>
                  <a:ext uri="{FF2B5EF4-FFF2-40B4-BE49-F238E27FC236}">
                    <a16:creationId xmlns:a16="http://schemas.microsoft.com/office/drawing/2014/main" id="{00000000-0008-0000-0100-000015000000}"/>
                  </a:ext>
                </a:extLst>
              </xdr:cNvPr>
              <xdr:cNvGrpSpPr>
                <a:grpSpLocks/>
              </xdr:cNvGrpSpPr>
            </xdr:nvGrpSpPr>
            <xdr:grpSpPr bwMode="auto">
              <a:xfrm>
                <a:off x="2925" y="840"/>
                <a:ext cx="1550" cy="931"/>
                <a:chOff x="2925" y="840"/>
                <a:chExt cx="1550" cy="931"/>
              </a:xfrm>
              <a:grpFill/>
            </xdr:grpSpPr>
            <xdr:sp macro="" textlink="">
              <xdr:nvSpPr>
                <xdr:cNvPr id="54" name="Freeform 32">
                  <a:extLst>
                    <a:ext uri="{FF2B5EF4-FFF2-40B4-BE49-F238E27FC236}">
                      <a16:creationId xmlns:a16="http://schemas.microsoft.com/office/drawing/2014/main" id="{00000000-0008-0000-0100-000036000000}"/>
                    </a:ext>
                  </a:extLst>
                </xdr:cNvPr>
                <xdr:cNvSpPr>
                  <a:spLocks/>
                </xdr:cNvSpPr>
              </xdr:nvSpPr>
              <xdr:spPr bwMode="auto">
                <a:xfrm>
                  <a:off x="2925" y="840"/>
                  <a:ext cx="1550" cy="931"/>
                </a:xfrm>
                <a:custGeom>
                  <a:avLst/>
                  <a:gdLst>
                    <a:gd name="T0" fmla="*/ 378 w 1550"/>
                    <a:gd name="T1" fmla="*/ 27 h 931"/>
                    <a:gd name="T2" fmla="*/ 448 w 1550"/>
                    <a:gd name="T3" fmla="*/ 55 h 931"/>
                    <a:gd name="T4" fmla="*/ 595 w 1550"/>
                    <a:gd name="T5" fmla="*/ 106 h 931"/>
                    <a:gd name="T6" fmla="*/ 766 w 1550"/>
                    <a:gd name="T7" fmla="*/ 97 h 931"/>
                    <a:gd name="T8" fmla="*/ 826 w 1550"/>
                    <a:gd name="T9" fmla="*/ 40 h 931"/>
                    <a:gd name="T10" fmla="*/ 952 w 1550"/>
                    <a:gd name="T11" fmla="*/ 85 h 931"/>
                    <a:gd name="T12" fmla="*/ 1084 w 1550"/>
                    <a:gd name="T13" fmla="*/ 163 h 931"/>
                    <a:gd name="T14" fmla="*/ 1240 w 1550"/>
                    <a:gd name="T15" fmla="*/ 175 h 931"/>
                    <a:gd name="T16" fmla="*/ 1360 w 1550"/>
                    <a:gd name="T17" fmla="*/ 193 h 931"/>
                    <a:gd name="T18" fmla="*/ 1453 w 1550"/>
                    <a:gd name="T19" fmla="*/ 133 h 931"/>
                    <a:gd name="T20" fmla="*/ 1540 w 1550"/>
                    <a:gd name="T21" fmla="*/ 160 h 931"/>
                    <a:gd name="T22" fmla="*/ 1507 w 1550"/>
                    <a:gd name="T23" fmla="*/ 247 h 931"/>
                    <a:gd name="T24" fmla="*/ 1525 w 1550"/>
                    <a:gd name="T25" fmla="*/ 370 h 931"/>
                    <a:gd name="T26" fmla="*/ 1357 w 1550"/>
                    <a:gd name="T27" fmla="*/ 499 h 931"/>
                    <a:gd name="T28" fmla="*/ 1231 w 1550"/>
                    <a:gd name="T29" fmla="*/ 598 h 931"/>
                    <a:gd name="T30" fmla="*/ 1042 w 1550"/>
                    <a:gd name="T31" fmla="*/ 655 h 931"/>
                    <a:gd name="T32" fmla="*/ 952 w 1550"/>
                    <a:gd name="T33" fmla="*/ 727 h 931"/>
                    <a:gd name="T34" fmla="*/ 877 w 1550"/>
                    <a:gd name="T35" fmla="*/ 763 h 931"/>
                    <a:gd name="T36" fmla="*/ 852 w 1550"/>
                    <a:gd name="T37" fmla="*/ 846 h 931"/>
                    <a:gd name="T38" fmla="*/ 790 w 1550"/>
                    <a:gd name="T39" fmla="*/ 928 h 931"/>
                    <a:gd name="T40" fmla="*/ 690 w 1550"/>
                    <a:gd name="T41" fmla="*/ 867 h 931"/>
                    <a:gd name="T42" fmla="*/ 690 w 1550"/>
                    <a:gd name="T43" fmla="*/ 798 h 931"/>
                    <a:gd name="T44" fmla="*/ 643 w 1550"/>
                    <a:gd name="T45" fmla="*/ 733 h 931"/>
                    <a:gd name="T46" fmla="*/ 499 w 1550"/>
                    <a:gd name="T47" fmla="*/ 625 h 931"/>
                    <a:gd name="T48" fmla="*/ 430 w 1550"/>
                    <a:gd name="T49" fmla="*/ 679 h 931"/>
                    <a:gd name="T50" fmla="*/ 349 w 1550"/>
                    <a:gd name="T51" fmla="*/ 730 h 931"/>
                    <a:gd name="T52" fmla="*/ 277 w 1550"/>
                    <a:gd name="T53" fmla="*/ 718 h 931"/>
                    <a:gd name="T54" fmla="*/ 166 w 1550"/>
                    <a:gd name="T55" fmla="*/ 775 h 931"/>
                    <a:gd name="T56" fmla="*/ 25 w 1550"/>
                    <a:gd name="T57" fmla="*/ 697 h 931"/>
                    <a:gd name="T58" fmla="*/ 16 w 1550"/>
                    <a:gd name="T59" fmla="*/ 613 h 931"/>
                    <a:gd name="T60" fmla="*/ 46 w 1550"/>
                    <a:gd name="T61" fmla="*/ 574 h 931"/>
                    <a:gd name="T62" fmla="*/ 94 w 1550"/>
                    <a:gd name="T63" fmla="*/ 499 h 931"/>
                    <a:gd name="T64" fmla="*/ 82 w 1550"/>
                    <a:gd name="T65" fmla="*/ 400 h 931"/>
                    <a:gd name="T66" fmla="*/ 160 w 1550"/>
                    <a:gd name="T67" fmla="*/ 424 h 931"/>
                    <a:gd name="T68" fmla="*/ 208 w 1550"/>
                    <a:gd name="T69" fmla="*/ 385 h 931"/>
                    <a:gd name="T70" fmla="*/ 228 w 1550"/>
                    <a:gd name="T71" fmla="*/ 210 h 931"/>
                    <a:gd name="T72" fmla="*/ 378 w 1550"/>
                    <a:gd name="T73" fmla="*/ 27 h 9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1550" h="931">
                      <a:moveTo>
                        <a:pt x="378" y="27"/>
                      </a:moveTo>
                      <a:cubicBezTo>
                        <a:pt x="416" y="0"/>
                        <a:pt x="412" y="42"/>
                        <a:pt x="448" y="55"/>
                      </a:cubicBezTo>
                      <a:cubicBezTo>
                        <a:pt x="484" y="68"/>
                        <a:pt x="542" y="99"/>
                        <a:pt x="595" y="106"/>
                      </a:cubicBezTo>
                      <a:cubicBezTo>
                        <a:pt x="648" y="113"/>
                        <a:pt x="728" y="108"/>
                        <a:pt x="766" y="97"/>
                      </a:cubicBezTo>
                      <a:cubicBezTo>
                        <a:pt x="804" y="86"/>
                        <a:pt x="795" y="42"/>
                        <a:pt x="826" y="40"/>
                      </a:cubicBezTo>
                      <a:cubicBezTo>
                        <a:pt x="857" y="38"/>
                        <a:pt x="909" y="65"/>
                        <a:pt x="952" y="85"/>
                      </a:cubicBezTo>
                      <a:cubicBezTo>
                        <a:pt x="995" y="105"/>
                        <a:pt x="1036" y="148"/>
                        <a:pt x="1084" y="163"/>
                      </a:cubicBezTo>
                      <a:cubicBezTo>
                        <a:pt x="1132" y="178"/>
                        <a:pt x="1194" y="170"/>
                        <a:pt x="1240" y="175"/>
                      </a:cubicBezTo>
                      <a:cubicBezTo>
                        <a:pt x="1286" y="180"/>
                        <a:pt x="1325" y="200"/>
                        <a:pt x="1360" y="193"/>
                      </a:cubicBezTo>
                      <a:cubicBezTo>
                        <a:pt x="1395" y="186"/>
                        <a:pt x="1423" y="138"/>
                        <a:pt x="1453" y="133"/>
                      </a:cubicBezTo>
                      <a:cubicBezTo>
                        <a:pt x="1483" y="128"/>
                        <a:pt x="1531" y="141"/>
                        <a:pt x="1540" y="160"/>
                      </a:cubicBezTo>
                      <a:cubicBezTo>
                        <a:pt x="1549" y="179"/>
                        <a:pt x="1509" y="212"/>
                        <a:pt x="1507" y="247"/>
                      </a:cubicBezTo>
                      <a:cubicBezTo>
                        <a:pt x="1505" y="282"/>
                        <a:pt x="1550" y="328"/>
                        <a:pt x="1525" y="370"/>
                      </a:cubicBezTo>
                      <a:cubicBezTo>
                        <a:pt x="1500" y="412"/>
                        <a:pt x="1406" y="461"/>
                        <a:pt x="1357" y="499"/>
                      </a:cubicBezTo>
                      <a:cubicBezTo>
                        <a:pt x="1308" y="537"/>
                        <a:pt x="1283" y="572"/>
                        <a:pt x="1231" y="598"/>
                      </a:cubicBezTo>
                      <a:cubicBezTo>
                        <a:pt x="1179" y="624"/>
                        <a:pt x="1089" y="633"/>
                        <a:pt x="1042" y="655"/>
                      </a:cubicBezTo>
                      <a:cubicBezTo>
                        <a:pt x="995" y="677"/>
                        <a:pt x="979" y="709"/>
                        <a:pt x="952" y="727"/>
                      </a:cubicBezTo>
                      <a:cubicBezTo>
                        <a:pt x="925" y="745"/>
                        <a:pt x="894" y="743"/>
                        <a:pt x="877" y="763"/>
                      </a:cubicBezTo>
                      <a:cubicBezTo>
                        <a:pt x="860" y="783"/>
                        <a:pt x="866" y="819"/>
                        <a:pt x="852" y="846"/>
                      </a:cubicBezTo>
                      <a:cubicBezTo>
                        <a:pt x="838" y="873"/>
                        <a:pt x="817" y="925"/>
                        <a:pt x="790" y="928"/>
                      </a:cubicBezTo>
                      <a:cubicBezTo>
                        <a:pt x="763" y="931"/>
                        <a:pt x="707" y="889"/>
                        <a:pt x="690" y="867"/>
                      </a:cubicBezTo>
                      <a:cubicBezTo>
                        <a:pt x="673" y="845"/>
                        <a:pt x="698" y="820"/>
                        <a:pt x="690" y="798"/>
                      </a:cubicBezTo>
                      <a:cubicBezTo>
                        <a:pt x="682" y="776"/>
                        <a:pt x="675" y="762"/>
                        <a:pt x="643" y="733"/>
                      </a:cubicBezTo>
                      <a:cubicBezTo>
                        <a:pt x="611" y="704"/>
                        <a:pt x="534" y="634"/>
                        <a:pt x="499" y="625"/>
                      </a:cubicBezTo>
                      <a:cubicBezTo>
                        <a:pt x="464" y="616"/>
                        <a:pt x="455" y="662"/>
                        <a:pt x="430" y="679"/>
                      </a:cubicBezTo>
                      <a:cubicBezTo>
                        <a:pt x="405" y="696"/>
                        <a:pt x="374" y="724"/>
                        <a:pt x="349" y="730"/>
                      </a:cubicBezTo>
                      <a:cubicBezTo>
                        <a:pt x="324" y="736"/>
                        <a:pt x="307" y="711"/>
                        <a:pt x="277" y="718"/>
                      </a:cubicBezTo>
                      <a:cubicBezTo>
                        <a:pt x="247" y="725"/>
                        <a:pt x="208" y="778"/>
                        <a:pt x="166" y="775"/>
                      </a:cubicBezTo>
                      <a:cubicBezTo>
                        <a:pt x="124" y="772"/>
                        <a:pt x="50" y="724"/>
                        <a:pt x="25" y="697"/>
                      </a:cubicBezTo>
                      <a:cubicBezTo>
                        <a:pt x="0" y="670"/>
                        <a:pt x="13" y="633"/>
                        <a:pt x="16" y="613"/>
                      </a:cubicBezTo>
                      <a:cubicBezTo>
                        <a:pt x="19" y="593"/>
                        <a:pt x="33" y="593"/>
                        <a:pt x="46" y="574"/>
                      </a:cubicBezTo>
                      <a:cubicBezTo>
                        <a:pt x="59" y="555"/>
                        <a:pt x="88" y="528"/>
                        <a:pt x="94" y="499"/>
                      </a:cubicBezTo>
                      <a:cubicBezTo>
                        <a:pt x="100" y="470"/>
                        <a:pt x="71" y="412"/>
                        <a:pt x="82" y="400"/>
                      </a:cubicBezTo>
                      <a:cubicBezTo>
                        <a:pt x="93" y="388"/>
                        <a:pt x="139" y="426"/>
                        <a:pt x="160" y="424"/>
                      </a:cubicBezTo>
                      <a:cubicBezTo>
                        <a:pt x="181" y="422"/>
                        <a:pt x="197" y="421"/>
                        <a:pt x="208" y="385"/>
                      </a:cubicBezTo>
                      <a:cubicBezTo>
                        <a:pt x="219" y="349"/>
                        <a:pt x="200" y="270"/>
                        <a:pt x="228" y="210"/>
                      </a:cubicBezTo>
                      <a:cubicBezTo>
                        <a:pt x="256" y="150"/>
                        <a:pt x="347" y="65"/>
                        <a:pt x="378" y="2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55" name="Group 33">
                  <a:extLst>
                    <a:ext uri="{FF2B5EF4-FFF2-40B4-BE49-F238E27FC236}">
                      <a16:creationId xmlns:a16="http://schemas.microsoft.com/office/drawing/2014/main" id="{00000000-0008-0000-0100-000037000000}"/>
                    </a:ext>
                  </a:extLst>
                </xdr:cNvPr>
                <xdr:cNvGrpSpPr>
                  <a:grpSpLocks/>
                </xdr:cNvGrpSpPr>
              </xdr:nvGrpSpPr>
              <xdr:grpSpPr bwMode="auto">
                <a:xfrm>
                  <a:off x="3152" y="935"/>
                  <a:ext cx="1180" cy="635"/>
                  <a:chOff x="3152" y="935"/>
                  <a:chExt cx="1180" cy="635"/>
                </a:xfrm>
                <a:grpFill/>
              </xdr:grpSpPr>
              <xdr:sp macro="" textlink="">
                <xdr:nvSpPr>
                  <xdr:cNvPr id="56" name="Freeform 34">
                    <a:extLst>
                      <a:ext uri="{FF2B5EF4-FFF2-40B4-BE49-F238E27FC236}">
                        <a16:creationId xmlns:a16="http://schemas.microsoft.com/office/drawing/2014/main" id="{00000000-0008-0000-0100-000038000000}"/>
                      </a:ext>
                    </a:extLst>
                  </xdr:cNvPr>
                  <xdr:cNvSpPr>
                    <a:spLocks/>
                  </xdr:cNvSpPr>
                </xdr:nvSpPr>
                <xdr:spPr bwMode="auto">
                  <a:xfrm>
                    <a:off x="3152" y="1199"/>
                    <a:ext cx="514" cy="371"/>
                  </a:xfrm>
                  <a:custGeom>
                    <a:avLst/>
                    <a:gdLst>
                      <a:gd name="T0" fmla="*/ 0 w 514"/>
                      <a:gd name="T1" fmla="*/ 8 h 371"/>
                      <a:gd name="T2" fmla="*/ 136 w 514"/>
                      <a:gd name="T3" fmla="*/ 8 h 371"/>
                      <a:gd name="T4" fmla="*/ 136 w 514"/>
                      <a:gd name="T5" fmla="*/ 54 h 371"/>
                      <a:gd name="T6" fmla="*/ 227 w 514"/>
                      <a:gd name="T7" fmla="*/ 54 h 371"/>
                      <a:gd name="T8" fmla="*/ 272 w 514"/>
                      <a:gd name="T9" fmla="*/ 99 h 371"/>
                      <a:gd name="T10" fmla="*/ 272 w 514"/>
                      <a:gd name="T11" fmla="*/ 145 h 371"/>
                      <a:gd name="T12" fmla="*/ 318 w 514"/>
                      <a:gd name="T13" fmla="*/ 190 h 371"/>
                      <a:gd name="T14" fmla="*/ 363 w 514"/>
                      <a:gd name="T15" fmla="*/ 235 h 371"/>
                      <a:gd name="T16" fmla="*/ 408 w 514"/>
                      <a:gd name="T17" fmla="*/ 281 h 371"/>
                      <a:gd name="T18" fmla="*/ 499 w 514"/>
                      <a:gd name="T19" fmla="*/ 235 h 371"/>
                      <a:gd name="T20" fmla="*/ 499 w 514"/>
                      <a:gd name="T21" fmla="*/ 326 h 371"/>
                      <a:gd name="T22" fmla="*/ 408 w 514"/>
                      <a:gd name="T23" fmla="*/ 371 h 3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14" h="371">
                        <a:moveTo>
                          <a:pt x="0" y="8"/>
                        </a:moveTo>
                        <a:cubicBezTo>
                          <a:pt x="56" y="4"/>
                          <a:pt x="113" y="0"/>
                          <a:pt x="136" y="8"/>
                        </a:cubicBezTo>
                        <a:cubicBezTo>
                          <a:pt x="159" y="16"/>
                          <a:pt x="121" y="46"/>
                          <a:pt x="136" y="54"/>
                        </a:cubicBezTo>
                        <a:cubicBezTo>
                          <a:pt x="151" y="62"/>
                          <a:pt x="204" y="47"/>
                          <a:pt x="227" y="54"/>
                        </a:cubicBezTo>
                        <a:cubicBezTo>
                          <a:pt x="250" y="61"/>
                          <a:pt x="265" y="84"/>
                          <a:pt x="272" y="99"/>
                        </a:cubicBezTo>
                        <a:cubicBezTo>
                          <a:pt x="279" y="114"/>
                          <a:pt x="264" y="130"/>
                          <a:pt x="272" y="145"/>
                        </a:cubicBezTo>
                        <a:cubicBezTo>
                          <a:pt x="280" y="160"/>
                          <a:pt x="303" y="175"/>
                          <a:pt x="318" y="190"/>
                        </a:cubicBezTo>
                        <a:cubicBezTo>
                          <a:pt x="333" y="205"/>
                          <a:pt x="348" y="220"/>
                          <a:pt x="363" y="235"/>
                        </a:cubicBezTo>
                        <a:cubicBezTo>
                          <a:pt x="378" y="250"/>
                          <a:pt x="385" y="281"/>
                          <a:pt x="408" y="281"/>
                        </a:cubicBezTo>
                        <a:cubicBezTo>
                          <a:pt x="431" y="281"/>
                          <a:pt x="484" y="228"/>
                          <a:pt x="499" y="235"/>
                        </a:cubicBezTo>
                        <a:cubicBezTo>
                          <a:pt x="514" y="242"/>
                          <a:pt x="514" y="303"/>
                          <a:pt x="499" y="326"/>
                        </a:cubicBezTo>
                        <a:cubicBezTo>
                          <a:pt x="484" y="349"/>
                          <a:pt x="446" y="360"/>
                          <a:pt x="408"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7" name="Freeform 35">
                    <a:extLst>
                      <a:ext uri="{FF2B5EF4-FFF2-40B4-BE49-F238E27FC236}">
                        <a16:creationId xmlns:a16="http://schemas.microsoft.com/office/drawing/2014/main" id="{00000000-0008-0000-0100-000039000000}"/>
                      </a:ext>
                    </a:extLst>
                  </xdr:cNvPr>
                  <xdr:cNvSpPr>
                    <a:spLocks/>
                  </xdr:cNvSpPr>
                </xdr:nvSpPr>
                <xdr:spPr bwMode="auto">
                  <a:xfrm>
                    <a:off x="3243" y="935"/>
                    <a:ext cx="52" cy="272"/>
                  </a:xfrm>
                  <a:custGeom>
                    <a:avLst/>
                    <a:gdLst>
                      <a:gd name="T0" fmla="*/ 0 w 52"/>
                      <a:gd name="T1" fmla="*/ 0 h 272"/>
                      <a:gd name="T2" fmla="*/ 45 w 52"/>
                      <a:gd name="T3" fmla="*/ 46 h 272"/>
                      <a:gd name="T4" fmla="*/ 0 w 52"/>
                      <a:gd name="T5" fmla="*/ 91 h 272"/>
                      <a:gd name="T6" fmla="*/ 45 w 52"/>
                      <a:gd name="T7" fmla="*/ 182 h 272"/>
                      <a:gd name="T8" fmla="*/ 45 w 52"/>
                      <a:gd name="T9" fmla="*/ 272 h 272"/>
                    </a:gdLst>
                    <a:ahLst/>
                    <a:cxnLst>
                      <a:cxn ang="0">
                        <a:pos x="T0" y="T1"/>
                      </a:cxn>
                      <a:cxn ang="0">
                        <a:pos x="T2" y="T3"/>
                      </a:cxn>
                      <a:cxn ang="0">
                        <a:pos x="T4" y="T5"/>
                      </a:cxn>
                      <a:cxn ang="0">
                        <a:pos x="T6" y="T7"/>
                      </a:cxn>
                      <a:cxn ang="0">
                        <a:pos x="T8" y="T9"/>
                      </a:cxn>
                    </a:cxnLst>
                    <a:rect l="0" t="0" r="r" b="b"/>
                    <a:pathLst>
                      <a:path w="52" h="272">
                        <a:moveTo>
                          <a:pt x="0" y="0"/>
                        </a:moveTo>
                        <a:cubicBezTo>
                          <a:pt x="22" y="15"/>
                          <a:pt x="45" y="31"/>
                          <a:pt x="45" y="46"/>
                        </a:cubicBezTo>
                        <a:cubicBezTo>
                          <a:pt x="45" y="61"/>
                          <a:pt x="0" y="68"/>
                          <a:pt x="0" y="91"/>
                        </a:cubicBezTo>
                        <a:cubicBezTo>
                          <a:pt x="0" y="114"/>
                          <a:pt x="38" y="152"/>
                          <a:pt x="45" y="182"/>
                        </a:cubicBezTo>
                        <a:cubicBezTo>
                          <a:pt x="52" y="212"/>
                          <a:pt x="45" y="257"/>
                          <a:pt x="45"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8" name="Freeform 36">
                    <a:extLst>
                      <a:ext uri="{FF2B5EF4-FFF2-40B4-BE49-F238E27FC236}">
                        <a16:creationId xmlns:a16="http://schemas.microsoft.com/office/drawing/2014/main" id="{00000000-0008-0000-0100-00003A000000}"/>
                      </a:ext>
                    </a:extLst>
                  </xdr:cNvPr>
                  <xdr:cNvSpPr>
                    <a:spLocks/>
                  </xdr:cNvSpPr>
                </xdr:nvSpPr>
                <xdr:spPr bwMode="auto">
                  <a:xfrm>
                    <a:off x="3644" y="935"/>
                    <a:ext cx="106" cy="499"/>
                  </a:xfrm>
                  <a:custGeom>
                    <a:avLst/>
                    <a:gdLst>
                      <a:gd name="T0" fmla="*/ 52 w 106"/>
                      <a:gd name="T1" fmla="*/ 0 h 499"/>
                      <a:gd name="T2" fmla="*/ 52 w 106"/>
                      <a:gd name="T3" fmla="*/ 46 h 499"/>
                      <a:gd name="T4" fmla="*/ 98 w 106"/>
                      <a:gd name="T5" fmla="*/ 46 h 499"/>
                      <a:gd name="T6" fmla="*/ 98 w 106"/>
                      <a:gd name="T7" fmla="*/ 136 h 499"/>
                      <a:gd name="T8" fmla="*/ 98 w 106"/>
                      <a:gd name="T9" fmla="*/ 182 h 499"/>
                      <a:gd name="T10" fmla="*/ 52 w 106"/>
                      <a:gd name="T11" fmla="*/ 272 h 499"/>
                      <a:gd name="T12" fmla="*/ 52 w 106"/>
                      <a:gd name="T13" fmla="*/ 363 h 499"/>
                      <a:gd name="T14" fmla="*/ 7 w 106"/>
                      <a:gd name="T15" fmla="*/ 409 h 499"/>
                      <a:gd name="T16" fmla="*/ 7 w 106"/>
                      <a:gd name="T17" fmla="*/ 454 h 499"/>
                      <a:gd name="T18" fmla="*/ 7 w 106"/>
                      <a:gd name="T19" fmla="*/ 499 h 4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06" h="499">
                        <a:moveTo>
                          <a:pt x="52" y="0"/>
                        </a:moveTo>
                        <a:cubicBezTo>
                          <a:pt x="48" y="19"/>
                          <a:pt x="44" y="38"/>
                          <a:pt x="52" y="46"/>
                        </a:cubicBezTo>
                        <a:cubicBezTo>
                          <a:pt x="60" y="54"/>
                          <a:pt x="90" y="31"/>
                          <a:pt x="98" y="46"/>
                        </a:cubicBezTo>
                        <a:cubicBezTo>
                          <a:pt x="106" y="61"/>
                          <a:pt x="98" y="113"/>
                          <a:pt x="98" y="136"/>
                        </a:cubicBezTo>
                        <a:cubicBezTo>
                          <a:pt x="98" y="159"/>
                          <a:pt x="106" y="159"/>
                          <a:pt x="98" y="182"/>
                        </a:cubicBezTo>
                        <a:cubicBezTo>
                          <a:pt x="90" y="205"/>
                          <a:pt x="60" y="242"/>
                          <a:pt x="52" y="272"/>
                        </a:cubicBezTo>
                        <a:cubicBezTo>
                          <a:pt x="44" y="302"/>
                          <a:pt x="59" y="340"/>
                          <a:pt x="52" y="363"/>
                        </a:cubicBezTo>
                        <a:cubicBezTo>
                          <a:pt x="45" y="386"/>
                          <a:pt x="14" y="394"/>
                          <a:pt x="7" y="409"/>
                        </a:cubicBezTo>
                        <a:cubicBezTo>
                          <a:pt x="0" y="424"/>
                          <a:pt x="7" y="439"/>
                          <a:pt x="7" y="454"/>
                        </a:cubicBezTo>
                        <a:cubicBezTo>
                          <a:pt x="7" y="469"/>
                          <a:pt x="7" y="484"/>
                          <a:pt x="7" y="4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9" name="Freeform 37">
                    <a:extLst>
                      <a:ext uri="{FF2B5EF4-FFF2-40B4-BE49-F238E27FC236}">
                        <a16:creationId xmlns:a16="http://schemas.microsoft.com/office/drawing/2014/main" id="{00000000-0008-0000-0100-00003B000000}"/>
                      </a:ext>
                    </a:extLst>
                  </xdr:cNvPr>
                  <xdr:cNvSpPr>
                    <a:spLocks/>
                  </xdr:cNvSpPr>
                </xdr:nvSpPr>
                <xdr:spPr bwMode="auto">
                  <a:xfrm>
                    <a:off x="3662" y="1374"/>
                    <a:ext cx="315" cy="121"/>
                  </a:xfrm>
                  <a:custGeom>
                    <a:avLst/>
                    <a:gdLst>
                      <a:gd name="T0" fmla="*/ 0 w 315"/>
                      <a:gd name="T1" fmla="*/ 106 h 121"/>
                      <a:gd name="T2" fmla="*/ 80 w 315"/>
                      <a:gd name="T3" fmla="*/ 106 h 121"/>
                      <a:gd name="T4" fmla="*/ 171 w 315"/>
                      <a:gd name="T5" fmla="*/ 106 h 121"/>
                      <a:gd name="T6" fmla="*/ 216 w 315"/>
                      <a:gd name="T7" fmla="*/ 15 h 121"/>
                      <a:gd name="T8" fmla="*/ 261 w 315"/>
                      <a:gd name="T9" fmla="*/ 15 h 121"/>
                      <a:gd name="T10" fmla="*/ 307 w 315"/>
                      <a:gd name="T11" fmla="*/ 15 h 121"/>
                      <a:gd name="T12" fmla="*/ 307 w 315"/>
                      <a:gd name="T13" fmla="*/ 60 h 121"/>
                      <a:gd name="T14" fmla="*/ 307 w 315"/>
                      <a:gd name="T15" fmla="*/ 106 h 12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121">
                        <a:moveTo>
                          <a:pt x="0" y="106"/>
                        </a:moveTo>
                        <a:cubicBezTo>
                          <a:pt x="13" y="106"/>
                          <a:pt x="52" y="106"/>
                          <a:pt x="80" y="106"/>
                        </a:cubicBezTo>
                        <a:cubicBezTo>
                          <a:pt x="108" y="106"/>
                          <a:pt x="148" y="121"/>
                          <a:pt x="171" y="106"/>
                        </a:cubicBezTo>
                        <a:cubicBezTo>
                          <a:pt x="194" y="91"/>
                          <a:pt x="201" y="30"/>
                          <a:pt x="216" y="15"/>
                        </a:cubicBezTo>
                        <a:cubicBezTo>
                          <a:pt x="231" y="0"/>
                          <a:pt x="246" y="15"/>
                          <a:pt x="261" y="15"/>
                        </a:cubicBezTo>
                        <a:cubicBezTo>
                          <a:pt x="276" y="15"/>
                          <a:pt x="299" y="8"/>
                          <a:pt x="307" y="15"/>
                        </a:cubicBezTo>
                        <a:cubicBezTo>
                          <a:pt x="315" y="22"/>
                          <a:pt x="307" y="45"/>
                          <a:pt x="307" y="60"/>
                        </a:cubicBezTo>
                        <a:cubicBezTo>
                          <a:pt x="307" y="75"/>
                          <a:pt x="307" y="90"/>
                          <a:pt x="307" y="10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0" name="Freeform 38">
                    <a:extLst>
                      <a:ext uri="{FF2B5EF4-FFF2-40B4-BE49-F238E27FC236}">
                        <a16:creationId xmlns:a16="http://schemas.microsoft.com/office/drawing/2014/main" id="{00000000-0008-0000-0100-00003C000000}"/>
                      </a:ext>
                    </a:extLst>
                  </xdr:cNvPr>
                  <xdr:cNvSpPr>
                    <a:spLocks/>
                  </xdr:cNvSpPr>
                </xdr:nvSpPr>
                <xdr:spPr bwMode="auto">
                  <a:xfrm>
                    <a:off x="4098" y="1026"/>
                    <a:ext cx="234" cy="279"/>
                  </a:xfrm>
                  <a:custGeom>
                    <a:avLst/>
                    <a:gdLst>
                      <a:gd name="T0" fmla="*/ 7 w 234"/>
                      <a:gd name="T1" fmla="*/ 0 h 279"/>
                      <a:gd name="T2" fmla="*/ 7 w 234"/>
                      <a:gd name="T3" fmla="*/ 45 h 279"/>
                      <a:gd name="T4" fmla="*/ 7 w 234"/>
                      <a:gd name="T5" fmla="*/ 91 h 279"/>
                      <a:gd name="T6" fmla="*/ 52 w 234"/>
                      <a:gd name="T7" fmla="*/ 91 h 279"/>
                      <a:gd name="T8" fmla="*/ 143 w 234"/>
                      <a:gd name="T9" fmla="*/ 136 h 279"/>
                      <a:gd name="T10" fmla="*/ 143 w 234"/>
                      <a:gd name="T11" fmla="*/ 181 h 279"/>
                      <a:gd name="T12" fmla="*/ 143 w 234"/>
                      <a:gd name="T13" fmla="*/ 227 h 279"/>
                      <a:gd name="T14" fmla="*/ 143 w 234"/>
                      <a:gd name="T15" fmla="*/ 272 h 279"/>
                      <a:gd name="T16" fmla="*/ 188 w 234"/>
                      <a:gd name="T17" fmla="*/ 272 h 279"/>
                      <a:gd name="T18" fmla="*/ 234 w 234"/>
                      <a:gd name="T19" fmla="*/ 272 h 2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234" h="279">
                        <a:moveTo>
                          <a:pt x="7" y="0"/>
                        </a:moveTo>
                        <a:cubicBezTo>
                          <a:pt x="7" y="15"/>
                          <a:pt x="7" y="30"/>
                          <a:pt x="7" y="45"/>
                        </a:cubicBezTo>
                        <a:cubicBezTo>
                          <a:pt x="7" y="60"/>
                          <a:pt x="0" y="83"/>
                          <a:pt x="7" y="91"/>
                        </a:cubicBezTo>
                        <a:cubicBezTo>
                          <a:pt x="14" y="99"/>
                          <a:pt x="29" y="84"/>
                          <a:pt x="52" y="91"/>
                        </a:cubicBezTo>
                        <a:cubicBezTo>
                          <a:pt x="75" y="98"/>
                          <a:pt x="128" y="121"/>
                          <a:pt x="143" y="136"/>
                        </a:cubicBezTo>
                        <a:cubicBezTo>
                          <a:pt x="158" y="151"/>
                          <a:pt x="143" y="166"/>
                          <a:pt x="143" y="181"/>
                        </a:cubicBezTo>
                        <a:cubicBezTo>
                          <a:pt x="143" y="196"/>
                          <a:pt x="143" y="212"/>
                          <a:pt x="143" y="227"/>
                        </a:cubicBezTo>
                        <a:cubicBezTo>
                          <a:pt x="143" y="242"/>
                          <a:pt x="136" y="265"/>
                          <a:pt x="143" y="272"/>
                        </a:cubicBezTo>
                        <a:cubicBezTo>
                          <a:pt x="150" y="279"/>
                          <a:pt x="173" y="272"/>
                          <a:pt x="188" y="272"/>
                        </a:cubicBezTo>
                        <a:cubicBezTo>
                          <a:pt x="203" y="272"/>
                          <a:pt x="218" y="272"/>
                          <a:pt x="234"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1" name="Freeform 39">
                    <a:extLst>
                      <a:ext uri="{FF2B5EF4-FFF2-40B4-BE49-F238E27FC236}">
                        <a16:creationId xmlns:a16="http://schemas.microsoft.com/office/drawing/2014/main" id="{00000000-0008-0000-0100-00003D000000}"/>
                      </a:ext>
                    </a:extLst>
                  </xdr:cNvPr>
                  <xdr:cNvSpPr>
                    <a:spLocks/>
                  </xdr:cNvSpPr>
                </xdr:nvSpPr>
                <xdr:spPr bwMode="auto">
                  <a:xfrm>
                    <a:off x="3930" y="1102"/>
                    <a:ext cx="175" cy="286"/>
                  </a:xfrm>
                  <a:custGeom>
                    <a:avLst/>
                    <a:gdLst>
                      <a:gd name="T0" fmla="*/ 175 w 175"/>
                      <a:gd name="T1" fmla="*/ 15 h 286"/>
                      <a:gd name="T2" fmla="*/ 129 w 175"/>
                      <a:gd name="T3" fmla="*/ 15 h 286"/>
                      <a:gd name="T4" fmla="*/ 84 w 175"/>
                      <a:gd name="T5" fmla="*/ 105 h 286"/>
                      <a:gd name="T6" fmla="*/ 84 w 175"/>
                      <a:gd name="T7" fmla="*/ 151 h 286"/>
                      <a:gd name="T8" fmla="*/ 18 w 175"/>
                      <a:gd name="T9" fmla="*/ 186 h 286"/>
                      <a:gd name="T10" fmla="*/ 0 w 175"/>
                      <a:gd name="T11" fmla="*/ 286 h 286"/>
                    </a:gdLst>
                    <a:ahLst/>
                    <a:cxnLst>
                      <a:cxn ang="0">
                        <a:pos x="T0" y="T1"/>
                      </a:cxn>
                      <a:cxn ang="0">
                        <a:pos x="T2" y="T3"/>
                      </a:cxn>
                      <a:cxn ang="0">
                        <a:pos x="T4" y="T5"/>
                      </a:cxn>
                      <a:cxn ang="0">
                        <a:pos x="T6" y="T7"/>
                      </a:cxn>
                      <a:cxn ang="0">
                        <a:pos x="T8" y="T9"/>
                      </a:cxn>
                      <a:cxn ang="0">
                        <a:pos x="T10" y="T11"/>
                      </a:cxn>
                    </a:cxnLst>
                    <a:rect l="0" t="0" r="r" b="b"/>
                    <a:pathLst>
                      <a:path w="175" h="286">
                        <a:moveTo>
                          <a:pt x="175" y="15"/>
                        </a:moveTo>
                        <a:cubicBezTo>
                          <a:pt x="159" y="7"/>
                          <a:pt x="144" y="0"/>
                          <a:pt x="129" y="15"/>
                        </a:cubicBezTo>
                        <a:cubicBezTo>
                          <a:pt x="114" y="30"/>
                          <a:pt x="91" y="82"/>
                          <a:pt x="84" y="105"/>
                        </a:cubicBezTo>
                        <a:cubicBezTo>
                          <a:pt x="77" y="128"/>
                          <a:pt x="95" y="138"/>
                          <a:pt x="84" y="151"/>
                        </a:cubicBezTo>
                        <a:cubicBezTo>
                          <a:pt x="73" y="164"/>
                          <a:pt x="32" y="164"/>
                          <a:pt x="18" y="186"/>
                        </a:cubicBezTo>
                        <a:cubicBezTo>
                          <a:pt x="4" y="208"/>
                          <a:pt x="4" y="265"/>
                          <a:pt x="0" y="28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2" name="Group 40">
                <a:extLst>
                  <a:ext uri="{FF2B5EF4-FFF2-40B4-BE49-F238E27FC236}">
                    <a16:creationId xmlns:a16="http://schemas.microsoft.com/office/drawing/2014/main" id="{00000000-0008-0000-0100-000016000000}"/>
                  </a:ext>
                </a:extLst>
              </xdr:cNvPr>
              <xdr:cNvGrpSpPr>
                <a:grpSpLocks/>
              </xdr:cNvGrpSpPr>
            </xdr:nvGrpSpPr>
            <xdr:grpSpPr bwMode="auto">
              <a:xfrm>
                <a:off x="1323" y="1084"/>
                <a:ext cx="2313" cy="1538"/>
                <a:chOff x="1323" y="1084"/>
                <a:chExt cx="2313" cy="1538"/>
              </a:xfrm>
              <a:grpFill/>
            </xdr:grpSpPr>
            <xdr:sp macro="" textlink="">
              <xdr:nvSpPr>
                <xdr:cNvPr id="41" name="Freeform 41">
                  <a:extLst>
                    <a:ext uri="{FF2B5EF4-FFF2-40B4-BE49-F238E27FC236}">
                      <a16:creationId xmlns:a16="http://schemas.microsoft.com/office/drawing/2014/main" id="{00000000-0008-0000-0100-000029000000}"/>
                    </a:ext>
                  </a:extLst>
                </xdr:cNvPr>
                <xdr:cNvSpPr>
                  <a:spLocks/>
                </xdr:cNvSpPr>
              </xdr:nvSpPr>
              <xdr:spPr bwMode="auto">
                <a:xfrm>
                  <a:off x="1323" y="1084"/>
                  <a:ext cx="2313" cy="1538"/>
                </a:xfrm>
                <a:custGeom>
                  <a:avLst/>
                  <a:gdLst>
                    <a:gd name="T0" fmla="*/ 156 w 2313"/>
                    <a:gd name="T1" fmla="*/ 140 h 1538"/>
                    <a:gd name="T2" fmla="*/ 196 w 2313"/>
                    <a:gd name="T3" fmla="*/ 169 h 1538"/>
                    <a:gd name="T4" fmla="*/ 287 w 2313"/>
                    <a:gd name="T5" fmla="*/ 123 h 1538"/>
                    <a:gd name="T6" fmla="*/ 332 w 2313"/>
                    <a:gd name="T7" fmla="*/ 260 h 1538"/>
                    <a:gd name="T8" fmla="*/ 423 w 2313"/>
                    <a:gd name="T9" fmla="*/ 305 h 1538"/>
                    <a:gd name="T10" fmla="*/ 332 w 2313"/>
                    <a:gd name="T11" fmla="*/ 396 h 1538"/>
                    <a:gd name="T12" fmla="*/ 196 w 2313"/>
                    <a:gd name="T13" fmla="*/ 486 h 1538"/>
                    <a:gd name="T14" fmla="*/ 242 w 2313"/>
                    <a:gd name="T15" fmla="*/ 577 h 1538"/>
                    <a:gd name="T16" fmla="*/ 196 w 2313"/>
                    <a:gd name="T17" fmla="*/ 804 h 1538"/>
                    <a:gd name="T18" fmla="*/ 151 w 2313"/>
                    <a:gd name="T19" fmla="*/ 849 h 1538"/>
                    <a:gd name="T20" fmla="*/ 196 w 2313"/>
                    <a:gd name="T21" fmla="*/ 940 h 1538"/>
                    <a:gd name="T22" fmla="*/ 151 w 2313"/>
                    <a:gd name="T23" fmla="*/ 1031 h 1538"/>
                    <a:gd name="T24" fmla="*/ 15 w 2313"/>
                    <a:gd name="T25" fmla="*/ 1031 h 1538"/>
                    <a:gd name="T26" fmla="*/ 60 w 2313"/>
                    <a:gd name="T27" fmla="*/ 1121 h 1538"/>
                    <a:gd name="T28" fmla="*/ 60 w 2313"/>
                    <a:gd name="T29" fmla="*/ 1167 h 1538"/>
                    <a:gd name="T30" fmla="*/ 196 w 2313"/>
                    <a:gd name="T31" fmla="*/ 1121 h 1538"/>
                    <a:gd name="T32" fmla="*/ 242 w 2313"/>
                    <a:gd name="T33" fmla="*/ 1167 h 1538"/>
                    <a:gd name="T34" fmla="*/ 242 w 2313"/>
                    <a:gd name="T35" fmla="*/ 1212 h 1538"/>
                    <a:gd name="T36" fmla="*/ 378 w 2313"/>
                    <a:gd name="T37" fmla="*/ 1257 h 1538"/>
                    <a:gd name="T38" fmla="*/ 559 w 2313"/>
                    <a:gd name="T39" fmla="*/ 1257 h 1538"/>
                    <a:gd name="T40" fmla="*/ 741 w 2313"/>
                    <a:gd name="T41" fmla="*/ 1167 h 1538"/>
                    <a:gd name="T42" fmla="*/ 786 w 2313"/>
                    <a:gd name="T43" fmla="*/ 1167 h 1538"/>
                    <a:gd name="T44" fmla="*/ 831 w 2313"/>
                    <a:gd name="T45" fmla="*/ 1212 h 1538"/>
                    <a:gd name="T46" fmla="*/ 786 w 2313"/>
                    <a:gd name="T47" fmla="*/ 1303 h 1538"/>
                    <a:gd name="T48" fmla="*/ 741 w 2313"/>
                    <a:gd name="T49" fmla="*/ 1394 h 1538"/>
                    <a:gd name="T50" fmla="*/ 877 w 2313"/>
                    <a:gd name="T51" fmla="*/ 1484 h 1538"/>
                    <a:gd name="T52" fmla="*/ 967 w 2313"/>
                    <a:gd name="T53" fmla="*/ 1530 h 1538"/>
                    <a:gd name="T54" fmla="*/ 1194 w 2313"/>
                    <a:gd name="T55" fmla="*/ 1530 h 1538"/>
                    <a:gd name="T56" fmla="*/ 1376 w 2313"/>
                    <a:gd name="T57" fmla="*/ 1530 h 1538"/>
                    <a:gd name="T58" fmla="*/ 1466 w 2313"/>
                    <a:gd name="T59" fmla="*/ 1484 h 1538"/>
                    <a:gd name="T60" fmla="*/ 1440 w 2313"/>
                    <a:gd name="T61" fmla="*/ 1382 h 1538"/>
                    <a:gd name="T62" fmla="*/ 1395 w 2313"/>
                    <a:gd name="T63" fmla="*/ 1334 h 1538"/>
                    <a:gd name="T64" fmla="*/ 1421 w 2313"/>
                    <a:gd name="T65" fmla="*/ 1212 h 1538"/>
                    <a:gd name="T66" fmla="*/ 1608 w 2313"/>
                    <a:gd name="T67" fmla="*/ 1187 h 1538"/>
                    <a:gd name="T68" fmla="*/ 1794 w 2313"/>
                    <a:gd name="T69" fmla="*/ 1106 h 1538"/>
                    <a:gd name="T70" fmla="*/ 1875 w 2313"/>
                    <a:gd name="T71" fmla="*/ 940 h 1538"/>
                    <a:gd name="T72" fmla="*/ 2011 w 2313"/>
                    <a:gd name="T73" fmla="*/ 940 h 1538"/>
                    <a:gd name="T74" fmla="*/ 2088 w 2313"/>
                    <a:gd name="T75" fmla="*/ 833 h 1538"/>
                    <a:gd name="T76" fmla="*/ 2147 w 2313"/>
                    <a:gd name="T77" fmla="*/ 668 h 1538"/>
                    <a:gd name="T78" fmla="*/ 2192 w 2313"/>
                    <a:gd name="T79" fmla="*/ 622 h 1538"/>
                    <a:gd name="T80" fmla="*/ 2237 w 2313"/>
                    <a:gd name="T81" fmla="*/ 668 h 1538"/>
                    <a:gd name="T82" fmla="*/ 2283 w 2313"/>
                    <a:gd name="T83" fmla="*/ 622 h 1538"/>
                    <a:gd name="T84" fmla="*/ 2283 w 2313"/>
                    <a:gd name="T85" fmla="*/ 532 h 1538"/>
                    <a:gd name="T86" fmla="*/ 2101 w 2313"/>
                    <a:gd name="T87" fmla="*/ 396 h 1538"/>
                    <a:gd name="T88" fmla="*/ 1965 w 2313"/>
                    <a:gd name="T89" fmla="*/ 486 h 1538"/>
                    <a:gd name="T90" fmla="*/ 1875 w 2313"/>
                    <a:gd name="T91" fmla="*/ 486 h 1538"/>
                    <a:gd name="T92" fmla="*/ 1738 w 2313"/>
                    <a:gd name="T93" fmla="*/ 532 h 1538"/>
                    <a:gd name="T94" fmla="*/ 1614 w 2313"/>
                    <a:gd name="T95" fmla="*/ 449 h 1538"/>
                    <a:gd name="T96" fmla="*/ 1611 w 2313"/>
                    <a:gd name="T97" fmla="*/ 371 h 1538"/>
                    <a:gd name="T98" fmla="*/ 1693 w 2313"/>
                    <a:gd name="T99" fmla="*/ 260 h 1538"/>
                    <a:gd name="T100" fmla="*/ 1662 w 2313"/>
                    <a:gd name="T101" fmla="*/ 152 h 1538"/>
                    <a:gd name="T102" fmla="*/ 1527 w 2313"/>
                    <a:gd name="T103" fmla="*/ 107 h 1538"/>
                    <a:gd name="T104" fmla="*/ 1428 w 2313"/>
                    <a:gd name="T105" fmla="*/ 152 h 1538"/>
                    <a:gd name="T106" fmla="*/ 1359 w 2313"/>
                    <a:gd name="T107" fmla="*/ 155 h 1538"/>
                    <a:gd name="T108" fmla="*/ 1200 w 2313"/>
                    <a:gd name="T109" fmla="*/ 281 h 1538"/>
                    <a:gd name="T110" fmla="*/ 1071 w 2313"/>
                    <a:gd name="T111" fmla="*/ 323 h 1538"/>
                    <a:gd name="T112" fmla="*/ 996 w 2313"/>
                    <a:gd name="T113" fmla="*/ 221 h 1538"/>
                    <a:gd name="T114" fmla="*/ 780 w 2313"/>
                    <a:gd name="T115" fmla="*/ 185 h 1538"/>
                    <a:gd name="T116" fmla="*/ 795 w 2313"/>
                    <a:gd name="T117" fmla="*/ 101 h 1538"/>
                    <a:gd name="T118" fmla="*/ 735 w 2313"/>
                    <a:gd name="T119" fmla="*/ 2 h 1538"/>
                    <a:gd name="T120" fmla="*/ 618 w 2313"/>
                    <a:gd name="T121" fmla="*/ 89 h 1538"/>
                    <a:gd name="T122" fmla="*/ 246 w 2313"/>
                    <a:gd name="T123" fmla="*/ 35 h 1538"/>
                    <a:gd name="T124" fmla="*/ 156 w 2313"/>
                    <a:gd name="T125" fmla="*/ 140 h 15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2313" h="1538">
                      <a:moveTo>
                        <a:pt x="156" y="140"/>
                      </a:moveTo>
                      <a:cubicBezTo>
                        <a:pt x="148" y="163"/>
                        <a:pt x="174" y="172"/>
                        <a:pt x="196" y="169"/>
                      </a:cubicBezTo>
                      <a:cubicBezTo>
                        <a:pt x="218" y="166"/>
                        <a:pt x="264" y="108"/>
                        <a:pt x="287" y="123"/>
                      </a:cubicBezTo>
                      <a:cubicBezTo>
                        <a:pt x="310" y="138"/>
                        <a:pt x="309" y="230"/>
                        <a:pt x="332" y="260"/>
                      </a:cubicBezTo>
                      <a:cubicBezTo>
                        <a:pt x="355" y="290"/>
                        <a:pt x="423" y="282"/>
                        <a:pt x="423" y="305"/>
                      </a:cubicBezTo>
                      <a:cubicBezTo>
                        <a:pt x="423" y="328"/>
                        <a:pt x="370" y="366"/>
                        <a:pt x="332" y="396"/>
                      </a:cubicBezTo>
                      <a:cubicBezTo>
                        <a:pt x="294" y="426"/>
                        <a:pt x="211" y="456"/>
                        <a:pt x="196" y="486"/>
                      </a:cubicBezTo>
                      <a:cubicBezTo>
                        <a:pt x="181" y="516"/>
                        <a:pt x="242" y="524"/>
                        <a:pt x="242" y="577"/>
                      </a:cubicBezTo>
                      <a:cubicBezTo>
                        <a:pt x="242" y="630"/>
                        <a:pt x="211" y="759"/>
                        <a:pt x="196" y="804"/>
                      </a:cubicBezTo>
                      <a:cubicBezTo>
                        <a:pt x="181" y="849"/>
                        <a:pt x="151" y="826"/>
                        <a:pt x="151" y="849"/>
                      </a:cubicBezTo>
                      <a:cubicBezTo>
                        <a:pt x="151" y="872"/>
                        <a:pt x="196" y="910"/>
                        <a:pt x="196" y="940"/>
                      </a:cubicBezTo>
                      <a:cubicBezTo>
                        <a:pt x="196" y="970"/>
                        <a:pt x="181" y="1016"/>
                        <a:pt x="151" y="1031"/>
                      </a:cubicBezTo>
                      <a:cubicBezTo>
                        <a:pt x="121" y="1046"/>
                        <a:pt x="30" y="1016"/>
                        <a:pt x="15" y="1031"/>
                      </a:cubicBezTo>
                      <a:cubicBezTo>
                        <a:pt x="0" y="1046"/>
                        <a:pt x="53" y="1098"/>
                        <a:pt x="60" y="1121"/>
                      </a:cubicBezTo>
                      <a:cubicBezTo>
                        <a:pt x="67" y="1144"/>
                        <a:pt x="37" y="1167"/>
                        <a:pt x="60" y="1167"/>
                      </a:cubicBezTo>
                      <a:cubicBezTo>
                        <a:pt x="83" y="1167"/>
                        <a:pt x="166" y="1121"/>
                        <a:pt x="196" y="1121"/>
                      </a:cubicBezTo>
                      <a:cubicBezTo>
                        <a:pt x="226" y="1121"/>
                        <a:pt x="234" y="1152"/>
                        <a:pt x="242" y="1167"/>
                      </a:cubicBezTo>
                      <a:cubicBezTo>
                        <a:pt x="250" y="1182"/>
                        <a:pt x="219" y="1197"/>
                        <a:pt x="242" y="1212"/>
                      </a:cubicBezTo>
                      <a:cubicBezTo>
                        <a:pt x="265" y="1227"/>
                        <a:pt x="325" y="1250"/>
                        <a:pt x="378" y="1257"/>
                      </a:cubicBezTo>
                      <a:cubicBezTo>
                        <a:pt x="431" y="1264"/>
                        <a:pt x="499" y="1272"/>
                        <a:pt x="559" y="1257"/>
                      </a:cubicBezTo>
                      <a:cubicBezTo>
                        <a:pt x="619" y="1242"/>
                        <a:pt x="703" y="1182"/>
                        <a:pt x="741" y="1167"/>
                      </a:cubicBezTo>
                      <a:cubicBezTo>
                        <a:pt x="779" y="1152"/>
                        <a:pt x="771" y="1160"/>
                        <a:pt x="786" y="1167"/>
                      </a:cubicBezTo>
                      <a:cubicBezTo>
                        <a:pt x="801" y="1174"/>
                        <a:pt x="831" y="1189"/>
                        <a:pt x="831" y="1212"/>
                      </a:cubicBezTo>
                      <a:cubicBezTo>
                        <a:pt x="831" y="1235"/>
                        <a:pt x="801" y="1273"/>
                        <a:pt x="786" y="1303"/>
                      </a:cubicBezTo>
                      <a:cubicBezTo>
                        <a:pt x="771" y="1333"/>
                        <a:pt x="726" y="1364"/>
                        <a:pt x="741" y="1394"/>
                      </a:cubicBezTo>
                      <a:cubicBezTo>
                        <a:pt x="756" y="1424"/>
                        <a:pt x="840" y="1461"/>
                        <a:pt x="877" y="1484"/>
                      </a:cubicBezTo>
                      <a:cubicBezTo>
                        <a:pt x="914" y="1507"/>
                        <a:pt x="914" y="1522"/>
                        <a:pt x="967" y="1530"/>
                      </a:cubicBezTo>
                      <a:cubicBezTo>
                        <a:pt x="1020" y="1538"/>
                        <a:pt x="1126" y="1530"/>
                        <a:pt x="1194" y="1530"/>
                      </a:cubicBezTo>
                      <a:cubicBezTo>
                        <a:pt x="1262" y="1530"/>
                        <a:pt x="1331" y="1538"/>
                        <a:pt x="1376" y="1530"/>
                      </a:cubicBezTo>
                      <a:cubicBezTo>
                        <a:pt x="1421" y="1522"/>
                        <a:pt x="1455" y="1509"/>
                        <a:pt x="1466" y="1484"/>
                      </a:cubicBezTo>
                      <a:cubicBezTo>
                        <a:pt x="1477" y="1459"/>
                        <a:pt x="1452" y="1407"/>
                        <a:pt x="1440" y="1382"/>
                      </a:cubicBezTo>
                      <a:cubicBezTo>
                        <a:pt x="1428" y="1357"/>
                        <a:pt x="1398" y="1362"/>
                        <a:pt x="1395" y="1334"/>
                      </a:cubicBezTo>
                      <a:cubicBezTo>
                        <a:pt x="1392" y="1306"/>
                        <a:pt x="1386" y="1236"/>
                        <a:pt x="1421" y="1212"/>
                      </a:cubicBezTo>
                      <a:cubicBezTo>
                        <a:pt x="1456" y="1188"/>
                        <a:pt x="1546" y="1205"/>
                        <a:pt x="1608" y="1187"/>
                      </a:cubicBezTo>
                      <a:cubicBezTo>
                        <a:pt x="1670" y="1169"/>
                        <a:pt x="1749" y="1147"/>
                        <a:pt x="1794" y="1106"/>
                      </a:cubicBezTo>
                      <a:cubicBezTo>
                        <a:pt x="1839" y="1065"/>
                        <a:pt x="1839" y="968"/>
                        <a:pt x="1875" y="940"/>
                      </a:cubicBezTo>
                      <a:cubicBezTo>
                        <a:pt x="1911" y="912"/>
                        <a:pt x="1975" y="958"/>
                        <a:pt x="2011" y="940"/>
                      </a:cubicBezTo>
                      <a:cubicBezTo>
                        <a:pt x="2047" y="922"/>
                        <a:pt x="2065" y="878"/>
                        <a:pt x="2088" y="833"/>
                      </a:cubicBezTo>
                      <a:cubicBezTo>
                        <a:pt x="2111" y="788"/>
                        <a:pt x="2130" y="703"/>
                        <a:pt x="2147" y="668"/>
                      </a:cubicBezTo>
                      <a:cubicBezTo>
                        <a:pt x="2164" y="633"/>
                        <a:pt x="2177" y="622"/>
                        <a:pt x="2192" y="622"/>
                      </a:cubicBezTo>
                      <a:cubicBezTo>
                        <a:pt x="2207" y="622"/>
                        <a:pt x="2222" y="668"/>
                        <a:pt x="2237" y="668"/>
                      </a:cubicBezTo>
                      <a:cubicBezTo>
                        <a:pt x="2252" y="668"/>
                        <a:pt x="2275" y="645"/>
                        <a:pt x="2283" y="622"/>
                      </a:cubicBezTo>
                      <a:cubicBezTo>
                        <a:pt x="2291" y="599"/>
                        <a:pt x="2313" y="569"/>
                        <a:pt x="2283" y="532"/>
                      </a:cubicBezTo>
                      <a:cubicBezTo>
                        <a:pt x="2253" y="495"/>
                        <a:pt x="2154" y="404"/>
                        <a:pt x="2101" y="396"/>
                      </a:cubicBezTo>
                      <a:cubicBezTo>
                        <a:pt x="2048" y="388"/>
                        <a:pt x="2003" y="471"/>
                        <a:pt x="1965" y="486"/>
                      </a:cubicBezTo>
                      <a:cubicBezTo>
                        <a:pt x="1927" y="501"/>
                        <a:pt x="1913" y="478"/>
                        <a:pt x="1875" y="486"/>
                      </a:cubicBezTo>
                      <a:cubicBezTo>
                        <a:pt x="1837" y="494"/>
                        <a:pt x="1781" y="538"/>
                        <a:pt x="1738" y="532"/>
                      </a:cubicBezTo>
                      <a:cubicBezTo>
                        <a:pt x="1695" y="526"/>
                        <a:pt x="1635" y="476"/>
                        <a:pt x="1614" y="449"/>
                      </a:cubicBezTo>
                      <a:cubicBezTo>
                        <a:pt x="1593" y="422"/>
                        <a:pt x="1598" y="402"/>
                        <a:pt x="1611" y="371"/>
                      </a:cubicBezTo>
                      <a:cubicBezTo>
                        <a:pt x="1624" y="340"/>
                        <a:pt x="1685" y="296"/>
                        <a:pt x="1693" y="260"/>
                      </a:cubicBezTo>
                      <a:cubicBezTo>
                        <a:pt x="1701" y="224"/>
                        <a:pt x="1690" y="177"/>
                        <a:pt x="1662" y="152"/>
                      </a:cubicBezTo>
                      <a:cubicBezTo>
                        <a:pt x="1634" y="127"/>
                        <a:pt x="1566" y="107"/>
                        <a:pt x="1527" y="107"/>
                      </a:cubicBezTo>
                      <a:cubicBezTo>
                        <a:pt x="1488" y="107"/>
                        <a:pt x="1456" y="144"/>
                        <a:pt x="1428" y="152"/>
                      </a:cubicBezTo>
                      <a:cubicBezTo>
                        <a:pt x="1400" y="160"/>
                        <a:pt x="1397" y="134"/>
                        <a:pt x="1359" y="155"/>
                      </a:cubicBezTo>
                      <a:cubicBezTo>
                        <a:pt x="1321" y="176"/>
                        <a:pt x="1248" y="253"/>
                        <a:pt x="1200" y="281"/>
                      </a:cubicBezTo>
                      <a:cubicBezTo>
                        <a:pt x="1152" y="309"/>
                        <a:pt x="1105" y="333"/>
                        <a:pt x="1071" y="323"/>
                      </a:cubicBezTo>
                      <a:cubicBezTo>
                        <a:pt x="1037" y="313"/>
                        <a:pt x="1044" y="244"/>
                        <a:pt x="996" y="221"/>
                      </a:cubicBezTo>
                      <a:cubicBezTo>
                        <a:pt x="948" y="198"/>
                        <a:pt x="813" y="205"/>
                        <a:pt x="780" y="185"/>
                      </a:cubicBezTo>
                      <a:cubicBezTo>
                        <a:pt x="747" y="165"/>
                        <a:pt x="802" y="131"/>
                        <a:pt x="795" y="101"/>
                      </a:cubicBezTo>
                      <a:cubicBezTo>
                        <a:pt x="788" y="71"/>
                        <a:pt x="764" y="4"/>
                        <a:pt x="735" y="2"/>
                      </a:cubicBezTo>
                      <a:cubicBezTo>
                        <a:pt x="706" y="0"/>
                        <a:pt x="699" y="84"/>
                        <a:pt x="618" y="89"/>
                      </a:cubicBezTo>
                      <a:cubicBezTo>
                        <a:pt x="537" y="94"/>
                        <a:pt x="323" y="26"/>
                        <a:pt x="246" y="35"/>
                      </a:cubicBezTo>
                      <a:cubicBezTo>
                        <a:pt x="169" y="44"/>
                        <a:pt x="175" y="118"/>
                        <a:pt x="156" y="140"/>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42" name="Group 42">
                  <a:extLst>
                    <a:ext uri="{FF2B5EF4-FFF2-40B4-BE49-F238E27FC236}">
                      <a16:creationId xmlns:a16="http://schemas.microsoft.com/office/drawing/2014/main" id="{00000000-0008-0000-0100-00002A000000}"/>
                    </a:ext>
                  </a:extLst>
                </xdr:cNvPr>
                <xdr:cNvGrpSpPr>
                  <a:grpSpLocks/>
                </xdr:cNvGrpSpPr>
              </xdr:nvGrpSpPr>
              <xdr:grpSpPr bwMode="auto">
                <a:xfrm>
                  <a:off x="1526" y="1162"/>
                  <a:ext cx="1672" cy="1141"/>
                  <a:chOff x="1526" y="1162"/>
                  <a:chExt cx="1672" cy="1141"/>
                </a:xfrm>
                <a:grpFill/>
              </xdr:grpSpPr>
              <xdr:sp macro="" textlink="">
                <xdr:nvSpPr>
                  <xdr:cNvPr id="43" name="Freeform 43">
                    <a:extLst>
                      <a:ext uri="{FF2B5EF4-FFF2-40B4-BE49-F238E27FC236}">
                        <a16:creationId xmlns:a16="http://schemas.microsoft.com/office/drawing/2014/main" id="{00000000-0008-0000-0100-00002B000000}"/>
                      </a:ext>
                    </a:extLst>
                  </xdr:cNvPr>
                  <xdr:cNvSpPr>
                    <a:spLocks/>
                  </xdr:cNvSpPr>
                </xdr:nvSpPr>
                <xdr:spPr bwMode="auto">
                  <a:xfrm>
                    <a:off x="1526" y="1797"/>
                    <a:ext cx="583" cy="454"/>
                  </a:xfrm>
                  <a:custGeom>
                    <a:avLst/>
                    <a:gdLst>
                      <a:gd name="T0" fmla="*/ 0 w 583"/>
                      <a:gd name="T1" fmla="*/ 57 h 454"/>
                      <a:gd name="T2" fmla="*/ 39 w 583"/>
                      <a:gd name="T3" fmla="*/ 91 h 454"/>
                      <a:gd name="T4" fmla="*/ 84 w 583"/>
                      <a:gd name="T5" fmla="*/ 91 h 454"/>
                      <a:gd name="T6" fmla="*/ 129 w 583"/>
                      <a:gd name="T7" fmla="*/ 45 h 454"/>
                      <a:gd name="T8" fmla="*/ 220 w 583"/>
                      <a:gd name="T9" fmla="*/ 0 h 454"/>
                      <a:gd name="T10" fmla="*/ 265 w 583"/>
                      <a:gd name="T11" fmla="*/ 45 h 454"/>
                      <a:gd name="T12" fmla="*/ 265 w 583"/>
                      <a:gd name="T13" fmla="*/ 91 h 454"/>
                      <a:gd name="T14" fmla="*/ 326 w 583"/>
                      <a:gd name="T15" fmla="*/ 71 h 454"/>
                      <a:gd name="T16" fmla="*/ 368 w 583"/>
                      <a:gd name="T17" fmla="*/ 109 h 454"/>
                      <a:gd name="T18" fmla="*/ 460 w 583"/>
                      <a:gd name="T19" fmla="*/ 105 h 454"/>
                      <a:gd name="T20" fmla="*/ 447 w 583"/>
                      <a:gd name="T21" fmla="*/ 227 h 454"/>
                      <a:gd name="T22" fmla="*/ 492 w 583"/>
                      <a:gd name="T23" fmla="*/ 318 h 454"/>
                      <a:gd name="T24" fmla="*/ 538 w 583"/>
                      <a:gd name="T25" fmla="*/ 408 h 454"/>
                      <a:gd name="T26" fmla="*/ 583 w 583"/>
                      <a:gd name="T27" fmla="*/ 454 h 45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83" h="454">
                        <a:moveTo>
                          <a:pt x="0" y="57"/>
                        </a:moveTo>
                        <a:cubicBezTo>
                          <a:pt x="7" y="63"/>
                          <a:pt x="25" y="85"/>
                          <a:pt x="39" y="91"/>
                        </a:cubicBezTo>
                        <a:cubicBezTo>
                          <a:pt x="53" y="97"/>
                          <a:pt x="69" y="99"/>
                          <a:pt x="84" y="91"/>
                        </a:cubicBezTo>
                        <a:cubicBezTo>
                          <a:pt x="99" y="83"/>
                          <a:pt x="106" y="60"/>
                          <a:pt x="129" y="45"/>
                        </a:cubicBezTo>
                        <a:cubicBezTo>
                          <a:pt x="152" y="30"/>
                          <a:pt x="197" y="0"/>
                          <a:pt x="220" y="0"/>
                        </a:cubicBezTo>
                        <a:cubicBezTo>
                          <a:pt x="243" y="0"/>
                          <a:pt x="258" y="30"/>
                          <a:pt x="265" y="45"/>
                        </a:cubicBezTo>
                        <a:cubicBezTo>
                          <a:pt x="272" y="60"/>
                          <a:pt x="255" y="87"/>
                          <a:pt x="265" y="91"/>
                        </a:cubicBezTo>
                        <a:cubicBezTo>
                          <a:pt x="275" y="95"/>
                          <a:pt x="309" y="68"/>
                          <a:pt x="326" y="71"/>
                        </a:cubicBezTo>
                        <a:cubicBezTo>
                          <a:pt x="343" y="74"/>
                          <a:pt x="346" y="103"/>
                          <a:pt x="368" y="109"/>
                        </a:cubicBezTo>
                        <a:cubicBezTo>
                          <a:pt x="390" y="115"/>
                          <a:pt x="447" y="85"/>
                          <a:pt x="460" y="105"/>
                        </a:cubicBezTo>
                        <a:cubicBezTo>
                          <a:pt x="473" y="125"/>
                          <a:pt x="442" y="192"/>
                          <a:pt x="447" y="227"/>
                        </a:cubicBezTo>
                        <a:cubicBezTo>
                          <a:pt x="452" y="262"/>
                          <a:pt x="477" y="288"/>
                          <a:pt x="492" y="318"/>
                        </a:cubicBezTo>
                        <a:cubicBezTo>
                          <a:pt x="507" y="348"/>
                          <a:pt x="523" y="385"/>
                          <a:pt x="538" y="408"/>
                        </a:cubicBezTo>
                        <a:cubicBezTo>
                          <a:pt x="553" y="431"/>
                          <a:pt x="568" y="442"/>
                          <a:pt x="583" y="454"/>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4" name="Freeform 44">
                    <a:extLst>
                      <a:ext uri="{FF2B5EF4-FFF2-40B4-BE49-F238E27FC236}">
                        <a16:creationId xmlns:a16="http://schemas.microsoft.com/office/drawing/2014/main" id="{00000000-0008-0000-0100-00002C000000}"/>
                      </a:ext>
                    </a:extLst>
                  </xdr:cNvPr>
                  <xdr:cNvSpPr>
                    <a:spLocks/>
                  </xdr:cNvSpPr>
                </xdr:nvSpPr>
                <xdr:spPr bwMode="auto">
                  <a:xfrm>
                    <a:off x="2146" y="2160"/>
                    <a:ext cx="605" cy="143"/>
                  </a:xfrm>
                  <a:custGeom>
                    <a:avLst/>
                    <a:gdLst>
                      <a:gd name="T0" fmla="*/ 8 w 605"/>
                      <a:gd name="T1" fmla="*/ 91 h 143"/>
                      <a:gd name="T2" fmla="*/ 8 w 605"/>
                      <a:gd name="T3" fmla="*/ 45 h 143"/>
                      <a:gd name="T4" fmla="*/ 54 w 605"/>
                      <a:gd name="T5" fmla="*/ 0 h 143"/>
                      <a:gd name="T6" fmla="*/ 144 w 605"/>
                      <a:gd name="T7" fmla="*/ 45 h 143"/>
                      <a:gd name="T8" fmla="*/ 190 w 605"/>
                      <a:gd name="T9" fmla="*/ 45 h 143"/>
                      <a:gd name="T10" fmla="*/ 190 w 605"/>
                      <a:gd name="T11" fmla="*/ 91 h 143"/>
                      <a:gd name="T12" fmla="*/ 235 w 605"/>
                      <a:gd name="T13" fmla="*/ 91 h 143"/>
                      <a:gd name="T14" fmla="*/ 280 w 605"/>
                      <a:gd name="T15" fmla="*/ 136 h 143"/>
                      <a:gd name="T16" fmla="*/ 371 w 605"/>
                      <a:gd name="T17" fmla="*/ 136 h 143"/>
                      <a:gd name="T18" fmla="*/ 416 w 605"/>
                      <a:gd name="T19" fmla="*/ 91 h 143"/>
                      <a:gd name="T20" fmla="*/ 507 w 605"/>
                      <a:gd name="T21" fmla="*/ 45 h 143"/>
                      <a:gd name="T22" fmla="*/ 553 w 605"/>
                      <a:gd name="T23" fmla="*/ 91 h 143"/>
                      <a:gd name="T24" fmla="*/ 598 w 605"/>
                      <a:gd name="T25" fmla="*/ 91 h 143"/>
                      <a:gd name="T26" fmla="*/ 598 w 605"/>
                      <a:gd name="T27" fmla="*/ 136 h 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605" h="143">
                        <a:moveTo>
                          <a:pt x="8" y="91"/>
                        </a:moveTo>
                        <a:cubicBezTo>
                          <a:pt x="4" y="75"/>
                          <a:pt x="0" y="60"/>
                          <a:pt x="8" y="45"/>
                        </a:cubicBezTo>
                        <a:cubicBezTo>
                          <a:pt x="16" y="30"/>
                          <a:pt x="31" y="0"/>
                          <a:pt x="54" y="0"/>
                        </a:cubicBezTo>
                        <a:cubicBezTo>
                          <a:pt x="77" y="0"/>
                          <a:pt x="121" y="38"/>
                          <a:pt x="144" y="45"/>
                        </a:cubicBezTo>
                        <a:cubicBezTo>
                          <a:pt x="167" y="52"/>
                          <a:pt x="182" y="37"/>
                          <a:pt x="190" y="45"/>
                        </a:cubicBezTo>
                        <a:cubicBezTo>
                          <a:pt x="198" y="53"/>
                          <a:pt x="183" y="83"/>
                          <a:pt x="190" y="91"/>
                        </a:cubicBezTo>
                        <a:cubicBezTo>
                          <a:pt x="197" y="99"/>
                          <a:pt x="220" y="84"/>
                          <a:pt x="235" y="91"/>
                        </a:cubicBezTo>
                        <a:cubicBezTo>
                          <a:pt x="250" y="98"/>
                          <a:pt x="257" y="129"/>
                          <a:pt x="280" y="136"/>
                        </a:cubicBezTo>
                        <a:cubicBezTo>
                          <a:pt x="303" y="143"/>
                          <a:pt x="348" y="143"/>
                          <a:pt x="371" y="136"/>
                        </a:cubicBezTo>
                        <a:cubicBezTo>
                          <a:pt x="394" y="129"/>
                          <a:pt x="393" y="106"/>
                          <a:pt x="416" y="91"/>
                        </a:cubicBezTo>
                        <a:cubicBezTo>
                          <a:pt x="439" y="76"/>
                          <a:pt x="484" y="45"/>
                          <a:pt x="507" y="45"/>
                        </a:cubicBezTo>
                        <a:cubicBezTo>
                          <a:pt x="530" y="45"/>
                          <a:pt x="538" y="83"/>
                          <a:pt x="553" y="91"/>
                        </a:cubicBezTo>
                        <a:cubicBezTo>
                          <a:pt x="568" y="99"/>
                          <a:pt x="591" y="84"/>
                          <a:pt x="598" y="91"/>
                        </a:cubicBezTo>
                        <a:cubicBezTo>
                          <a:pt x="605" y="98"/>
                          <a:pt x="601" y="117"/>
                          <a:pt x="598"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5" name="Freeform 45">
                    <a:extLst>
                      <a:ext uri="{FF2B5EF4-FFF2-40B4-BE49-F238E27FC236}">
                        <a16:creationId xmlns:a16="http://schemas.microsoft.com/office/drawing/2014/main" id="{00000000-0008-0000-0100-00002D000000}"/>
                      </a:ext>
                    </a:extLst>
                  </xdr:cNvPr>
                  <xdr:cNvSpPr>
                    <a:spLocks/>
                  </xdr:cNvSpPr>
                </xdr:nvSpPr>
                <xdr:spPr bwMode="auto">
                  <a:xfrm>
                    <a:off x="1854" y="1562"/>
                    <a:ext cx="483" cy="469"/>
                  </a:xfrm>
                  <a:custGeom>
                    <a:avLst/>
                    <a:gdLst>
                      <a:gd name="T0" fmla="*/ 0 w 483"/>
                      <a:gd name="T1" fmla="*/ 306 h 469"/>
                      <a:gd name="T2" fmla="*/ 28 w 483"/>
                      <a:gd name="T3" fmla="*/ 280 h 469"/>
                      <a:gd name="T4" fmla="*/ 73 w 483"/>
                      <a:gd name="T5" fmla="*/ 280 h 469"/>
                      <a:gd name="T6" fmla="*/ 119 w 483"/>
                      <a:gd name="T7" fmla="*/ 144 h 469"/>
                      <a:gd name="T8" fmla="*/ 164 w 483"/>
                      <a:gd name="T9" fmla="*/ 144 h 469"/>
                      <a:gd name="T10" fmla="*/ 210 w 483"/>
                      <a:gd name="T11" fmla="*/ 54 h 469"/>
                      <a:gd name="T12" fmla="*/ 210 w 483"/>
                      <a:gd name="T13" fmla="*/ 8 h 469"/>
                      <a:gd name="T14" fmla="*/ 255 w 483"/>
                      <a:gd name="T15" fmla="*/ 8 h 469"/>
                      <a:gd name="T16" fmla="*/ 328 w 483"/>
                      <a:gd name="T17" fmla="*/ 20 h 469"/>
                      <a:gd name="T18" fmla="*/ 346 w 483"/>
                      <a:gd name="T19" fmla="*/ 54 h 469"/>
                      <a:gd name="T20" fmla="*/ 346 w 483"/>
                      <a:gd name="T21" fmla="*/ 99 h 469"/>
                      <a:gd name="T22" fmla="*/ 402 w 483"/>
                      <a:gd name="T23" fmla="*/ 158 h 469"/>
                      <a:gd name="T24" fmla="*/ 414 w 483"/>
                      <a:gd name="T25" fmla="*/ 188 h 469"/>
                      <a:gd name="T26" fmla="*/ 482 w 483"/>
                      <a:gd name="T27" fmla="*/ 190 h 469"/>
                      <a:gd name="T28" fmla="*/ 422 w 483"/>
                      <a:gd name="T29" fmla="*/ 242 h 469"/>
                      <a:gd name="T30" fmla="*/ 391 w 483"/>
                      <a:gd name="T31" fmla="*/ 326 h 469"/>
                      <a:gd name="T32" fmla="*/ 346 w 483"/>
                      <a:gd name="T33" fmla="*/ 371 h 469"/>
                      <a:gd name="T34" fmla="*/ 300 w 483"/>
                      <a:gd name="T35" fmla="*/ 326 h 469"/>
                      <a:gd name="T36" fmla="*/ 210 w 483"/>
                      <a:gd name="T37" fmla="*/ 417 h 469"/>
                      <a:gd name="T38" fmla="*/ 164 w 483"/>
                      <a:gd name="T39" fmla="*/ 462 h 469"/>
                      <a:gd name="T40" fmla="*/ 119 w 483"/>
                      <a:gd name="T41" fmla="*/ 462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483" h="469">
                        <a:moveTo>
                          <a:pt x="0" y="306"/>
                        </a:moveTo>
                        <a:cubicBezTo>
                          <a:pt x="5" y="302"/>
                          <a:pt x="16" y="284"/>
                          <a:pt x="28" y="280"/>
                        </a:cubicBezTo>
                        <a:cubicBezTo>
                          <a:pt x="40" y="276"/>
                          <a:pt x="58" y="303"/>
                          <a:pt x="73" y="280"/>
                        </a:cubicBezTo>
                        <a:cubicBezTo>
                          <a:pt x="88" y="257"/>
                          <a:pt x="104" y="167"/>
                          <a:pt x="119" y="144"/>
                        </a:cubicBezTo>
                        <a:cubicBezTo>
                          <a:pt x="134" y="121"/>
                          <a:pt x="149" y="159"/>
                          <a:pt x="164" y="144"/>
                        </a:cubicBezTo>
                        <a:cubicBezTo>
                          <a:pt x="179" y="129"/>
                          <a:pt x="202" y="77"/>
                          <a:pt x="210" y="54"/>
                        </a:cubicBezTo>
                        <a:cubicBezTo>
                          <a:pt x="218" y="31"/>
                          <a:pt x="203" y="16"/>
                          <a:pt x="210" y="8"/>
                        </a:cubicBezTo>
                        <a:cubicBezTo>
                          <a:pt x="217" y="0"/>
                          <a:pt x="235" y="6"/>
                          <a:pt x="255" y="8"/>
                        </a:cubicBezTo>
                        <a:cubicBezTo>
                          <a:pt x="275" y="10"/>
                          <a:pt x="313" y="12"/>
                          <a:pt x="328" y="20"/>
                        </a:cubicBezTo>
                        <a:cubicBezTo>
                          <a:pt x="343" y="28"/>
                          <a:pt x="343" y="41"/>
                          <a:pt x="346" y="54"/>
                        </a:cubicBezTo>
                        <a:cubicBezTo>
                          <a:pt x="349" y="67"/>
                          <a:pt x="337" y="82"/>
                          <a:pt x="346" y="99"/>
                        </a:cubicBezTo>
                        <a:cubicBezTo>
                          <a:pt x="355" y="116"/>
                          <a:pt x="391" y="143"/>
                          <a:pt x="402" y="158"/>
                        </a:cubicBezTo>
                        <a:cubicBezTo>
                          <a:pt x="413" y="173"/>
                          <a:pt x="401" y="183"/>
                          <a:pt x="414" y="188"/>
                        </a:cubicBezTo>
                        <a:cubicBezTo>
                          <a:pt x="427" y="193"/>
                          <a:pt x="481" y="181"/>
                          <a:pt x="482" y="190"/>
                        </a:cubicBezTo>
                        <a:cubicBezTo>
                          <a:pt x="483" y="199"/>
                          <a:pt x="437" y="219"/>
                          <a:pt x="422" y="242"/>
                        </a:cubicBezTo>
                        <a:cubicBezTo>
                          <a:pt x="407" y="265"/>
                          <a:pt x="404" y="305"/>
                          <a:pt x="391" y="326"/>
                        </a:cubicBezTo>
                        <a:cubicBezTo>
                          <a:pt x="378" y="347"/>
                          <a:pt x="361" y="371"/>
                          <a:pt x="346" y="371"/>
                        </a:cubicBezTo>
                        <a:cubicBezTo>
                          <a:pt x="331" y="371"/>
                          <a:pt x="323" y="318"/>
                          <a:pt x="300" y="326"/>
                        </a:cubicBezTo>
                        <a:cubicBezTo>
                          <a:pt x="277" y="334"/>
                          <a:pt x="233" y="394"/>
                          <a:pt x="210" y="417"/>
                        </a:cubicBezTo>
                        <a:cubicBezTo>
                          <a:pt x="187" y="440"/>
                          <a:pt x="179" y="455"/>
                          <a:pt x="164" y="462"/>
                        </a:cubicBezTo>
                        <a:cubicBezTo>
                          <a:pt x="149" y="469"/>
                          <a:pt x="134" y="465"/>
                          <a:pt x="119" y="46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6" name="Freeform 46">
                    <a:extLst>
                      <a:ext uri="{FF2B5EF4-FFF2-40B4-BE49-F238E27FC236}">
                        <a16:creationId xmlns:a16="http://schemas.microsoft.com/office/drawing/2014/main" id="{00000000-0008-0000-0100-00002E000000}"/>
                      </a:ext>
                    </a:extLst>
                  </xdr:cNvPr>
                  <xdr:cNvSpPr>
                    <a:spLocks/>
                  </xdr:cNvSpPr>
                </xdr:nvSpPr>
                <xdr:spPr bwMode="auto">
                  <a:xfrm>
                    <a:off x="2200" y="1562"/>
                    <a:ext cx="453" cy="469"/>
                  </a:xfrm>
                  <a:custGeom>
                    <a:avLst/>
                    <a:gdLst>
                      <a:gd name="T0" fmla="*/ 136 w 453"/>
                      <a:gd name="T1" fmla="*/ 190 h 469"/>
                      <a:gd name="T2" fmla="*/ 136 w 453"/>
                      <a:gd name="T3" fmla="*/ 144 h 469"/>
                      <a:gd name="T4" fmla="*/ 181 w 453"/>
                      <a:gd name="T5" fmla="*/ 144 h 469"/>
                      <a:gd name="T6" fmla="*/ 226 w 453"/>
                      <a:gd name="T7" fmla="*/ 54 h 469"/>
                      <a:gd name="T8" fmla="*/ 272 w 453"/>
                      <a:gd name="T9" fmla="*/ 8 h 469"/>
                      <a:gd name="T10" fmla="*/ 317 w 453"/>
                      <a:gd name="T11" fmla="*/ 8 h 469"/>
                      <a:gd name="T12" fmla="*/ 362 w 453"/>
                      <a:gd name="T13" fmla="*/ 54 h 469"/>
                      <a:gd name="T14" fmla="*/ 317 w 453"/>
                      <a:gd name="T15" fmla="*/ 99 h 469"/>
                      <a:gd name="T16" fmla="*/ 317 w 453"/>
                      <a:gd name="T17" fmla="*/ 144 h 469"/>
                      <a:gd name="T18" fmla="*/ 362 w 453"/>
                      <a:gd name="T19" fmla="*/ 190 h 469"/>
                      <a:gd name="T20" fmla="*/ 408 w 453"/>
                      <a:gd name="T21" fmla="*/ 235 h 469"/>
                      <a:gd name="T22" fmla="*/ 453 w 453"/>
                      <a:gd name="T23" fmla="*/ 326 h 469"/>
                      <a:gd name="T24" fmla="*/ 408 w 453"/>
                      <a:gd name="T25" fmla="*/ 326 h 469"/>
                      <a:gd name="T26" fmla="*/ 453 w 453"/>
                      <a:gd name="T27" fmla="*/ 417 h 469"/>
                      <a:gd name="T28" fmla="*/ 408 w 453"/>
                      <a:gd name="T29" fmla="*/ 462 h 469"/>
                      <a:gd name="T30" fmla="*/ 317 w 453"/>
                      <a:gd name="T31" fmla="*/ 462 h 469"/>
                      <a:gd name="T32" fmla="*/ 272 w 453"/>
                      <a:gd name="T33" fmla="*/ 417 h 469"/>
                      <a:gd name="T34" fmla="*/ 136 w 453"/>
                      <a:gd name="T35" fmla="*/ 417 h 469"/>
                      <a:gd name="T36" fmla="*/ 45 w 453"/>
                      <a:gd name="T37" fmla="*/ 417 h 469"/>
                      <a:gd name="T38" fmla="*/ 0 w 453"/>
                      <a:gd name="T39" fmla="*/ 371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453" h="469">
                        <a:moveTo>
                          <a:pt x="136" y="190"/>
                        </a:moveTo>
                        <a:cubicBezTo>
                          <a:pt x="132" y="171"/>
                          <a:pt x="129" y="152"/>
                          <a:pt x="136" y="144"/>
                        </a:cubicBezTo>
                        <a:cubicBezTo>
                          <a:pt x="143" y="136"/>
                          <a:pt x="166" y="159"/>
                          <a:pt x="181" y="144"/>
                        </a:cubicBezTo>
                        <a:cubicBezTo>
                          <a:pt x="196" y="129"/>
                          <a:pt x="211" y="77"/>
                          <a:pt x="226" y="54"/>
                        </a:cubicBezTo>
                        <a:cubicBezTo>
                          <a:pt x="241" y="31"/>
                          <a:pt x="257" y="16"/>
                          <a:pt x="272" y="8"/>
                        </a:cubicBezTo>
                        <a:cubicBezTo>
                          <a:pt x="287" y="0"/>
                          <a:pt x="302" y="0"/>
                          <a:pt x="317" y="8"/>
                        </a:cubicBezTo>
                        <a:cubicBezTo>
                          <a:pt x="332" y="16"/>
                          <a:pt x="362" y="39"/>
                          <a:pt x="362" y="54"/>
                        </a:cubicBezTo>
                        <a:cubicBezTo>
                          <a:pt x="362" y="69"/>
                          <a:pt x="324" y="84"/>
                          <a:pt x="317" y="99"/>
                        </a:cubicBezTo>
                        <a:cubicBezTo>
                          <a:pt x="310" y="114"/>
                          <a:pt x="310" y="129"/>
                          <a:pt x="317" y="144"/>
                        </a:cubicBezTo>
                        <a:cubicBezTo>
                          <a:pt x="324" y="159"/>
                          <a:pt x="347" y="175"/>
                          <a:pt x="362" y="190"/>
                        </a:cubicBezTo>
                        <a:cubicBezTo>
                          <a:pt x="377" y="205"/>
                          <a:pt x="393" y="212"/>
                          <a:pt x="408" y="235"/>
                        </a:cubicBezTo>
                        <a:cubicBezTo>
                          <a:pt x="423" y="258"/>
                          <a:pt x="453" y="311"/>
                          <a:pt x="453" y="326"/>
                        </a:cubicBezTo>
                        <a:cubicBezTo>
                          <a:pt x="453" y="341"/>
                          <a:pt x="408" y="311"/>
                          <a:pt x="408" y="326"/>
                        </a:cubicBezTo>
                        <a:cubicBezTo>
                          <a:pt x="408" y="341"/>
                          <a:pt x="453" y="394"/>
                          <a:pt x="453" y="417"/>
                        </a:cubicBezTo>
                        <a:cubicBezTo>
                          <a:pt x="453" y="440"/>
                          <a:pt x="431" y="455"/>
                          <a:pt x="408" y="462"/>
                        </a:cubicBezTo>
                        <a:cubicBezTo>
                          <a:pt x="385" y="469"/>
                          <a:pt x="340" y="469"/>
                          <a:pt x="317" y="462"/>
                        </a:cubicBezTo>
                        <a:cubicBezTo>
                          <a:pt x="294" y="455"/>
                          <a:pt x="302" y="424"/>
                          <a:pt x="272" y="417"/>
                        </a:cubicBezTo>
                        <a:cubicBezTo>
                          <a:pt x="242" y="410"/>
                          <a:pt x="174" y="417"/>
                          <a:pt x="136" y="417"/>
                        </a:cubicBezTo>
                        <a:cubicBezTo>
                          <a:pt x="98" y="417"/>
                          <a:pt x="68" y="425"/>
                          <a:pt x="45" y="417"/>
                        </a:cubicBezTo>
                        <a:cubicBezTo>
                          <a:pt x="22" y="409"/>
                          <a:pt x="11" y="390"/>
                          <a:pt x="0"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7" name="Freeform 47">
                    <a:extLst>
                      <a:ext uri="{FF2B5EF4-FFF2-40B4-BE49-F238E27FC236}">
                        <a16:creationId xmlns:a16="http://schemas.microsoft.com/office/drawing/2014/main" id="{00000000-0008-0000-0100-00002F000000}"/>
                      </a:ext>
                    </a:extLst>
                  </xdr:cNvPr>
                  <xdr:cNvSpPr>
                    <a:spLocks/>
                  </xdr:cNvSpPr>
                </xdr:nvSpPr>
                <xdr:spPr bwMode="auto">
                  <a:xfrm>
                    <a:off x="2608" y="2017"/>
                    <a:ext cx="99" cy="195"/>
                  </a:xfrm>
                  <a:custGeom>
                    <a:avLst/>
                    <a:gdLst>
                      <a:gd name="T0" fmla="*/ 45 w 99"/>
                      <a:gd name="T1" fmla="*/ 188 h 195"/>
                      <a:gd name="T2" fmla="*/ 91 w 99"/>
                      <a:gd name="T3" fmla="*/ 188 h 195"/>
                      <a:gd name="T4" fmla="*/ 91 w 99"/>
                      <a:gd name="T5" fmla="*/ 143 h 195"/>
                      <a:gd name="T6" fmla="*/ 45 w 99"/>
                      <a:gd name="T7" fmla="*/ 52 h 195"/>
                      <a:gd name="T8" fmla="*/ 45 w 99"/>
                      <a:gd name="T9" fmla="*/ 7 h 195"/>
                      <a:gd name="T10" fmla="*/ 0 w 99"/>
                      <a:gd name="T11" fmla="*/ 7 h 195"/>
                    </a:gdLst>
                    <a:ahLst/>
                    <a:cxnLst>
                      <a:cxn ang="0">
                        <a:pos x="T0" y="T1"/>
                      </a:cxn>
                      <a:cxn ang="0">
                        <a:pos x="T2" y="T3"/>
                      </a:cxn>
                      <a:cxn ang="0">
                        <a:pos x="T4" y="T5"/>
                      </a:cxn>
                      <a:cxn ang="0">
                        <a:pos x="T6" y="T7"/>
                      </a:cxn>
                      <a:cxn ang="0">
                        <a:pos x="T8" y="T9"/>
                      </a:cxn>
                      <a:cxn ang="0">
                        <a:pos x="T10" y="T11"/>
                      </a:cxn>
                    </a:cxnLst>
                    <a:rect l="0" t="0" r="r" b="b"/>
                    <a:pathLst>
                      <a:path w="99" h="195">
                        <a:moveTo>
                          <a:pt x="45" y="188"/>
                        </a:moveTo>
                        <a:cubicBezTo>
                          <a:pt x="64" y="191"/>
                          <a:pt x="83" y="195"/>
                          <a:pt x="91" y="188"/>
                        </a:cubicBezTo>
                        <a:cubicBezTo>
                          <a:pt x="99" y="181"/>
                          <a:pt x="99" y="166"/>
                          <a:pt x="91" y="143"/>
                        </a:cubicBezTo>
                        <a:cubicBezTo>
                          <a:pt x="83" y="120"/>
                          <a:pt x="53" y="75"/>
                          <a:pt x="45" y="52"/>
                        </a:cubicBezTo>
                        <a:cubicBezTo>
                          <a:pt x="37" y="29"/>
                          <a:pt x="52" y="14"/>
                          <a:pt x="45" y="7"/>
                        </a:cubicBezTo>
                        <a:cubicBezTo>
                          <a:pt x="38" y="0"/>
                          <a:pt x="19" y="3"/>
                          <a:pt x="0" y="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8" name="Freeform 48">
                    <a:extLst>
                      <a:ext uri="{FF2B5EF4-FFF2-40B4-BE49-F238E27FC236}">
                        <a16:creationId xmlns:a16="http://schemas.microsoft.com/office/drawing/2014/main" id="{00000000-0008-0000-0100-000030000000}"/>
                      </a:ext>
                    </a:extLst>
                  </xdr:cNvPr>
                  <xdr:cNvSpPr>
                    <a:spLocks/>
                  </xdr:cNvSpPr>
                </xdr:nvSpPr>
                <xdr:spPr bwMode="auto">
                  <a:xfrm>
                    <a:off x="2653" y="1737"/>
                    <a:ext cx="545" cy="287"/>
                  </a:xfrm>
                  <a:custGeom>
                    <a:avLst/>
                    <a:gdLst>
                      <a:gd name="T0" fmla="*/ 0 w 545"/>
                      <a:gd name="T1" fmla="*/ 151 h 287"/>
                      <a:gd name="T2" fmla="*/ 46 w 545"/>
                      <a:gd name="T3" fmla="*/ 196 h 287"/>
                      <a:gd name="T4" fmla="*/ 91 w 545"/>
                      <a:gd name="T5" fmla="*/ 196 h 287"/>
                      <a:gd name="T6" fmla="*/ 91 w 545"/>
                      <a:gd name="T7" fmla="*/ 105 h 287"/>
                      <a:gd name="T8" fmla="*/ 182 w 545"/>
                      <a:gd name="T9" fmla="*/ 105 h 287"/>
                      <a:gd name="T10" fmla="*/ 182 w 545"/>
                      <a:gd name="T11" fmla="*/ 60 h 287"/>
                      <a:gd name="T12" fmla="*/ 272 w 545"/>
                      <a:gd name="T13" fmla="*/ 15 h 287"/>
                      <a:gd name="T14" fmla="*/ 318 w 545"/>
                      <a:gd name="T15" fmla="*/ 15 h 287"/>
                      <a:gd name="T16" fmla="*/ 363 w 545"/>
                      <a:gd name="T17" fmla="*/ 105 h 287"/>
                      <a:gd name="T18" fmla="*/ 408 w 545"/>
                      <a:gd name="T19" fmla="*/ 151 h 287"/>
                      <a:gd name="T20" fmla="*/ 454 w 545"/>
                      <a:gd name="T21" fmla="*/ 196 h 287"/>
                      <a:gd name="T22" fmla="*/ 454 w 545"/>
                      <a:gd name="T23" fmla="*/ 242 h 287"/>
                      <a:gd name="T24" fmla="*/ 499 w 545"/>
                      <a:gd name="T25" fmla="*/ 242 h 287"/>
                      <a:gd name="T26" fmla="*/ 545 w 545"/>
                      <a:gd name="T27" fmla="*/ 287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45" h="287">
                        <a:moveTo>
                          <a:pt x="0" y="151"/>
                        </a:moveTo>
                        <a:cubicBezTo>
                          <a:pt x="15" y="170"/>
                          <a:pt x="31" y="189"/>
                          <a:pt x="46" y="196"/>
                        </a:cubicBezTo>
                        <a:cubicBezTo>
                          <a:pt x="61" y="203"/>
                          <a:pt x="84" y="211"/>
                          <a:pt x="91" y="196"/>
                        </a:cubicBezTo>
                        <a:cubicBezTo>
                          <a:pt x="98" y="181"/>
                          <a:pt x="76" y="120"/>
                          <a:pt x="91" y="105"/>
                        </a:cubicBezTo>
                        <a:cubicBezTo>
                          <a:pt x="106" y="90"/>
                          <a:pt x="167" y="112"/>
                          <a:pt x="182" y="105"/>
                        </a:cubicBezTo>
                        <a:cubicBezTo>
                          <a:pt x="197" y="98"/>
                          <a:pt x="167" y="75"/>
                          <a:pt x="182" y="60"/>
                        </a:cubicBezTo>
                        <a:cubicBezTo>
                          <a:pt x="197" y="45"/>
                          <a:pt x="249" y="22"/>
                          <a:pt x="272" y="15"/>
                        </a:cubicBezTo>
                        <a:cubicBezTo>
                          <a:pt x="295" y="8"/>
                          <a:pt x="303" y="0"/>
                          <a:pt x="318" y="15"/>
                        </a:cubicBezTo>
                        <a:cubicBezTo>
                          <a:pt x="333" y="30"/>
                          <a:pt x="348" y="82"/>
                          <a:pt x="363" y="105"/>
                        </a:cubicBezTo>
                        <a:cubicBezTo>
                          <a:pt x="378" y="128"/>
                          <a:pt x="393" y="136"/>
                          <a:pt x="408" y="151"/>
                        </a:cubicBezTo>
                        <a:cubicBezTo>
                          <a:pt x="423" y="166"/>
                          <a:pt x="446" y="181"/>
                          <a:pt x="454" y="196"/>
                        </a:cubicBezTo>
                        <a:cubicBezTo>
                          <a:pt x="462" y="211"/>
                          <a:pt x="447" y="234"/>
                          <a:pt x="454" y="242"/>
                        </a:cubicBezTo>
                        <a:cubicBezTo>
                          <a:pt x="461" y="250"/>
                          <a:pt x="484" y="235"/>
                          <a:pt x="499" y="242"/>
                        </a:cubicBezTo>
                        <a:cubicBezTo>
                          <a:pt x="514" y="249"/>
                          <a:pt x="529" y="268"/>
                          <a:pt x="545" y="28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9" name="Freeform 49">
                    <a:extLst>
                      <a:ext uri="{FF2B5EF4-FFF2-40B4-BE49-F238E27FC236}">
                        <a16:creationId xmlns:a16="http://schemas.microsoft.com/office/drawing/2014/main" id="{00000000-0008-0000-0100-000031000000}"/>
                      </a:ext>
                    </a:extLst>
                  </xdr:cNvPr>
                  <xdr:cNvSpPr>
                    <a:spLocks/>
                  </xdr:cNvSpPr>
                </xdr:nvSpPr>
                <xdr:spPr bwMode="auto">
                  <a:xfrm>
                    <a:off x="3016" y="1616"/>
                    <a:ext cx="99" cy="233"/>
                  </a:xfrm>
                  <a:custGeom>
                    <a:avLst/>
                    <a:gdLst>
                      <a:gd name="T0" fmla="*/ 45 w 99"/>
                      <a:gd name="T1" fmla="*/ 0 h 233"/>
                      <a:gd name="T2" fmla="*/ 91 w 99"/>
                      <a:gd name="T3" fmla="*/ 90 h 233"/>
                      <a:gd name="T4" fmla="*/ 91 w 99"/>
                      <a:gd name="T5" fmla="*/ 136 h 233"/>
                      <a:gd name="T6" fmla="*/ 91 w 99"/>
                      <a:gd name="T7" fmla="*/ 181 h 233"/>
                      <a:gd name="T8" fmla="*/ 45 w 99"/>
                      <a:gd name="T9" fmla="*/ 226 h 233"/>
                      <a:gd name="T10" fmla="*/ 0 w 99"/>
                      <a:gd name="T11" fmla="*/ 226 h 233"/>
                    </a:gdLst>
                    <a:ahLst/>
                    <a:cxnLst>
                      <a:cxn ang="0">
                        <a:pos x="T0" y="T1"/>
                      </a:cxn>
                      <a:cxn ang="0">
                        <a:pos x="T2" y="T3"/>
                      </a:cxn>
                      <a:cxn ang="0">
                        <a:pos x="T4" y="T5"/>
                      </a:cxn>
                      <a:cxn ang="0">
                        <a:pos x="T6" y="T7"/>
                      </a:cxn>
                      <a:cxn ang="0">
                        <a:pos x="T8" y="T9"/>
                      </a:cxn>
                      <a:cxn ang="0">
                        <a:pos x="T10" y="T11"/>
                      </a:cxn>
                    </a:cxnLst>
                    <a:rect l="0" t="0" r="r" b="b"/>
                    <a:pathLst>
                      <a:path w="99" h="233">
                        <a:moveTo>
                          <a:pt x="45" y="0"/>
                        </a:moveTo>
                        <a:cubicBezTo>
                          <a:pt x="64" y="33"/>
                          <a:pt x="83" y="67"/>
                          <a:pt x="91" y="90"/>
                        </a:cubicBezTo>
                        <a:cubicBezTo>
                          <a:pt x="99" y="113"/>
                          <a:pt x="91" y="121"/>
                          <a:pt x="91" y="136"/>
                        </a:cubicBezTo>
                        <a:cubicBezTo>
                          <a:pt x="91" y="151"/>
                          <a:pt x="99" y="166"/>
                          <a:pt x="91" y="181"/>
                        </a:cubicBezTo>
                        <a:cubicBezTo>
                          <a:pt x="83" y="196"/>
                          <a:pt x="60" y="219"/>
                          <a:pt x="45" y="226"/>
                        </a:cubicBezTo>
                        <a:cubicBezTo>
                          <a:pt x="30" y="233"/>
                          <a:pt x="15" y="229"/>
                          <a:pt x="0" y="22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0" name="Freeform 50">
                    <a:extLst>
                      <a:ext uri="{FF2B5EF4-FFF2-40B4-BE49-F238E27FC236}">
                        <a16:creationId xmlns:a16="http://schemas.microsoft.com/office/drawing/2014/main" id="{00000000-0008-0000-0100-000032000000}"/>
                      </a:ext>
                    </a:extLst>
                  </xdr:cNvPr>
                  <xdr:cNvSpPr>
                    <a:spLocks/>
                  </xdr:cNvSpPr>
                </xdr:nvSpPr>
                <xdr:spPr bwMode="auto">
                  <a:xfrm>
                    <a:off x="2517" y="1518"/>
                    <a:ext cx="454" cy="59"/>
                  </a:xfrm>
                  <a:custGeom>
                    <a:avLst/>
                    <a:gdLst>
                      <a:gd name="T0" fmla="*/ 0 w 454"/>
                      <a:gd name="T1" fmla="*/ 52 h 59"/>
                      <a:gd name="T2" fmla="*/ 45 w 454"/>
                      <a:gd name="T3" fmla="*/ 7 h 59"/>
                      <a:gd name="T4" fmla="*/ 136 w 454"/>
                      <a:gd name="T5" fmla="*/ 7 h 59"/>
                      <a:gd name="T6" fmla="*/ 227 w 454"/>
                      <a:gd name="T7" fmla="*/ 7 h 59"/>
                      <a:gd name="T8" fmla="*/ 318 w 454"/>
                      <a:gd name="T9" fmla="*/ 52 h 59"/>
                      <a:gd name="T10" fmla="*/ 408 w 454"/>
                      <a:gd name="T11" fmla="*/ 52 h 59"/>
                      <a:gd name="T12" fmla="*/ 454 w 454"/>
                      <a:gd name="T13" fmla="*/ 52 h 59"/>
                    </a:gdLst>
                    <a:ahLst/>
                    <a:cxnLst>
                      <a:cxn ang="0">
                        <a:pos x="T0" y="T1"/>
                      </a:cxn>
                      <a:cxn ang="0">
                        <a:pos x="T2" y="T3"/>
                      </a:cxn>
                      <a:cxn ang="0">
                        <a:pos x="T4" y="T5"/>
                      </a:cxn>
                      <a:cxn ang="0">
                        <a:pos x="T6" y="T7"/>
                      </a:cxn>
                      <a:cxn ang="0">
                        <a:pos x="T8" y="T9"/>
                      </a:cxn>
                      <a:cxn ang="0">
                        <a:pos x="T10" y="T11"/>
                      </a:cxn>
                      <a:cxn ang="0">
                        <a:pos x="T12" y="T13"/>
                      </a:cxn>
                    </a:cxnLst>
                    <a:rect l="0" t="0" r="r" b="b"/>
                    <a:pathLst>
                      <a:path w="454" h="59">
                        <a:moveTo>
                          <a:pt x="0" y="52"/>
                        </a:moveTo>
                        <a:cubicBezTo>
                          <a:pt x="11" y="33"/>
                          <a:pt x="22" y="14"/>
                          <a:pt x="45" y="7"/>
                        </a:cubicBezTo>
                        <a:cubicBezTo>
                          <a:pt x="68" y="0"/>
                          <a:pt x="106" y="7"/>
                          <a:pt x="136" y="7"/>
                        </a:cubicBezTo>
                        <a:cubicBezTo>
                          <a:pt x="166" y="7"/>
                          <a:pt x="197" y="0"/>
                          <a:pt x="227" y="7"/>
                        </a:cubicBezTo>
                        <a:cubicBezTo>
                          <a:pt x="257" y="14"/>
                          <a:pt x="288" y="45"/>
                          <a:pt x="318" y="52"/>
                        </a:cubicBezTo>
                        <a:cubicBezTo>
                          <a:pt x="348" y="59"/>
                          <a:pt x="385" y="52"/>
                          <a:pt x="408" y="52"/>
                        </a:cubicBezTo>
                        <a:cubicBezTo>
                          <a:pt x="431" y="52"/>
                          <a:pt x="442" y="52"/>
                          <a:pt x="454"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1" name="Freeform 51">
                    <a:extLst>
                      <a:ext uri="{FF2B5EF4-FFF2-40B4-BE49-F238E27FC236}">
                        <a16:creationId xmlns:a16="http://schemas.microsoft.com/office/drawing/2014/main" id="{00000000-0008-0000-0100-000033000000}"/>
                      </a:ext>
                    </a:extLst>
                  </xdr:cNvPr>
                  <xdr:cNvSpPr>
                    <a:spLocks/>
                  </xdr:cNvSpPr>
                </xdr:nvSpPr>
                <xdr:spPr bwMode="auto">
                  <a:xfrm>
                    <a:off x="2504" y="1372"/>
                    <a:ext cx="94" cy="150"/>
                  </a:xfrm>
                  <a:custGeom>
                    <a:avLst/>
                    <a:gdLst>
                      <a:gd name="T0" fmla="*/ 0 w 94"/>
                      <a:gd name="T1" fmla="*/ 0 h 150"/>
                      <a:gd name="T2" fmla="*/ 58 w 94"/>
                      <a:gd name="T3" fmla="*/ 62 h 150"/>
                      <a:gd name="T4" fmla="*/ 58 w 94"/>
                      <a:gd name="T5" fmla="*/ 108 h 150"/>
                      <a:gd name="T6" fmla="*/ 94 w 94"/>
                      <a:gd name="T7" fmla="*/ 150 h 150"/>
                    </a:gdLst>
                    <a:ahLst/>
                    <a:cxnLst>
                      <a:cxn ang="0">
                        <a:pos x="T0" y="T1"/>
                      </a:cxn>
                      <a:cxn ang="0">
                        <a:pos x="T2" y="T3"/>
                      </a:cxn>
                      <a:cxn ang="0">
                        <a:pos x="T4" y="T5"/>
                      </a:cxn>
                      <a:cxn ang="0">
                        <a:pos x="T6" y="T7"/>
                      </a:cxn>
                    </a:cxnLst>
                    <a:rect l="0" t="0" r="r" b="b"/>
                    <a:pathLst>
                      <a:path w="94" h="150">
                        <a:moveTo>
                          <a:pt x="0" y="0"/>
                        </a:moveTo>
                        <a:cubicBezTo>
                          <a:pt x="9" y="10"/>
                          <a:pt x="48" y="44"/>
                          <a:pt x="58" y="62"/>
                        </a:cubicBezTo>
                        <a:cubicBezTo>
                          <a:pt x="68" y="80"/>
                          <a:pt x="52" y="93"/>
                          <a:pt x="58" y="108"/>
                        </a:cubicBezTo>
                        <a:cubicBezTo>
                          <a:pt x="64" y="123"/>
                          <a:pt x="87" y="141"/>
                          <a:pt x="94" y="15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2" name="Freeform 52">
                    <a:extLst>
                      <a:ext uri="{FF2B5EF4-FFF2-40B4-BE49-F238E27FC236}">
                        <a16:creationId xmlns:a16="http://schemas.microsoft.com/office/drawing/2014/main" id="{00000000-0008-0000-0100-000034000000}"/>
                      </a:ext>
                    </a:extLst>
                  </xdr:cNvPr>
                  <xdr:cNvSpPr>
                    <a:spLocks/>
                  </xdr:cNvSpPr>
                </xdr:nvSpPr>
                <xdr:spPr bwMode="auto">
                  <a:xfrm>
                    <a:off x="2064" y="1404"/>
                    <a:ext cx="322" cy="166"/>
                  </a:xfrm>
                  <a:custGeom>
                    <a:avLst/>
                    <a:gdLst>
                      <a:gd name="T0" fmla="*/ 322 w 322"/>
                      <a:gd name="T1" fmla="*/ 0 h 166"/>
                      <a:gd name="T2" fmla="*/ 272 w 322"/>
                      <a:gd name="T3" fmla="*/ 30 h 166"/>
                      <a:gd name="T4" fmla="*/ 181 w 322"/>
                      <a:gd name="T5" fmla="*/ 30 h 166"/>
                      <a:gd name="T6" fmla="*/ 136 w 322"/>
                      <a:gd name="T7" fmla="*/ 76 h 166"/>
                      <a:gd name="T8" fmla="*/ 90 w 322"/>
                      <a:gd name="T9" fmla="*/ 76 h 166"/>
                      <a:gd name="T10" fmla="*/ 40 w 322"/>
                      <a:gd name="T11" fmla="*/ 144 h 166"/>
                      <a:gd name="T12" fmla="*/ 0 w 322"/>
                      <a:gd name="T13" fmla="*/ 166 h 166"/>
                    </a:gdLst>
                    <a:ahLst/>
                    <a:cxnLst>
                      <a:cxn ang="0">
                        <a:pos x="T0" y="T1"/>
                      </a:cxn>
                      <a:cxn ang="0">
                        <a:pos x="T2" y="T3"/>
                      </a:cxn>
                      <a:cxn ang="0">
                        <a:pos x="T4" y="T5"/>
                      </a:cxn>
                      <a:cxn ang="0">
                        <a:pos x="T6" y="T7"/>
                      </a:cxn>
                      <a:cxn ang="0">
                        <a:pos x="T8" y="T9"/>
                      </a:cxn>
                      <a:cxn ang="0">
                        <a:pos x="T10" y="T11"/>
                      </a:cxn>
                      <a:cxn ang="0">
                        <a:pos x="T12" y="T13"/>
                      </a:cxn>
                    </a:cxnLst>
                    <a:rect l="0" t="0" r="r" b="b"/>
                    <a:pathLst>
                      <a:path w="322" h="166">
                        <a:moveTo>
                          <a:pt x="322" y="0"/>
                        </a:moveTo>
                        <a:cubicBezTo>
                          <a:pt x="314" y="5"/>
                          <a:pt x="295" y="25"/>
                          <a:pt x="272" y="30"/>
                        </a:cubicBezTo>
                        <a:cubicBezTo>
                          <a:pt x="249" y="35"/>
                          <a:pt x="204" y="22"/>
                          <a:pt x="181" y="30"/>
                        </a:cubicBezTo>
                        <a:cubicBezTo>
                          <a:pt x="158" y="38"/>
                          <a:pt x="151" y="68"/>
                          <a:pt x="136" y="76"/>
                        </a:cubicBezTo>
                        <a:cubicBezTo>
                          <a:pt x="121" y="84"/>
                          <a:pt x="106" y="65"/>
                          <a:pt x="90" y="76"/>
                        </a:cubicBezTo>
                        <a:cubicBezTo>
                          <a:pt x="74" y="87"/>
                          <a:pt x="55" y="129"/>
                          <a:pt x="40" y="144"/>
                        </a:cubicBezTo>
                        <a:cubicBezTo>
                          <a:pt x="25" y="159"/>
                          <a:pt x="8" y="162"/>
                          <a:pt x="0" y="16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3" name="Freeform 53">
                    <a:extLst>
                      <a:ext uri="{FF2B5EF4-FFF2-40B4-BE49-F238E27FC236}">
                        <a16:creationId xmlns:a16="http://schemas.microsoft.com/office/drawing/2014/main" id="{00000000-0008-0000-0100-000035000000}"/>
                      </a:ext>
                    </a:extLst>
                  </xdr:cNvPr>
                  <xdr:cNvSpPr>
                    <a:spLocks/>
                  </xdr:cNvSpPr>
                </xdr:nvSpPr>
                <xdr:spPr bwMode="auto">
                  <a:xfrm>
                    <a:off x="1927" y="1162"/>
                    <a:ext cx="137" cy="408"/>
                  </a:xfrm>
                  <a:custGeom>
                    <a:avLst/>
                    <a:gdLst>
                      <a:gd name="T0" fmla="*/ 0 w 137"/>
                      <a:gd name="T1" fmla="*/ 0 h 408"/>
                      <a:gd name="T2" fmla="*/ 46 w 137"/>
                      <a:gd name="T3" fmla="*/ 45 h 408"/>
                      <a:gd name="T4" fmla="*/ 91 w 137"/>
                      <a:gd name="T5" fmla="*/ 91 h 408"/>
                      <a:gd name="T6" fmla="*/ 46 w 137"/>
                      <a:gd name="T7" fmla="*/ 136 h 408"/>
                      <a:gd name="T8" fmla="*/ 91 w 137"/>
                      <a:gd name="T9" fmla="*/ 182 h 408"/>
                      <a:gd name="T10" fmla="*/ 91 w 137"/>
                      <a:gd name="T11" fmla="*/ 272 h 408"/>
                      <a:gd name="T12" fmla="*/ 46 w 137"/>
                      <a:gd name="T13" fmla="*/ 272 h 408"/>
                      <a:gd name="T14" fmla="*/ 91 w 137"/>
                      <a:gd name="T15" fmla="*/ 363 h 408"/>
                      <a:gd name="T16" fmla="*/ 137 w 137"/>
                      <a:gd name="T17" fmla="*/ 408 h 4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37" h="408">
                        <a:moveTo>
                          <a:pt x="0" y="0"/>
                        </a:moveTo>
                        <a:cubicBezTo>
                          <a:pt x="15" y="15"/>
                          <a:pt x="31" y="30"/>
                          <a:pt x="46" y="45"/>
                        </a:cubicBezTo>
                        <a:cubicBezTo>
                          <a:pt x="61" y="60"/>
                          <a:pt x="91" y="76"/>
                          <a:pt x="91" y="91"/>
                        </a:cubicBezTo>
                        <a:cubicBezTo>
                          <a:pt x="91" y="106"/>
                          <a:pt x="46" y="121"/>
                          <a:pt x="46" y="136"/>
                        </a:cubicBezTo>
                        <a:cubicBezTo>
                          <a:pt x="46" y="151"/>
                          <a:pt x="84" y="159"/>
                          <a:pt x="91" y="182"/>
                        </a:cubicBezTo>
                        <a:cubicBezTo>
                          <a:pt x="98" y="205"/>
                          <a:pt x="98" y="257"/>
                          <a:pt x="91" y="272"/>
                        </a:cubicBezTo>
                        <a:cubicBezTo>
                          <a:pt x="84" y="287"/>
                          <a:pt x="46" y="257"/>
                          <a:pt x="46" y="272"/>
                        </a:cubicBezTo>
                        <a:cubicBezTo>
                          <a:pt x="46" y="287"/>
                          <a:pt x="76" y="340"/>
                          <a:pt x="91" y="363"/>
                        </a:cubicBezTo>
                        <a:cubicBezTo>
                          <a:pt x="106" y="386"/>
                          <a:pt x="121" y="397"/>
                          <a:pt x="137"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3" name="Group 54">
                <a:extLst>
                  <a:ext uri="{FF2B5EF4-FFF2-40B4-BE49-F238E27FC236}">
                    <a16:creationId xmlns:a16="http://schemas.microsoft.com/office/drawing/2014/main" id="{00000000-0008-0000-0100-000017000000}"/>
                  </a:ext>
                </a:extLst>
              </xdr:cNvPr>
              <xdr:cNvGrpSpPr>
                <a:grpSpLocks/>
              </xdr:cNvGrpSpPr>
            </xdr:nvGrpSpPr>
            <xdr:grpSpPr bwMode="auto">
              <a:xfrm>
                <a:off x="2700" y="1702"/>
                <a:ext cx="1002" cy="1327"/>
                <a:chOff x="2700" y="1702"/>
                <a:chExt cx="1002" cy="1327"/>
              </a:xfrm>
              <a:grpFill/>
            </xdr:grpSpPr>
            <xdr:sp macro="" textlink="">
              <xdr:nvSpPr>
                <xdr:cNvPr id="35" name="Freeform 55">
                  <a:extLst>
                    <a:ext uri="{FF2B5EF4-FFF2-40B4-BE49-F238E27FC236}">
                      <a16:creationId xmlns:a16="http://schemas.microsoft.com/office/drawing/2014/main" id="{00000000-0008-0000-0100-000023000000}"/>
                    </a:ext>
                  </a:extLst>
                </xdr:cNvPr>
                <xdr:cNvSpPr>
                  <a:spLocks/>
                </xdr:cNvSpPr>
              </xdr:nvSpPr>
              <xdr:spPr bwMode="auto">
                <a:xfrm>
                  <a:off x="2700" y="1702"/>
                  <a:ext cx="1002" cy="1327"/>
                </a:xfrm>
                <a:custGeom>
                  <a:avLst/>
                  <a:gdLst>
                    <a:gd name="T0" fmla="*/ 942 w 1002"/>
                    <a:gd name="T1" fmla="*/ 26 h 1327"/>
                    <a:gd name="T2" fmla="*/ 906 w 1002"/>
                    <a:gd name="T3" fmla="*/ 4 h 1327"/>
                    <a:gd name="T4" fmla="*/ 860 w 1002"/>
                    <a:gd name="T5" fmla="*/ 50 h 1327"/>
                    <a:gd name="T6" fmla="*/ 815 w 1002"/>
                    <a:gd name="T7" fmla="*/ 4 h 1327"/>
                    <a:gd name="T8" fmla="*/ 770 w 1002"/>
                    <a:gd name="T9" fmla="*/ 50 h 1327"/>
                    <a:gd name="T10" fmla="*/ 724 w 1002"/>
                    <a:gd name="T11" fmla="*/ 186 h 1327"/>
                    <a:gd name="T12" fmla="*/ 679 w 1002"/>
                    <a:gd name="T13" fmla="*/ 277 h 1327"/>
                    <a:gd name="T14" fmla="*/ 634 w 1002"/>
                    <a:gd name="T15" fmla="*/ 322 h 1327"/>
                    <a:gd name="T16" fmla="*/ 498 w 1002"/>
                    <a:gd name="T17" fmla="*/ 322 h 1327"/>
                    <a:gd name="T18" fmla="*/ 452 w 1002"/>
                    <a:gd name="T19" fmla="*/ 413 h 1327"/>
                    <a:gd name="T20" fmla="*/ 407 w 1002"/>
                    <a:gd name="T21" fmla="*/ 503 h 1327"/>
                    <a:gd name="T22" fmla="*/ 282 w 1002"/>
                    <a:gd name="T23" fmla="*/ 563 h 1327"/>
                    <a:gd name="T24" fmla="*/ 44 w 1002"/>
                    <a:gd name="T25" fmla="*/ 594 h 1327"/>
                    <a:gd name="T26" fmla="*/ 18 w 1002"/>
                    <a:gd name="T27" fmla="*/ 710 h 1327"/>
                    <a:gd name="T28" fmla="*/ 75 w 1002"/>
                    <a:gd name="T29" fmla="*/ 797 h 1327"/>
                    <a:gd name="T30" fmla="*/ 84 w 1002"/>
                    <a:gd name="T31" fmla="*/ 893 h 1327"/>
                    <a:gd name="T32" fmla="*/ 135 w 1002"/>
                    <a:gd name="T33" fmla="*/ 1048 h 1327"/>
                    <a:gd name="T34" fmla="*/ 271 w 1002"/>
                    <a:gd name="T35" fmla="*/ 1138 h 1327"/>
                    <a:gd name="T36" fmla="*/ 271 w 1002"/>
                    <a:gd name="T37" fmla="*/ 1229 h 1327"/>
                    <a:gd name="T38" fmla="*/ 407 w 1002"/>
                    <a:gd name="T39" fmla="*/ 1320 h 1327"/>
                    <a:gd name="T40" fmla="*/ 498 w 1002"/>
                    <a:gd name="T41" fmla="*/ 1274 h 1327"/>
                    <a:gd name="T42" fmla="*/ 679 w 1002"/>
                    <a:gd name="T43" fmla="*/ 1229 h 1327"/>
                    <a:gd name="T44" fmla="*/ 679 w 1002"/>
                    <a:gd name="T45" fmla="*/ 1048 h 1327"/>
                    <a:gd name="T46" fmla="*/ 770 w 1002"/>
                    <a:gd name="T47" fmla="*/ 912 h 1327"/>
                    <a:gd name="T48" fmla="*/ 951 w 1002"/>
                    <a:gd name="T49" fmla="*/ 776 h 1327"/>
                    <a:gd name="T50" fmla="*/ 815 w 1002"/>
                    <a:gd name="T51" fmla="*/ 685 h 1327"/>
                    <a:gd name="T52" fmla="*/ 770 w 1002"/>
                    <a:gd name="T53" fmla="*/ 503 h 1327"/>
                    <a:gd name="T54" fmla="*/ 815 w 1002"/>
                    <a:gd name="T55" fmla="*/ 413 h 1327"/>
                    <a:gd name="T56" fmla="*/ 906 w 1002"/>
                    <a:gd name="T57" fmla="*/ 231 h 1327"/>
                    <a:gd name="T58" fmla="*/ 996 w 1002"/>
                    <a:gd name="T59" fmla="*/ 95 h 1327"/>
                    <a:gd name="T60" fmla="*/ 942 w 1002"/>
                    <a:gd name="T61" fmla="*/ 26 h 13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002" h="1327">
                      <a:moveTo>
                        <a:pt x="942" y="26"/>
                      </a:moveTo>
                      <a:cubicBezTo>
                        <a:pt x="927" y="11"/>
                        <a:pt x="920" y="0"/>
                        <a:pt x="906" y="4"/>
                      </a:cubicBezTo>
                      <a:cubicBezTo>
                        <a:pt x="892" y="8"/>
                        <a:pt x="875" y="50"/>
                        <a:pt x="860" y="50"/>
                      </a:cubicBezTo>
                      <a:cubicBezTo>
                        <a:pt x="845" y="50"/>
                        <a:pt x="830" y="4"/>
                        <a:pt x="815" y="4"/>
                      </a:cubicBezTo>
                      <a:cubicBezTo>
                        <a:pt x="800" y="4"/>
                        <a:pt x="785" y="20"/>
                        <a:pt x="770" y="50"/>
                      </a:cubicBezTo>
                      <a:cubicBezTo>
                        <a:pt x="755" y="80"/>
                        <a:pt x="739" y="148"/>
                        <a:pt x="724" y="186"/>
                      </a:cubicBezTo>
                      <a:cubicBezTo>
                        <a:pt x="709" y="224"/>
                        <a:pt x="694" y="254"/>
                        <a:pt x="679" y="277"/>
                      </a:cubicBezTo>
                      <a:cubicBezTo>
                        <a:pt x="664" y="300"/>
                        <a:pt x="664" y="315"/>
                        <a:pt x="634" y="322"/>
                      </a:cubicBezTo>
                      <a:cubicBezTo>
                        <a:pt x="604" y="329"/>
                        <a:pt x="528" y="307"/>
                        <a:pt x="498" y="322"/>
                      </a:cubicBezTo>
                      <a:cubicBezTo>
                        <a:pt x="468" y="337"/>
                        <a:pt x="467" y="383"/>
                        <a:pt x="452" y="413"/>
                      </a:cubicBezTo>
                      <a:cubicBezTo>
                        <a:pt x="437" y="443"/>
                        <a:pt x="435" y="478"/>
                        <a:pt x="407" y="503"/>
                      </a:cubicBezTo>
                      <a:cubicBezTo>
                        <a:pt x="379" y="528"/>
                        <a:pt x="342" y="548"/>
                        <a:pt x="282" y="563"/>
                      </a:cubicBezTo>
                      <a:cubicBezTo>
                        <a:pt x="222" y="578"/>
                        <a:pt x="88" y="570"/>
                        <a:pt x="44" y="594"/>
                      </a:cubicBezTo>
                      <a:cubicBezTo>
                        <a:pt x="0" y="618"/>
                        <a:pt x="13" y="676"/>
                        <a:pt x="18" y="710"/>
                      </a:cubicBezTo>
                      <a:cubicBezTo>
                        <a:pt x="23" y="744"/>
                        <a:pt x="64" y="766"/>
                        <a:pt x="75" y="797"/>
                      </a:cubicBezTo>
                      <a:cubicBezTo>
                        <a:pt x="86" y="828"/>
                        <a:pt x="74" y="851"/>
                        <a:pt x="84" y="893"/>
                      </a:cubicBezTo>
                      <a:cubicBezTo>
                        <a:pt x="94" y="935"/>
                        <a:pt x="104" y="1007"/>
                        <a:pt x="135" y="1048"/>
                      </a:cubicBezTo>
                      <a:cubicBezTo>
                        <a:pt x="166" y="1089"/>
                        <a:pt x="248" y="1108"/>
                        <a:pt x="271" y="1138"/>
                      </a:cubicBezTo>
                      <a:cubicBezTo>
                        <a:pt x="294" y="1168"/>
                        <a:pt x="248" y="1199"/>
                        <a:pt x="271" y="1229"/>
                      </a:cubicBezTo>
                      <a:cubicBezTo>
                        <a:pt x="294" y="1259"/>
                        <a:pt x="369" y="1313"/>
                        <a:pt x="407" y="1320"/>
                      </a:cubicBezTo>
                      <a:cubicBezTo>
                        <a:pt x="445" y="1327"/>
                        <a:pt x="453" y="1289"/>
                        <a:pt x="498" y="1274"/>
                      </a:cubicBezTo>
                      <a:cubicBezTo>
                        <a:pt x="543" y="1259"/>
                        <a:pt x="649" y="1267"/>
                        <a:pt x="679" y="1229"/>
                      </a:cubicBezTo>
                      <a:cubicBezTo>
                        <a:pt x="709" y="1191"/>
                        <a:pt x="664" y="1101"/>
                        <a:pt x="679" y="1048"/>
                      </a:cubicBezTo>
                      <a:cubicBezTo>
                        <a:pt x="694" y="995"/>
                        <a:pt x="725" y="957"/>
                        <a:pt x="770" y="912"/>
                      </a:cubicBezTo>
                      <a:cubicBezTo>
                        <a:pt x="815" y="867"/>
                        <a:pt x="944" y="814"/>
                        <a:pt x="951" y="776"/>
                      </a:cubicBezTo>
                      <a:cubicBezTo>
                        <a:pt x="958" y="738"/>
                        <a:pt x="845" y="730"/>
                        <a:pt x="815" y="685"/>
                      </a:cubicBezTo>
                      <a:cubicBezTo>
                        <a:pt x="785" y="640"/>
                        <a:pt x="770" y="548"/>
                        <a:pt x="770" y="503"/>
                      </a:cubicBezTo>
                      <a:cubicBezTo>
                        <a:pt x="770" y="458"/>
                        <a:pt x="792" y="458"/>
                        <a:pt x="815" y="413"/>
                      </a:cubicBezTo>
                      <a:cubicBezTo>
                        <a:pt x="838" y="368"/>
                        <a:pt x="876" y="284"/>
                        <a:pt x="906" y="231"/>
                      </a:cubicBezTo>
                      <a:cubicBezTo>
                        <a:pt x="936" y="178"/>
                        <a:pt x="990" y="129"/>
                        <a:pt x="996" y="95"/>
                      </a:cubicBezTo>
                      <a:cubicBezTo>
                        <a:pt x="1002" y="61"/>
                        <a:pt x="957" y="41"/>
                        <a:pt x="942" y="2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36" name="Group 56">
                  <a:extLst>
                    <a:ext uri="{FF2B5EF4-FFF2-40B4-BE49-F238E27FC236}">
                      <a16:creationId xmlns:a16="http://schemas.microsoft.com/office/drawing/2014/main" id="{00000000-0008-0000-0100-000024000000}"/>
                    </a:ext>
                  </a:extLst>
                </xdr:cNvPr>
                <xdr:cNvGrpSpPr>
                  <a:grpSpLocks/>
                </xdr:cNvGrpSpPr>
              </xdr:nvGrpSpPr>
              <xdr:grpSpPr bwMode="auto">
                <a:xfrm>
                  <a:off x="2880" y="2024"/>
                  <a:ext cx="680" cy="831"/>
                  <a:chOff x="2880" y="2024"/>
                  <a:chExt cx="680" cy="831"/>
                </a:xfrm>
                <a:grpFill/>
              </xdr:grpSpPr>
              <xdr:sp macro="" textlink="">
                <xdr:nvSpPr>
                  <xdr:cNvPr id="37" name="Freeform 57">
                    <a:extLst>
                      <a:ext uri="{FF2B5EF4-FFF2-40B4-BE49-F238E27FC236}">
                        <a16:creationId xmlns:a16="http://schemas.microsoft.com/office/drawing/2014/main" id="{00000000-0008-0000-0100-000025000000}"/>
                      </a:ext>
                    </a:extLst>
                  </xdr:cNvPr>
                  <xdr:cNvSpPr>
                    <a:spLocks/>
                  </xdr:cNvSpPr>
                </xdr:nvSpPr>
                <xdr:spPr bwMode="auto">
                  <a:xfrm>
                    <a:off x="3334" y="2024"/>
                    <a:ext cx="181" cy="91"/>
                  </a:xfrm>
                  <a:custGeom>
                    <a:avLst/>
                    <a:gdLst>
                      <a:gd name="T0" fmla="*/ 0 w 181"/>
                      <a:gd name="T1" fmla="*/ 0 h 91"/>
                      <a:gd name="T2" fmla="*/ 45 w 181"/>
                      <a:gd name="T3" fmla="*/ 45 h 91"/>
                      <a:gd name="T4" fmla="*/ 90 w 181"/>
                      <a:gd name="T5" fmla="*/ 91 h 91"/>
                      <a:gd name="T6" fmla="*/ 136 w 181"/>
                      <a:gd name="T7" fmla="*/ 45 h 91"/>
                      <a:gd name="T8" fmla="*/ 181 w 181"/>
                      <a:gd name="T9" fmla="*/ 91 h 91"/>
                    </a:gdLst>
                    <a:ahLst/>
                    <a:cxnLst>
                      <a:cxn ang="0">
                        <a:pos x="T0" y="T1"/>
                      </a:cxn>
                      <a:cxn ang="0">
                        <a:pos x="T2" y="T3"/>
                      </a:cxn>
                      <a:cxn ang="0">
                        <a:pos x="T4" y="T5"/>
                      </a:cxn>
                      <a:cxn ang="0">
                        <a:pos x="T6" y="T7"/>
                      </a:cxn>
                      <a:cxn ang="0">
                        <a:pos x="T8" y="T9"/>
                      </a:cxn>
                    </a:cxnLst>
                    <a:rect l="0" t="0" r="r" b="b"/>
                    <a:pathLst>
                      <a:path w="181" h="91">
                        <a:moveTo>
                          <a:pt x="0" y="0"/>
                        </a:moveTo>
                        <a:cubicBezTo>
                          <a:pt x="15" y="15"/>
                          <a:pt x="30" y="30"/>
                          <a:pt x="45" y="45"/>
                        </a:cubicBezTo>
                        <a:cubicBezTo>
                          <a:pt x="60" y="60"/>
                          <a:pt x="75" y="91"/>
                          <a:pt x="90" y="91"/>
                        </a:cubicBezTo>
                        <a:cubicBezTo>
                          <a:pt x="105" y="91"/>
                          <a:pt x="121" y="45"/>
                          <a:pt x="136" y="45"/>
                        </a:cubicBezTo>
                        <a:cubicBezTo>
                          <a:pt x="151" y="45"/>
                          <a:pt x="166" y="68"/>
                          <a:pt x="181" y="9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8" name="Freeform 58">
                    <a:extLst>
                      <a:ext uri="{FF2B5EF4-FFF2-40B4-BE49-F238E27FC236}">
                        <a16:creationId xmlns:a16="http://schemas.microsoft.com/office/drawing/2014/main" id="{00000000-0008-0000-0100-000026000000}"/>
                      </a:ext>
                    </a:extLst>
                  </xdr:cNvPr>
                  <xdr:cNvSpPr>
                    <a:spLocks/>
                  </xdr:cNvSpPr>
                </xdr:nvSpPr>
                <xdr:spPr bwMode="auto">
                  <a:xfrm>
                    <a:off x="2880" y="2205"/>
                    <a:ext cx="371" cy="590"/>
                  </a:xfrm>
                  <a:custGeom>
                    <a:avLst/>
                    <a:gdLst>
                      <a:gd name="T0" fmla="*/ 227 w 371"/>
                      <a:gd name="T1" fmla="*/ 0 h 590"/>
                      <a:gd name="T2" fmla="*/ 272 w 371"/>
                      <a:gd name="T3" fmla="*/ 46 h 590"/>
                      <a:gd name="T4" fmla="*/ 318 w 371"/>
                      <a:gd name="T5" fmla="*/ 46 h 590"/>
                      <a:gd name="T6" fmla="*/ 318 w 371"/>
                      <a:gd name="T7" fmla="*/ 91 h 590"/>
                      <a:gd name="T8" fmla="*/ 318 w 371"/>
                      <a:gd name="T9" fmla="*/ 136 h 590"/>
                      <a:gd name="T10" fmla="*/ 363 w 371"/>
                      <a:gd name="T11" fmla="*/ 227 h 590"/>
                      <a:gd name="T12" fmla="*/ 272 w 371"/>
                      <a:gd name="T13" fmla="*/ 318 h 590"/>
                      <a:gd name="T14" fmla="*/ 256 w 371"/>
                      <a:gd name="T15" fmla="*/ 407 h 590"/>
                      <a:gd name="T16" fmla="*/ 228 w 371"/>
                      <a:gd name="T17" fmla="*/ 441 h 590"/>
                      <a:gd name="T18" fmla="*/ 178 w 371"/>
                      <a:gd name="T19" fmla="*/ 433 h 590"/>
                      <a:gd name="T20" fmla="*/ 136 w 371"/>
                      <a:gd name="T21" fmla="*/ 454 h 590"/>
                      <a:gd name="T22" fmla="*/ 66 w 371"/>
                      <a:gd name="T23" fmla="*/ 465 h 590"/>
                      <a:gd name="T24" fmla="*/ 0 w 371"/>
                      <a:gd name="T25" fmla="*/ 590 h 5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71" h="590">
                        <a:moveTo>
                          <a:pt x="227" y="0"/>
                        </a:moveTo>
                        <a:cubicBezTo>
                          <a:pt x="242" y="19"/>
                          <a:pt x="257" y="38"/>
                          <a:pt x="272" y="46"/>
                        </a:cubicBezTo>
                        <a:cubicBezTo>
                          <a:pt x="287" y="54"/>
                          <a:pt x="310" y="39"/>
                          <a:pt x="318" y="46"/>
                        </a:cubicBezTo>
                        <a:cubicBezTo>
                          <a:pt x="326" y="53"/>
                          <a:pt x="318" y="76"/>
                          <a:pt x="318" y="91"/>
                        </a:cubicBezTo>
                        <a:cubicBezTo>
                          <a:pt x="318" y="106"/>
                          <a:pt x="311" y="113"/>
                          <a:pt x="318" y="136"/>
                        </a:cubicBezTo>
                        <a:cubicBezTo>
                          <a:pt x="325" y="159"/>
                          <a:pt x="371" y="197"/>
                          <a:pt x="363" y="227"/>
                        </a:cubicBezTo>
                        <a:cubicBezTo>
                          <a:pt x="355" y="257"/>
                          <a:pt x="290" y="288"/>
                          <a:pt x="272" y="318"/>
                        </a:cubicBezTo>
                        <a:cubicBezTo>
                          <a:pt x="254" y="348"/>
                          <a:pt x="263" y="387"/>
                          <a:pt x="256" y="407"/>
                        </a:cubicBezTo>
                        <a:cubicBezTo>
                          <a:pt x="249" y="427"/>
                          <a:pt x="241" y="437"/>
                          <a:pt x="228" y="441"/>
                        </a:cubicBezTo>
                        <a:cubicBezTo>
                          <a:pt x="215" y="445"/>
                          <a:pt x="193" y="431"/>
                          <a:pt x="178" y="433"/>
                        </a:cubicBezTo>
                        <a:cubicBezTo>
                          <a:pt x="163" y="435"/>
                          <a:pt x="155" y="449"/>
                          <a:pt x="136" y="454"/>
                        </a:cubicBezTo>
                        <a:cubicBezTo>
                          <a:pt x="117" y="459"/>
                          <a:pt x="89" y="442"/>
                          <a:pt x="66" y="465"/>
                        </a:cubicBezTo>
                        <a:cubicBezTo>
                          <a:pt x="43" y="488"/>
                          <a:pt x="14" y="564"/>
                          <a:pt x="0" y="59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9" name="Freeform 59">
                    <a:extLst>
                      <a:ext uri="{FF2B5EF4-FFF2-40B4-BE49-F238E27FC236}">
                        <a16:creationId xmlns:a16="http://schemas.microsoft.com/office/drawing/2014/main" id="{00000000-0008-0000-0100-000027000000}"/>
                      </a:ext>
                    </a:extLst>
                  </xdr:cNvPr>
                  <xdr:cNvSpPr>
                    <a:spLocks/>
                  </xdr:cNvSpPr>
                </xdr:nvSpPr>
                <xdr:spPr bwMode="auto">
                  <a:xfrm>
                    <a:off x="3236" y="2432"/>
                    <a:ext cx="143" cy="423"/>
                  </a:xfrm>
                  <a:custGeom>
                    <a:avLst/>
                    <a:gdLst>
                      <a:gd name="T0" fmla="*/ 7 w 143"/>
                      <a:gd name="T1" fmla="*/ 0 h 423"/>
                      <a:gd name="T2" fmla="*/ 52 w 143"/>
                      <a:gd name="T3" fmla="*/ 91 h 423"/>
                      <a:gd name="T4" fmla="*/ 7 w 143"/>
                      <a:gd name="T5" fmla="*/ 91 h 423"/>
                      <a:gd name="T6" fmla="*/ 7 w 143"/>
                      <a:gd name="T7" fmla="*/ 182 h 423"/>
                      <a:gd name="T8" fmla="*/ 7 w 143"/>
                      <a:gd name="T9" fmla="*/ 227 h 423"/>
                      <a:gd name="T10" fmla="*/ 52 w 143"/>
                      <a:gd name="T11" fmla="*/ 227 h 423"/>
                      <a:gd name="T12" fmla="*/ 52 w 143"/>
                      <a:gd name="T13" fmla="*/ 318 h 423"/>
                      <a:gd name="T14" fmla="*/ 98 w 143"/>
                      <a:gd name="T15" fmla="*/ 408 h 423"/>
                      <a:gd name="T16" fmla="*/ 143 w 143"/>
                      <a:gd name="T17" fmla="*/ 408 h 4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43" h="423">
                        <a:moveTo>
                          <a:pt x="7" y="0"/>
                        </a:moveTo>
                        <a:cubicBezTo>
                          <a:pt x="29" y="38"/>
                          <a:pt x="52" y="76"/>
                          <a:pt x="52" y="91"/>
                        </a:cubicBezTo>
                        <a:cubicBezTo>
                          <a:pt x="52" y="106"/>
                          <a:pt x="14" y="76"/>
                          <a:pt x="7" y="91"/>
                        </a:cubicBezTo>
                        <a:cubicBezTo>
                          <a:pt x="0" y="106"/>
                          <a:pt x="7" y="159"/>
                          <a:pt x="7" y="182"/>
                        </a:cubicBezTo>
                        <a:cubicBezTo>
                          <a:pt x="7" y="205"/>
                          <a:pt x="0" y="220"/>
                          <a:pt x="7" y="227"/>
                        </a:cubicBezTo>
                        <a:cubicBezTo>
                          <a:pt x="14" y="234"/>
                          <a:pt x="45" y="212"/>
                          <a:pt x="52" y="227"/>
                        </a:cubicBezTo>
                        <a:cubicBezTo>
                          <a:pt x="59" y="242"/>
                          <a:pt x="44" y="288"/>
                          <a:pt x="52" y="318"/>
                        </a:cubicBezTo>
                        <a:cubicBezTo>
                          <a:pt x="60" y="348"/>
                          <a:pt x="83" y="393"/>
                          <a:pt x="98" y="408"/>
                        </a:cubicBezTo>
                        <a:cubicBezTo>
                          <a:pt x="113" y="423"/>
                          <a:pt x="128" y="415"/>
                          <a:pt x="143"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0" name="Freeform 60">
                    <a:extLst>
                      <a:ext uri="{FF2B5EF4-FFF2-40B4-BE49-F238E27FC236}">
                        <a16:creationId xmlns:a16="http://schemas.microsoft.com/office/drawing/2014/main" id="{00000000-0008-0000-0100-000028000000}"/>
                      </a:ext>
                    </a:extLst>
                  </xdr:cNvPr>
                  <xdr:cNvSpPr>
                    <a:spLocks/>
                  </xdr:cNvSpPr>
                </xdr:nvSpPr>
                <xdr:spPr bwMode="auto">
                  <a:xfrm>
                    <a:off x="3288" y="2424"/>
                    <a:ext cx="272" cy="99"/>
                  </a:xfrm>
                  <a:custGeom>
                    <a:avLst/>
                    <a:gdLst>
                      <a:gd name="T0" fmla="*/ 272 w 272"/>
                      <a:gd name="T1" fmla="*/ 8 h 99"/>
                      <a:gd name="T2" fmla="*/ 182 w 272"/>
                      <a:gd name="T3" fmla="*/ 8 h 99"/>
                      <a:gd name="T4" fmla="*/ 91 w 272"/>
                      <a:gd name="T5" fmla="*/ 54 h 99"/>
                      <a:gd name="T6" fmla="*/ 0 w 272"/>
                      <a:gd name="T7" fmla="*/ 99 h 99"/>
                    </a:gdLst>
                    <a:ahLst/>
                    <a:cxnLst>
                      <a:cxn ang="0">
                        <a:pos x="T0" y="T1"/>
                      </a:cxn>
                      <a:cxn ang="0">
                        <a:pos x="T2" y="T3"/>
                      </a:cxn>
                      <a:cxn ang="0">
                        <a:pos x="T4" y="T5"/>
                      </a:cxn>
                      <a:cxn ang="0">
                        <a:pos x="T6" y="T7"/>
                      </a:cxn>
                    </a:cxnLst>
                    <a:rect l="0" t="0" r="r" b="b"/>
                    <a:pathLst>
                      <a:path w="272" h="99">
                        <a:moveTo>
                          <a:pt x="272" y="8"/>
                        </a:moveTo>
                        <a:cubicBezTo>
                          <a:pt x="242" y="4"/>
                          <a:pt x="212" y="0"/>
                          <a:pt x="182" y="8"/>
                        </a:cubicBezTo>
                        <a:cubicBezTo>
                          <a:pt x="152" y="16"/>
                          <a:pt x="121" y="39"/>
                          <a:pt x="91" y="54"/>
                        </a:cubicBezTo>
                        <a:cubicBezTo>
                          <a:pt x="61" y="69"/>
                          <a:pt x="15" y="92"/>
                          <a:pt x="0" y="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4" name="Group 61">
                <a:extLst>
                  <a:ext uri="{FF2B5EF4-FFF2-40B4-BE49-F238E27FC236}">
                    <a16:creationId xmlns:a16="http://schemas.microsoft.com/office/drawing/2014/main" id="{00000000-0008-0000-0100-000018000000}"/>
                  </a:ext>
                </a:extLst>
              </xdr:cNvPr>
              <xdr:cNvGrpSpPr>
                <a:grpSpLocks/>
              </xdr:cNvGrpSpPr>
            </xdr:nvGrpSpPr>
            <xdr:grpSpPr bwMode="auto">
              <a:xfrm>
                <a:off x="1269" y="2205"/>
                <a:ext cx="1839" cy="1346"/>
                <a:chOff x="1269" y="2205"/>
                <a:chExt cx="1839" cy="1346"/>
              </a:xfrm>
              <a:grpFill/>
            </xdr:grpSpPr>
            <xdr:sp macro="" textlink="">
              <xdr:nvSpPr>
                <xdr:cNvPr id="25" name="Freeform 62">
                  <a:extLst>
                    <a:ext uri="{FF2B5EF4-FFF2-40B4-BE49-F238E27FC236}">
                      <a16:creationId xmlns:a16="http://schemas.microsoft.com/office/drawing/2014/main" id="{00000000-0008-0000-0100-000019000000}"/>
                    </a:ext>
                  </a:extLst>
                </xdr:cNvPr>
                <xdr:cNvSpPr>
                  <a:spLocks/>
                </xdr:cNvSpPr>
              </xdr:nvSpPr>
              <xdr:spPr bwMode="auto">
                <a:xfrm>
                  <a:off x="1269" y="2205"/>
                  <a:ext cx="1839" cy="1346"/>
                </a:xfrm>
                <a:custGeom>
                  <a:avLst/>
                  <a:gdLst>
                    <a:gd name="T0" fmla="*/ 114 w 1839"/>
                    <a:gd name="T1" fmla="*/ 46 h 1346"/>
                    <a:gd name="T2" fmla="*/ 160 w 1839"/>
                    <a:gd name="T3" fmla="*/ 91 h 1346"/>
                    <a:gd name="T4" fmla="*/ 160 w 1839"/>
                    <a:gd name="T5" fmla="*/ 136 h 1346"/>
                    <a:gd name="T6" fmla="*/ 205 w 1839"/>
                    <a:gd name="T7" fmla="*/ 136 h 1346"/>
                    <a:gd name="T8" fmla="*/ 205 w 1839"/>
                    <a:gd name="T9" fmla="*/ 182 h 1346"/>
                    <a:gd name="T10" fmla="*/ 114 w 1839"/>
                    <a:gd name="T11" fmla="*/ 273 h 1346"/>
                    <a:gd name="T12" fmla="*/ 114 w 1839"/>
                    <a:gd name="T13" fmla="*/ 363 h 1346"/>
                    <a:gd name="T14" fmla="*/ 160 w 1839"/>
                    <a:gd name="T15" fmla="*/ 454 h 1346"/>
                    <a:gd name="T16" fmla="*/ 205 w 1839"/>
                    <a:gd name="T17" fmla="*/ 499 h 1346"/>
                    <a:gd name="T18" fmla="*/ 160 w 1839"/>
                    <a:gd name="T19" fmla="*/ 590 h 1346"/>
                    <a:gd name="T20" fmla="*/ 114 w 1839"/>
                    <a:gd name="T21" fmla="*/ 590 h 1346"/>
                    <a:gd name="T22" fmla="*/ 23 w 1839"/>
                    <a:gd name="T23" fmla="*/ 681 h 1346"/>
                    <a:gd name="T24" fmla="*/ 23 w 1839"/>
                    <a:gd name="T25" fmla="*/ 862 h 1346"/>
                    <a:gd name="T26" fmla="*/ 160 w 1839"/>
                    <a:gd name="T27" fmla="*/ 862 h 1346"/>
                    <a:gd name="T28" fmla="*/ 341 w 1839"/>
                    <a:gd name="T29" fmla="*/ 953 h 1346"/>
                    <a:gd name="T30" fmla="*/ 386 w 1839"/>
                    <a:gd name="T31" fmla="*/ 998 h 1346"/>
                    <a:gd name="T32" fmla="*/ 386 w 1839"/>
                    <a:gd name="T33" fmla="*/ 1089 h 1346"/>
                    <a:gd name="T34" fmla="*/ 386 w 1839"/>
                    <a:gd name="T35" fmla="*/ 1134 h 1346"/>
                    <a:gd name="T36" fmla="*/ 477 w 1839"/>
                    <a:gd name="T37" fmla="*/ 1270 h 1346"/>
                    <a:gd name="T38" fmla="*/ 568 w 1839"/>
                    <a:gd name="T39" fmla="*/ 1316 h 1346"/>
                    <a:gd name="T40" fmla="*/ 658 w 1839"/>
                    <a:gd name="T41" fmla="*/ 1316 h 1346"/>
                    <a:gd name="T42" fmla="*/ 840 w 1839"/>
                    <a:gd name="T43" fmla="*/ 1134 h 1346"/>
                    <a:gd name="T44" fmla="*/ 976 w 1839"/>
                    <a:gd name="T45" fmla="*/ 1089 h 1346"/>
                    <a:gd name="T46" fmla="*/ 1293 w 1839"/>
                    <a:gd name="T47" fmla="*/ 1089 h 1346"/>
                    <a:gd name="T48" fmla="*/ 1384 w 1839"/>
                    <a:gd name="T49" fmla="*/ 1044 h 1346"/>
                    <a:gd name="T50" fmla="*/ 1475 w 1839"/>
                    <a:gd name="T51" fmla="*/ 1089 h 1346"/>
                    <a:gd name="T52" fmla="*/ 1566 w 1839"/>
                    <a:gd name="T53" fmla="*/ 1044 h 1346"/>
                    <a:gd name="T54" fmla="*/ 1611 w 1839"/>
                    <a:gd name="T55" fmla="*/ 1044 h 1346"/>
                    <a:gd name="T56" fmla="*/ 1656 w 1839"/>
                    <a:gd name="T57" fmla="*/ 1089 h 1346"/>
                    <a:gd name="T58" fmla="*/ 1747 w 1839"/>
                    <a:gd name="T59" fmla="*/ 1044 h 1346"/>
                    <a:gd name="T60" fmla="*/ 1792 w 1839"/>
                    <a:gd name="T61" fmla="*/ 908 h 1346"/>
                    <a:gd name="T62" fmla="*/ 1824 w 1839"/>
                    <a:gd name="T63" fmla="*/ 822 h 1346"/>
                    <a:gd name="T64" fmla="*/ 1702 w 1839"/>
                    <a:gd name="T65" fmla="*/ 726 h 1346"/>
                    <a:gd name="T66" fmla="*/ 1702 w 1839"/>
                    <a:gd name="T67" fmla="*/ 635 h 1346"/>
                    <a:gd name="T68" fmla="*/ 1566 w 1839"/>
                    <a:gd name="T69" fmla="*/ 545 h 1346"/>
                    <a:gd name="T70" fmla="*/ 1520 w 1839"/>
                    <a:gd name="T71" fmla="*/ 409 h 1346"/>
                    <a:gd name="T72" fmla="*/ 1384 w 1839"/>
                    <a:gd name="T73" fmla="*/ 409 h 1346"/>
                    <a:gd name="T74" fmla="*/ 1014 w 1839"/>
                    <a:gd name="T75" fmla="*/ 408 h 1346"/>
                    <a:gd name="T76" fmla="*/ 870 w 1839"/>
                    <a:gd name="T77" fmla="*/ 330 h 1346"/>
                    <a:gd name="T78" fmla="*/ 795 w 1839"/>
                    <a:gd name="T79" fmla="*/ 273 h 1346"/>
                    <a:gd name="T80" fmla="*/ 885 w 1839"/>
                    <a:gd name="T81" fmla="*/ 91 h 1346"/>
                    <a:gd name="T82" fmla="*/ 819 w 1839"/>
                    <a:gd name="T83" fmla="*/ 42 h 1346"/>
                    <a:gd name="T84" fmla="*/ 627 w 1839"/>
                    <a:gd name="T85" fmla="*/ 129 h 1346"/>
                    <a:gd name="T86" fmla="*/ 495 w 1839"/>
                    <a:gd name="T87" fmla="*/ 144 h 1346"/>
                    <a:gd name="T88" fmla="*/ 296 w 1839"/>
                    <a:gd name="T89" fmla="*/ 91 h 1346"/>
                    <a:gd name="T90" fmla="*/ 296 w 1839"/>
                    <a:gd name="T91" fmla="*/ 46 h 1346"/>
                    <a:gd name="T92" fmla="*/ 250 w 1839"/>
                    <a:gd name="T93" fmla="*/ 0 h 1346"/>
                    <a:gd name="T94" fmla="*/ 114 w 1839"/>
                    <a:gd name="T95" fmla="*/ 46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1839" h="1346">
                      <a:moveTo>
                        <a:pt x="114" y="46"/>
                      </a:moveTo>
                      <a:cubicBezTo>
                        <a:pt x="99" y="61"/>
                        <a:pt x="152" y="76"/>
                        <a:pt x="160" y="91"/>
                      </a:cubicBezTo>
                      <a:cubicBezTo>
                        <a:pt x="168" y="106"/>
                        <a:pt x="153" y="129"/>
                        <a:pt x="160" y="136"/>
                      </a:cubicBezTo>
                      <a:cubicBezTo>
                        <a:pt x="167" y="143"/>
                        <a:pt x="198" y="128"/>
                        <a:pt x="205" y="136"/>
                      </a:cubicBezTo>
                      <a:cubicBezTo>
                        <a:pt x="212" y="144"/>
                        <a:pt x="220" y="159"/>
                        <a:pt x="205" y="182"/>
                      </a:cubicBezTo>
                      <a:cubicBezTo>
                        <a:pt x="190" y="205"/>
                        <a:pt x="129" y="243"/>
                        <a:pt x="114" y="273"/>
                      </a:cubicBezTo>
                      <a:cubicBezTo>
                        <a:pt x="99" y="303"/>
                        <a:pt x="106" y="333"/>
                        <a:pt x="114" y="363"/>
                      </a:cubicBezTo>
                      <a:cubicBezTo>
                        <a:pt x="122" y="393"/>
                        <a:pt x="145" y="431"/>
                        <a:pt x="160" y="454"/>
                      </a:cubicBezTo>
                      <a:cubicBezTo>
                        <a:pt x="175" y="477"/>
                        <a:pt x="205" y="476"/>
                        <a:pt x="205" y="499"/>
                      </a:cubicBezTo>
                      <a:cubicBezTo>
                        <a:pt x="205" y="522"/>
                        <a:pt x="175" y="575"/>
                        <a:pt x="160" y="590"/>
                      </a:cubicBezTo>
                      <a:cubicBezTo>
                        <a:pt x="145" y="605"/>
                        <a:pt x="137" y="575"/>
                        <a:pt x="114" y="590"/>
                      </a:cubicBezTo>
                      <a:cubicBezTo>
                        <a:pt x="91" y="605"/>
                        <a:pt x="38" y="636"/>
                        <a:pt x="23" y="681"/>
                      </a:cubicBezTo>
                      <a:cubicBezTo>
                        <a:pt x="8" y="726"/>
                        <a:pt x="0" y="832"/>
                        <a:pt x="23" y="862"/>
                      </a:cubicBezTo>
                      <a:cubicBezTo>
                        <a:pt x="46" y="892"/>
                        <a:pt x="107" y="847"/>
                        <a:pt x="160" y="862"/>
                      </a:cubicBezTo>
                      <a:cubicBezTo>
                        <a:pt x="213" y="877"/>
                        <a:pt x="304" y="930"/>
                        <a:pt x="341" y="953"/>
                      </a:cubicBezTo>
                      <a:cubicBezTo>
                        <a:pt x="378" y="976"/>
                        <a:pt x="379" y="975"/>
                        <a:pt x="386" y="998"/>
                      </a:cubicBezTo>
                      <a:cubicBezTo>
                        <a:pt x="393" y="1021"/>
                        <a:pt x="386" y="1066"/>
                        <a:pt x="386" y="1089"/>
                      </a:cubicBezTo>
                      <a:cubicBezTo>
                        <a:pt x="386" y="1112"/>
                        <a:pt x="371" y="1104"/>
                        <a:pt x="386" y="1134"/>
                      </a:cubicBezTo>
                      <a:cubicBezTo>
                        <a:pt x="401" y="1164"/>
                        <a:pt x="447" y="1240"/>
                        <a:pt x="477" y="1270"/>
                      </a:cubicBezTo>
                      <a:cubicBezTo>
                        <a:pt x="507" y="1300"/>
                        <a:pt x="538" y="1308"/>
                        <a:pt x="568" y="1316"/>
                      </a:cubicBezTo>
                      <a:cubicBezTo>
                        <a:pt x="598" y="1324"/>
                        <a:pt x="613" y="1346"/>
                        <a:pt x="658" y="1316"/>
                      </a:cubicBezTo>
                      <a:cubicBezTo>
                        <a:pt x="703" y="1286"/>
                        <a:pt x="787" y="1172"/>
                        <a:pt x="840" y="1134"/>
                      </a:cubicBezTo>
                      <a:cubicBezTo>
                        <a:pt x="893" y="1096"/>
                        <a:pt x="901" y="1096"/>
                        <a:pt x="976" y="1089"/>
                      </a:cubicBezTo>
                      <a:cubicBezTo>
                        <a:pt x="1051" y="1082"/>
                        <a:pt x="1225" y="1097"/>
                        <a:pt x="1293" y="1089"/>
                      </a:cubicBezTo>
                      <a:cubicBezTo>
                        <a:pt x="1361" y="1081"/>
                        <a:pt x="1354" y="1044"/>
                        <a:pt x="1384" y="1044"/>
                      </a:cubicBezTo>
                      <a:cubicBezTo>
                        <a:pt x="1414" y="1044"/>
                        <a:pt x="1445" y="1089"/>
                        <a:pt x="1475" y="1089"/>
                      </a:cubicBezTo>
                      <a:cubicBezTo>
                        <a:pt x="1505" y="1089"/>
                        <a:pt x="1543" y="1051"/>
                        <a:pt x="1566" y="1044"/>
                      </a:cubicBezTo>
                      <a:cubicBezTo>
                        <a:pt x="1589" y="1037"/>
                        <a:pt x="1596" y="1037"/>
                        <a:pt x="1611" y="1044"/>
                      </a:cubicBezTo>
                      <a:cubicBezTo>
                        <a:pt x="1626" y="1051"/>
                        <a:pt x="1633" y="1089"/>
                        <a:pt x="1656" y="1089"/>
                      </a:cubicBezTo>
                      <a:cubicBezTo>
                        <a:pt x="1679" y="1089"/>
                        <a:pt x="1724" y="1074"/>
                        <a:pt x="1747" y="1044"/>
                      </a:cubicBezTo>
                      <a:cubicBezTo>
                        <a:pt x="1770" y="1014"/>
                        <a:pt x="1779" y="945"/>
                        <a:pt x="1792" y="908"/>
                      </a:cubicBezTo>
                      <a:cubicBezTo>
                        <a:pt x="1805" y="871"/>
                        <a:pt x="1839" y="852"/>
                        <a:pt x="1824" y="822"/>
                      </a:cubicBezTo>
                      <a:cubicBezTo>
                        <a:pt x="1809" y="792"/>
                        <a:pt x="1722" y="757"/>
                        <a:pt x="1702" y="726"/>
                      </a:cubicBezTo>
                      <a:cubicBezTo>
                        <a:pt x="1682" y="695"/>
                        <a:pt x="1725" y="665"/>
                        <a:pt x="1702" y="635"/>
                      </a:cubicBezTo>
                      <a:cubicBezTo>
                        <a:pt x="1679" y="605"/>
                        <a:pt x="1596" y="582"/>
                        <a:pt x="1566" y="545"/>
                      </a:cubicBezTo>
                      <a:cubicBezTo>
                        <a:pt x="1536" y="508"/>
                        <a:pt x="1550" y="432"/>
                        <a:pt x="1520" y="409"/>
                      </a:cubicBezTo>
                      <a:cubicBezTo>
                        <a:pt x="1490" y="386"/>
                        <a:pt x="1468" y="409"/>
                        <a:pt x="1384" y="409"/>
                      </a:cubicBezTo>
                      <a:cubicBezTo>
                        <a:pt x="1300" y="409"/>
                        <a:pt x="1100" y="421"/>
                        <a:pt x="1014" y="408"/>
                      </a:cubicBezTo>
                      <a:cubicBezTo>
                        <a:pt x="928" y="395"/>
                        <a:pt x="906" y="352"/>
                        <a:pt x="870" y="330"/>
                      </a:cubicBezTo>
                      <a:cubicBezTo>
                        <a:pt x="834" y="308"/>
                        <a:pt x="793" y="313"/>
                        <a:pt x="795" y="273"/>
                      </a:cubicBezTo>
                      <a:cubicBezTo>
                        <a:pt x="797" y="233"/>
                        <a:pt x="881" y="129"/>
                        <a:pt x="885" y="91"/>
                      </a:cubicBezTo>
                      <a:cubicBezTo>
                        <a:pt x="889" y="53"/>
                        <a:pt x="862" y="36"/>
                        <a:pt x="819" y="42"/>
                      </a:cubicBezTo>
                      <a:cubicBezTo>
                        <a:pt x="776" y="48"/>
                        <a:pt x="681" y="112"/>
                        <a:pt x="627" y="129"/>
                      </a:cubicBezTo>
                      <a:cubicBezTo>
                        <a:pt x="573" y="146"/>
                        <a:pt x="550" y="150"/>
                        <a:pt x="495" y="144"/>
                      </a:cubicBezTo>
                      <a:cubicBezTo>
                        <a:pt x="440" y="138"/>
                        <a:pt x="329" y="107"/>
                        <a:pt x="296" y="91"/>
                      </a:cubicBezTo>
                      <a:cubicBezTo>
                        <a:pt x="263" y="75"/>
                        <a:pt x="304" y="61"/>
                        <a:pt x="296" y="46"/>
                      </a:cubicBezTo>
                      <a:cubicBezTo>
                        <a:pt x="288" y="31"/>
                        <a:pt x="280" y="0"/>
                        <a:pt x="250" y="0"/>
                      </a:cubicBezTo>
                      <a:cubicBezTo>
                        <a:pt x="220" y="0"/>
                        <a:pt x="129" y="31"/>
                        <a:pt x="114" y="4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26" name="Group 63">
                  <a:extLst>
                    <a:ext uri="{FF2B5EF4-FFF2-40B4-BE49-F238E27FC236}">
                      <a16:creationId xmlns:a16="http://schemas.microsoft.com/office/drawing/2014/main" id="{00000000-0008-0000-0100-00001A000000}"/>
                    </a:ext>
                  </a:extLst>
                </xdr:cNvPr>
                <xdr:cNvGrpSpPr>
                  <a:grpSpLocks/>
                </xdr:cNvGrpSpPr>
              </xdr:nvGrpSpPr>
              <xdr:grpSpPr bwMode="auto">
                <a:xfrm>
                  <a:off x="1460" y="2478"/>
                  <a:ext cx="1465" cy="952"/>
                  <a:chOff x="1460" y="2478"/>
                  <a:chExt cx="1465" cy="952"/>
                </a:xfrm>
                <a:grpFill/>
              </xdr:grpSpPr>
              <xdr:sp macro="" textlink="">
                <xdr:nvSpPr>
                  <xdr:cNvPr id="27" name="Freeform 64">
                    <a:extLst>
                      <a:ext uri="{FF2B5EF4-FFF2-40B4-BE49-F238E27FC236}">
                        <a16:creationId xmlns:a16="http://schemas.microsoft.com/office/drawing/2014/main" id="{00000000-0008-0000-0100-00001B000000}"/>
                      </a:ext>
                    </a:extLst>
                  </xdr:cNvPr>
                  <xdr:cNvSpPr>
                    <a:spLocks/>
                  </xdr:cNvSpPr>
                </xdr:nvSpPr>
                <xdr:spPr bwMode="auto">
                  <a:xfrm>
                    <a:off x="2653" y="2795"/>
                    <a:ext cx="272" cy="454"/>
                  </a:xfrm>
                  <a:custGeom>
                    <a:avLst/>
                    <a:gdLst>
                      <a:gd name="T0" fmla="*/ 0 w 272"/>
                      <a:gd name="T1" fmla="*/ 454 h 454"/>
                      <a:gd name="T2" fmla="*/ 46 w 272"/>
                      <a:gd name="T3" fmla="*/ 363 h 454"/>
                      <a:gd name="T4" fmla="*/ 46 w 272"/>
                      <a:gd name="T5" fmla="*/ 318 h 454"/>
                      <a:gd name="T6" fmla="*/ 91 w 272"/>
                      <a:gd name="T7" fmla="*/ 272 h 454"/>
                      <a:gd name="T8" fmla="*/ 136 w 272"/>
                      <a:gd name="T9" fmla="*/ 181 h 454"/>
                      <a:gd name="T10" fmla="*/ 227 w 272"/>
                      <a:gd name="T11" fmla="*/ 181 h 454"/>
                      <a:gd name="T12" fmla="*/ 227 w 272"/>
                      <a:gd name="T13" fmla="*/ 91 h 454"/>
                      <a:gd name="T14" fmla="*/ 272 w 272"/>
                      <a:gd name="T15" fmla="*/ 0 h 45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72" h="454">
                        <a:moveTo>
                          <a:pt x="0" y="454"/>
                        </a:moveTo>
                        <a:cubicBezTo>
                          <a:pt x="19" y="420"/>
                          <a:pt x="38" y="386"/>
                          <a:pt x="46" y="363"/>
                        </a:cubicBezTo>
                        <a:cubicBezTo>
                          <a:pt x="54" y="340"/>
                          <a:pt x="39" y="333"/>
                          <a:pt x="46" y="318"/>
                        </a:cubicBezTo>
                        <a:cubicBezTo>
                          <a:pt x="53" y="303"/>
                          <a:pt x="76" y="295"/>
                          <a:pt x="91" y="272"/>
                        </a:cubicBezTo>
                        <a:cubicBezTo>
                          <a:pt x="106" y="249"/>
                          <a:pt x="113" y="196"/>
                          <a:pt x="136" y="181"/>
                        </a:cubicBezTo>
                        <a:cubicBezTo>
                          <a:pt x="159" y="166"/>
                          <a:pt x="212" y="196"/>
                          <a:pt x="227" y="181"/>
                        </a:cubicBezTo>
                        <a:cubicBezTo>
                          <a:pt x="242" y="166"/>
                          <a:pt x="220" y="121"/>
                          <a:pt x="227" y="91"/>
                        </a:cubicBezTo>
                        <a:cubicBezTo>
                          <a:pt x="234" y="61"/>
                          <a:pt x="253" y="30"/>
                          <a:pt x="272"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8" name="Freeform 65">
                    <a:extLst>
                      <a:ext uri="{FF2B5EF4-FFF2-40B4-BE49-F238E27FC236}">
                        <a16:creationId xmlns:a16="http://schemas.microsoft.com/office/drawing/2014/main" id="{00000000-0008-0000-0100-00001C000000}"/>
                      </a:ext>
                    </a:extLst>
                  </xdr:cNvPr>
                  <xdr:cNvSpPr>
                    <a:spLocks/>
                  </xdr:cNvSpPr>
                </xdr:nvSpPr>
                <xdr:spPr bwMode="auto">
                  <a:xfrm>
                    <a:off x="2290" y="2750"/>
                    <a:ext cx="545" cy="544"/>
                  </a:xfrm>
                  <a:custGeom>
                    <a:avLst/>
                    <a:gdLst>
                      <a:gd name="T0" fmla="*/ 227 w 545"/>
                      <a:gd name="T1" fmla="*/ 544 h 544"/>
                      <a:gd name="T2" fmla="*/ 136 w 545"/>
                      <a:gd name="T3" fmla="*/ 499 h 544"/>
                      <a:gd name="T4" fmla="*/ 46 w 545"/>
                      <a:gd name="T5" fmla="*/ 408 h 544"/>
                      <a:gd name="T6" fmla="*/ 0 w 545"/>
                      <a:gd name="T7" fmla="*/ 317 h 544"/>
                      <a:gd name="T8" fmla="*/ 46 w 545"/>
                      <a:gd name="T9" fmla="*/ 272 h 544"/>
                      <a:gd name="T10" fmla="*/ 136 w 545"/>
                      <a:gd name="T11" fmla="*/ 272 h 544"/>
                      <a:gd name="T12" fmla="*/ 227 w 545"/>
                      <a:gd name="T13" fmla="*/ 181 h 544"/>
                      <a:gd name="T14" fmla="*/ 318 w 545"/>
                      <a:gd name="T15" fmla="*/ 181 h 544"/>
                      <a:gd name="T16" fmla="*/ 363 w 545"/>
                      <a:gd name="T17" fmla="*/ 181 h 544"/>
                      <a:gd name="T18" fmla="*/ 409 w 545"/>
                      <a:gd name="T19" fmla="*/ 136 h 544"/>
                      <a:gd name="T20" fmla="*/ 454 w 545"/>
                      <a:gd name="T21" fmla="*/ 45 h 544"/>
                      <a:gd name="T22" fmla="*/ 545 w 545"/>
                      <a:gd name="T23" fmla="*/ 0 h 5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45" h="544">
                        <a:moveTo>
                          <a:pt x="227" y="544"/>
                        </a:moveTo>
                        <a:cubicBezTo>
                          <a:pt x="196" y="533"/>
                          <a:pt x="166" y="522"/>
                          <a:pt x="136" y="499"/>
                        </a:cubicBezTo>
                        <a:cubicBezTo>
                          <a:pt x="106" y="476"/>
                          <a:pt x="69" y="438"/>
                          <a:pt x="46" y="408"/>
                        </a:cubicBezTo>
                        <a:cubicBezTo>
                          <a:pt x="23" y="378"/>
                          <a:pt x="0" y="340"/>
                          <a:pt x="0" y="317"/>
                        </a:cubicBezTo>
                        <a:cubicBezTo>
                          <a:pt x="0" y="294"/>
                          <a:pt x="23" y="279"/>
                          <a:pt x="46" y="272"/>
                        </a:cubicBezTo>
                        <a:cubicBezTo>
                          <a:pt x="69" y="265"/>
                          <a:pt x="106" y="287"/>
                          <a:pt x="136" y="272"/>
                        </a:cubicBezTo>
                        <a:cubicBezTo>
                          <a:pt x="166" y="257"/>
                          <a:pt x="197" y="196"/>
                          <a:pt x="227" y="181"/>
                        </a:cubicBezTo>
                        <a:cubicBezTo>
                          <a:pt x="257" y="166"/>
                          <a:pt x="295" y="181"/>
                          <a:pt x="318" y="181"/>
                        </a:cubicBezTo>
                        <a:cubicBezTo>
                          <a:pt x="341" y="181"/>
                          <a:pt x="348" y="188"/>
                          <a:pt x="363" y="181"/>
                        </a:cubicBezTo>
                        <a:cubicBezTo>
                          <a:pt x="378" y="174"/>
                          <a:pt x="394" y="159"/>
                          <a:pt x="409" y="136"/>
                        </a:cubicBezTo>
                        <a:cubicBezTo>
                          <a:pt x="424" y="113"/>
                          <a:pt x="431" y="68"/>
                          <a:pt x="454" y="45"/>
                        </a:cubicBezTo>
                        <a:cubicBezTo>
                          <a:pt x="477" y="22"/>
                          <a:pt x="511" y="11"/>
                          <a:pt x="545"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9" name="Freeform 66">
                    <a:extLst>
                      <a:ext uri="{FF2B5EF4-FFF2-40B4-BE49-F238E27FC236}">
                        <a16:creationId xmlns:a16="http://schemas.microsoft.com/office/drawing/2014/main" id="{00000000-0008-0000-0100-00001D000000}"/>
                      </a:ext>
                    </a:extLst>
                  </xdr:cNvPr>
                  <xdr:cNvSpPr>
                    <a:spLocks/>
                  </xdr:cNvSpPr>
                </xdr:nvSpPr>
                <xdr:spPr bwMode="auto">
                  <a:xfrm>
                    <a:off x="2282" y="2614"/>
                    <a:ext cx="144" cy="408"/>
                  </a:xfrm>
                  <a:custGeom>
                    <a:avLst/>
                    <a:gdLst>
                      <a:gd name="T0" fmla="*/ 8 w 144"/>
                      <a:gd name="T1" fmla="*/ 0 h 408"/>
                      <a:gd name="T2" fmla="*/ 8 w 144"/>
                      <a:gd name="T3" fmla="*/ 45 h 408"/>
                      <a:gd name="T4" fmla="*/ 54 w 144"/>
                      <a:gd name="T5" fmla="*/ 90 h 408"/>
                      <a:gd name="T6" fmla="*/ 8 w 144"/>
                      <a:gd name="T7" fmla="*/ 136 h 408"/>
                      <a:gd name="T8" fmla="*/ 8 w 144"/>
                      <a:gd name="T9" fmla="*/ 226 h 408"/>
                      <a:gd name="T10" fmla="*/ 54 w 144"/>
                      <a:gd name="T11" fmla="*/ 272 h 408"/>
                      <a:gd name="T12" fmla="*/ 144 w 144"/>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144" h="408">
                        <a:moveTo>
                          <a:pt x="8" y="0"/>
                        </a:moveTo>
                        <a:cubicBezTo>
                          <a:pt x="4" y="15"/>
                          <a:pt x="0" y="30"/>
                          <a:pt x="8" y="45"/>
                        </a:cubicBezTo>
                        <a:cubicBezTo>
                          <a:pt x="16" y="60"/>
                          <a:pt x="54" y="75"/>
                          <a:pt x="54" y="90"/>
                        </a:cubicBezTo>
                        <a:cubicBezTo>
                          <a:pt x="54" y="105"/>
                          <a:pt x="16" y="113"/>
                          <a:pt x="8" y="136"/>
                        </a:cubicBezTo>
                        <a:cubicBezTo>
                          <a:pt x="0" y="159"/>
                          <a:pt x="0" y="203"/>
                          <a:pt x="8" y="226"/>
                        </a:cubicBezTo>
                        <a:cubicBezTo>
                          <a:pt x="16" y="249"/>
                          <a:pt x="31" y="242"/>
                          <a:pt x="54" y="272"/>
                        </a:cubicBezTo>
                        <a:cubicBezTo>
                          <a:pt x="77" y="302"/>
                          <a:pt x="110" y="355"/>
                          <a:pt x="144"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0" name="Freeform 67">
                    <a:extLst>
                      <a:ext uri="{FF2B5EF4-FFF2-40B4-BE49-F238E27FC236}">
                        <a16:creationId xmlns:a16="http://schemas.microsoft.com/office/drawing/2014/main" id="{00000000-0008-0000-0100-00001E000000}"/>
                      </a:ext>
                    </a:extLst>
                  </xdr:cNvPr>
                  <xdr:cNvSpPr>
                    <a:spLocks/>
                  </xdr:cNvSpPr>
                </xdr:nvSpPr>
                <xdr:spPr bwMode="auto">
                  <a:xfrm>
                    <a:off x="1655" y="3153"/>
                    <a:ext cx="363" cy="277"/>
                  </a:xfrm>
                  <a:custGeom>
                    <a:avLst/>
                    <a:gdLst>
                      <a:gd name="T0" fmla="*/ 0 w 363"/>
                      <a:gd name="T1" fmla="*/ 50 h 277"/>
                      <a:gd name="T2" fmla="*/ 46 w 363"/>
                      <a:gd name="T3" fmla="*/ 50 h 277"/>
                      <a:gd name="T4" fmla="*/ 136 w 363"/>
                      <a:gd name="T5" fmla="*/ 50 h 277"/>
                      <a:gd name="T6" fmla="*/ 182 w 363"/>
                      <a:gd name="T7" fmla="*/ 5 h 277"/>
                      <a:gd name="T8" fmla="*/ 237 w 363"/>
                      <a:gd name="T9" fmla="*/ 17 h 277"/>
                      <a:gd name="T10" fmla="*/ 318 w 363"/>
                      <a:gd name="T11" fmla="*/ 5 h 277"/>
                      <a:gd name="T12" fmla="*/ 329 w 363"/>
                      <a:gd name="T13" fmla="*/ 45 h 277"/>
                      <a:gd name="T14" fmla="*/ 318 w 363"/>
                      <a:gd name="T15" fmla="*/ 96 h 277"/>
                      <a:gd name="T16" fmla="*/ 272 w 363"/>
                      <a:gd name="T17" fmla="*/ 141 h 277"/>
                      <a:gd name="T18" fmla="*/ 227 w 363"/>
                      <a:gd name="T19" fmla="*/ 141 h 277"/>
                      <a:gd name="T20" fmla="*/ 227 w 363"/>
                      <a:gd name="T21" fmla="*/ 186 h 277"/>
                      <a:gd name="T22" fmla="*/ 303 w 363"/>
                      <a:gd name="T23" fmla="*/ 225 h 277"/>
                      <a:gd name="T24" fmla="*/ 309 w 363"/>
                      <a:gd name="T25" fmla="*/ 261 h 277"/>
                      <a:gd name="T26" fmla="*/ 363 w 363"/>
                      <a:gd name="T27" fmla="*/ 277 h 2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63" h="277">
                        <a:moveTo>
                          <a:pt x="0" y="50"/>
                        </a:moveTo>
                        <a:cubicBezTo>
                          <a:pt x="11" y="50"/>
                          <a:pt x="23" y="50"/>
                          <a:pt x="46" y="50"/>
                        </a:cubicBezTo>
                        <a:cubicBezTo>
                          <a:pt x="69" y="50"/>
                          <a:pt x="113" y="57"/>
                          <a:pt x="136" y="50"/>
                        </a:cubicBezTo>
                        <a:cubicBezTo>
                          <a:pt x="159" y="43"/>
                          <a:pt x="165" y="10"/>
                          <a:pt x="182" y="5"/>
                        </a:cubicBezTo>
                        <a:cubicBezTo>
                          <a:pt x="199" y="0"/>
                          <a:pt x="214" y="17"/>
                          <a:pt x="237" y="17"/>
                        </a:cubicBezTo>
                        <a:cubicBezTo>
                          <a:pt x="260" y="17"/>
                          <a:pt x="303" y="0"/>
                          <a:pt x="318" y="5"/>
                        </a:cubicBezTo>
                        <a:cubicBezTo>
                          <a:pt x="333" y="10"/>
                          <a:pt x="329" y="30"/>
                          <a:pt x="329" y="45"/>
                        </a:cubicBezTo>
                        <a:cubicBezTo>
                          <a:pt x="329" y="60"/>
                          <a:pt x="327" y="80"/>
                          <a:pt x="318" y="96"/>
                        </a:cubicBezTo>
                        <a:cubicBezTo>
                          <a:pt x="309" y="112"/>
                          <a:pt x="287" y="134"/>
                          <a:pt x="272" y="141"/>
                        </a:cubicBezTo>
                        <a:cubicBezTo>
                          <a:pt x="257" y="148"/>
                          <a:pt x="234" y="134"/>
                          <a:pt x="227" y="141"/>
                        </a:cubicBezTo>
                        <a:cubicBezTo>
                          <a:pt x="220" y="148"/>
                          <a:pt x="214" y="172"/>
                          <a:pt x="227" y="186"/>
                        </a:cubicBezTo>
                        <a:cubicBezTo>
                          <a:pt x="240" y="200"/>
                          <a:pt x="289" y="213"/>
                          <a:pt x="303" y="225"/>
                        </a:cubicBezTo>
                        <a:cubicBezTo>
                          <a:pt x="317" y="237"/>
                          <a:pt x="299" y="252"/>
                          <a:pt x="309" y="261"/>
                        </a:cubicBezTo>
                        <a:cubicBezTo>
                          <a:pt x="319" y="270"/>
                          <a:pt x="352" y="274"/>
                          <a:pt x="363" y="27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1" name="Freeform 68">
                    <a:extLst>
                      <a:ext uri="{FF2B5EF4-FFF2-40B4-BE49-F238E27FC236}">
                        <a16:creationId xmlns:a16="http://schemas.microsoft.com/office/drawing/2014/main" id="{00000000-0008-0000-0100-00001F000000}"/>
                      </a:ext>
                    </a:extLst>
                  </xdr:cNvPr>
                  <xdr:cNvSpPr>
                    <a:spLocks/>
                  </xdr:cNvSpPr>
                </xdr:nvSpPr>
                <xdr:spPr bwMode="auto">
                  <a:xfrm>
                    <a:off x="1973" y="3059"/>
                    <a:ext cx="317" cy="106"/>
                  </a:xfrm>
                  <a:custGeom>
                    <a:avLst/>
                    <a:gdLst>
                      <a:gd name="T0" fmla="*/ 0 w 317"/>
                      <a:gd name="T1" fmla="*/ 99 h 106"/>
                      <a:gd name="T2" fmla="*/ 45 w 317"/>
                      <a:gd name="T3" fmla="*/ 99 h 106"/>
                      <a:gd name="T4" fmla="*/ 91 w 317"/>
                      <a:gd name="T5" fmla="*/ 54 h 106"/>
                      <a:gd name="T6" fmla="*/ 136 w 317"/>
                      <a:gd name="T7" fmla="*/ 54 h 106"/>
                      <a:gd name="T8" fmla="*/ 181 w 317"/>
                      <a:gd name="T9" fmla="*/ 8 h 106"/>
                      <a:gd name="T10" fmla="*/ 272 w 317"/>
                      <a:gd name="T11" fmla="*/ 8 h 106"/>
                      <a:gd name="T12" fmla="*/ 317 w 317"/>
                      <a:gd name="T13" fmla="*/ 8 h 106"/>
                    </a:gdLst>
                    <a:ahLst/>
                    <a:cxnLst>
                      <a:cxn ang="0">
                        <a:pos x="T0" y="T1"/>
                      </a:cxn>
                      <a:cxn ang="0">
                        <a:pos x="T2" y="T3"/>
                      </a:cxn>
                      <a:cxn ang="0">
                        <a:pos x="T4" y="T5"/>
                      </a:cxn>
                      <a:cxn ang="0">
                        <a:pos x="T6" y="T7"/>
                      </a:cxn>
                      <a:cxn ang="0">
                        <a:pos x="T8" y="T9"/>
                      </a:cxn>
                      <a:cxn ang="0">
                        <a:pos x="T10" y="T11"/>
                      </a:cxn>
                      <a:cxn ang="0">
                        <a:pos x="T12" y="T13"/>
                      </a:cxn>
                    </a:cxnLst>
                    <a:rect l="0" t="0" r="r" b="b"/>
                    <a:pathLst>
                      <a:path w="317" h="106">
                        <a:moveTo>
                          <a:pt x="0" y="99"/>
                        </a:moveTo>
                        <a:cubicBezTo>
                          <a:pt x="15" y="102"/>
                          <a:pt x="30" y="106"/>
                          <a:pt x="45" y="99"/>
                        </a:cubicBezTo>
                        <a:cubicBezTo>
                          <a:pt x="60" y="92"/>
                          <a:pt x="76" y="61"/>
                          <a:pt x="91" y="54"/>
                        </a:cubicBezTo>
                        <a:cubicBezTo>
                          <a:pt x="106" y="47"/>
                          <a:pt x="121" y="62"/>
                          <a:pt x="136" y="54"/>
                        </a:cubicBezTo>
                        <a:cubicBezTo>
                          <a:pt x="151" y="46"/>
                          <a:pt x="158" y="16"/>
                          <a:pt x="181" y="8"/>
                        </a:cubicBezTo>
                        <a:cubicBezTo>
                          <a:pt x="204" y="0"/>
                          <a:pt x="249" y="8"/>
                          <a:pt x="272" y="8"/>
                        </a:cubicBezTo>
                        <a:cubicBezTo>
                          <a:pt x="295" y="8"/>
                          <a:pt x="306" y="8"/>
                          <a:pt x="317"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2" name="Freeform 69">
                    <a:extLst>
                      <a:ext uri="{FF2B5EF4-FFF2-40B4-BE49-F238E27FC236}">
                        <a16:creationId xmlns:a16="http://schemas.microsoft.com/office/drawing/2014/main" id="{00000000-0008-0000-0100-000020000000}"/>
                      </a:ext>
                    </a:extLst>
                  </xdr:cNvPr>
                  <xdr:cNvSpPr>
                    <a:spLocks/>
                  </xdr:cNvSpPr>
                </xdr:nvSpPr>
                <xdr:spPr bwMode="auto">
                  <a:xfrm>
                    <a:off x="1591" y="2697"/>
                    <a:ext cx="578" cy="461"/>
                  </a:xfrm>
                  <a:custGeom>
                    <a:avLst/>
                    <a:gdLst>
                      <a:gd name="T0" fmla="*/ 19 w 578"/>
                      <a:gd name="T1" fmla="*/ 461 h 461"/>
                      <a:gd name="T2" fmla="*/ 49 w 578"/>
                      <a:gd name="T3" fmla="*/ 407 h 461"/>
                      <a:gd name="T4" fmla="*/ 47 w 578"/>
                      <a:gd name="T5" fmla="*/ 321 h 461"/>
                      <a:gd name="T6" fmla="*/ 41 w 578"/>
                      <a:gd name="T7" fmla="*/ 237 h 461"/>
                      <a:gd name="T8" fmla="*/ 1 w 578"/>
                      <a:gd name="T9" fmla="*/ 205 h 461"/>
                      <a:gd name="T10" fmla="*/ 33 w 578"/>
                      <a:gd name="T11" fmla="*/ 149 h 461"/>
                      <a:gd name="T12" fmla="*/ 87 w 578"/>
                      <a:gd name="T13" fmla="*/ 161 h 461"/>
                      <a:gd name="T14" fmla="*/ 110 w 578"/>
                      <a:gd name="T15" fmla="*/ 143 h 461"/>
                      <a:gd name="T16" fmla="*/ 131 w 578"/>
                      <a:gd name="T17" fmla="*/ 79 h 461"/>
                      <a:gd name="T18" fmla="*/ 189 w 578"/>
                      <a:gd name="T19" fmla="*/ 65 h 461"/>
                      <a:gd name="T20" fmla="*/ 200 w 578"/>
                      <a:gd name="T21" fmla="*/ 7 h 461"/>
                      <a:gd name="T22" fmla="*/ 267 w 578"/>
                      <a:gd name="T23" fmla="*/ 23 h 461"/>
                      <a:gd name="T24" fmla="*/ 315 w 578"/>
                      <a:gd name="T25" fmla="*/ 39 h 461"/>
                      <a:gd name="T26" fmla="*/ 336 w 578"/>
                      <a:gd name="T27" fmla="*/ 98 h 461"/>
                      <a:gd name="T28" fmla="*/ 381 w 578"/>
                      <a:gd name="T29" fmla="*/ 145 h 461"/>
                      <a:gd name="T30" fmla="*/ 382 w 578"/>
                      <a:gd name="T31" fmla="*/ 234 h 461"/>
                      <a:gd name="T32" fmla="*/ 473 w 578"/>
                      <a:gd name="T33" fmla="*/ 279 h 461"/>
                      <a:gd name="T34" fmla="*/ 563 w 578"/>
                      <a:gd name="T35" fmla="*/ 325 h 461"/>
                      <a:gd name="T36" fmla="*/ 563 w 578"/>
                      <a:gd name="T37" fmla="*/ 370 h 4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578" h="461">
                        <a:moveTo>
                          <a:pt x="19" y="461"/>
                        </a:moveTo>
                        <a:cubicBezTo>
                          <a:pt x="24" y="452"/>
                          <a:pt x="44" y="430"/>
                          <a:pt x="49" y="407"/>
                        </a:cubicBezTo>
                        <a:cubicBezTo>
                          <a:pt x="54" y="384"/>
                          <a:pt x="48" y="349"/>
                          <a:pt x="47" y="321"/>
                        </a:cubicBezTo>
                        <a:cubicBezTo>
                          <a:pt x="46" y="293"/>
                          <a:pt x="49" y="256"/>
                          <a:pt x="41" y="237"/>
                        </a:cubicBezTo>
                        <a:cubicBezTo>
                          <a:pt x="33" y="218"/>
                          <a:pt x="2" y="220"/>
                          <a:pt x="1" y="205"/>
                        </a:cubicBezTo>
                        <a:cubicBezTo>
                          <a:pt x="0" y="190"/>
                          <a:pt x="19" y="156"/>
                          <a:pt x="33" y="149"/>
                        </a:cubicBezTo>
                        <a:cubicBezTo>
                          <a:pt x="47" y="142"/>
                          <a:pt x="74" y="162"/>
                          <a:pt x="87" y="161"/>
                        </a:cubicBezTo>
                        <a:cubicBezTo>
                          <a:pt x="100" y="160"/>
                          <a:pt x="103" y="157"/>
                          <a:pt x="110" y="143"/>
                        </a:cubicBezTo>
                        <a:cubicBezTo>
                          <a:pt x="117" y="129"/>
                          <a:pt x="118" y="92"/>
                          <a:pt x="131" y="79"/>
                        </a:cubicBezTo>
                        <a:cubicBezTo>
                          <a:pt x="144" y="66"/>
                          <a:pt x="178" y="77"/>
                          <a:pt x="189" y="65"/>
                        </a:cubicBezTo>
                        <a:cubicBezTo>
                          <a:pt x="200" y="53"/>
                          <a:pt x="187" y="14"/>
                          <a:pt x="200" y="7"/>
                        </a:cubicBezTo>
                        <a:cubicBezTo>
                          <a:pt x="213" y="0"/>
                          <a:pt x="248" y="18"/>
                          <a:pt x="267" y="23"/>
                        </a:cubicBezTo>
                        <a:cubicBezTo>
                          <a:pt x="286" y="28"/>
                          <a:pt x="304" y="27"/>
                          <a:pt x="315" y="39"/>
                        </a:cubicBezTo>
                        <a:cubicBezTo>
                          <a:pt x="326" y="51"/>
                          <a:pt x="325" y="80"/>
                          <a:pt x="336" y="98"/>
                        </a:cubicBezTo>
                        <a:cubicBezTo>
                          <a:pt x="347" y="116"/>
                          <a:pt x="373" y="122"/>
                          <a:pt x="381" y="145"/>
                        </a:cubicBezTo>
                        <a:cubicBezTo>
                          <a:pt x="389" y="168"/>
                          <a:pt x="367" y="212"/>
                          <a:pt x="382" y="234"/>
                        </a:cubicBezTo>
                        <a:cubicBezTo>
                          <a:pt x="397" y="256"/>
                          <a:pt x="443" y="264"/>
                          <a:pt x="473" y="279"/>
                        </a:cubicBezTo>
                        <a:cubicBezTo>
                          <a:pt x="503" y="294"/>
                          <a:pt x="548" y="310"/>
                          <a:pt x="563" y="325"/>
                        </a:cubicBezTo>
                        <a:cubicBezTo>
                          <a:pt x="578" y="340"/>
                          <a:pt x="570" y="355"/>
                          <a:pt x="563" y="37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3" name="Freeform 70">
                    <a:extLst>
                      <a:ext uri="{FF2B5EF4-FFF2-40B4-BE49-F238E27FC236}">
                        <a16:creationId xmlns:a16="http://schemas.microsoft.com/office/drawing/2014/main" id="{00000000-0008-0000-0100-000021000000}"/>
                      </a:ext>
                    </a:extLst>
                  </xdr:cNvPr>
                  <xdr:cNvSpPr>
                    <a:spLocks/>
                  </xdr:cNvSpPr>
                </xdr:nvSpPr>
                <xdr:spPr bwMode="auto">
                  <a:xfrm>
                    <a:off x="1878" y="2478"/>
                    <a:ext cx="186" cy="242"/>
                  </a:xfrm>
                  <a:custGeom>
                    <a:avLst/>
                    <a:gdLst>
                      <a:gd name="T0" fmla="*/ 0 w 186"/>
                      <a:gd name="T1" fmla="*/ 242 h 242"/>
                      <a:gd name="T2" fmla="*/ 49 w 186"/>
                      <a:gd name="T3" fmla="*/ 181 h 242"/>
                      <a:gd name="T4" fmla="*/ 4 w 186"/>
                      <a:gd name="T5" fmla="*/ 136 h 242"/>
                      <a:gd name="T6" fmla="*/ 49 w 186"/>
                      <a:gd name="T7" fmla="*/ 90 h 242"/>
                      <a:gd name="T8" fmla="*/ 140 w 186"/>
                      <a:gd name="T9" fmla="*/ 45 h 242"/>
                      <a:gd name="T10" fmla="*/ 186 w 186"/>
                      <a:gd name="T11" fmla="*/ 0 h 242"/>
                    </a:gdLst>
                    <a:ahLst/>
                    <a:cxnLst>
                      <a:cxn ang="0">
                        <a:pos x="T0" y="T1"/>
                      </a:cxn>
                      <a:cxn ang="0">
                        <a:pos x="T2" y="T3"/>
                      </a:cxn>
                      <a:cxn ang="0">
                        <a:pos x="T4" y="T5"/>
                      </a:cxn>
                      <a:cxn ang="0">
                        <a:pos x="T6" y="T7"/>
                      </a:cxn>
                      <a:cxn ang="0">
                        <a:pos x="T8" y="T9"/>
                      </a:cxn>
                      <a:cxn ang="0">
                        <a:pos x="T10" y="T11"/>
                      </a:cxn>
                    </a:cxnLst>
                    <a:rect l="0" t="0" r="r" b="b"/>
                    <a:pathLst>
                      <a:path w="186" h="242">
                        <a:moveTo>
                          <a:pt x="0" y="242"/>
                        </a:moveTo>
                        <a:cubicBezTo>
                          <a:pt x="8" y="232"/>
                          <a:pt x="48" y="199"/>
                          <a:pt x="49" y="181"/>
                        </a:cubicBezTo>
                        <a:cubicBezTo>
                          <a:pt x="50" y="163"/>
                          <a:pt x="4" y="151"/>
                          <a:pt x="4" y="136"/>
                        </a:cubicBezTo>
                        <a:cubicBezTo>
                          <a:pt x="4" y="121"/>
                          <a:pt x="26" y="105"/>
                          <a:pt x="49" y="90"/>
                        </a:cubicBezTo>
                        <a:cubicBezTo>
                          <a:pt x="72" y="75"/>
                          <a:pt x="117" y="60"/>
                          <a:pt x="140" y="45"/>
                        </a:cubicBezTo>
                        <a:cubicBezTo>
                          <a:pt x="163" y="30"/>
                          <a:pt x="174" y="15"/>
                          <a:pt x="18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4" name="Freeform 71">
                    <a:extLst>
                      <a:ext uri="{FF2B5EF4-FFF2-40B4-BE49-F238E27FC236}">
                        <a16:creationId xmlns:a16="http://schemas.microsoft.com/office/drawing/2014/main" id="{00000000-0008-0000-0100-000022000000}"/>
                      </a:ext>
                    </a:extLst>
                  </xdr:cNvPr>
                  <xdr:cNvSpPr>
                    <a:spLocks/>
                  </xdr:cNvSpPr>
                </xdr:nvSpPr>
                <xdr:spPr bwMode="auto">
                  <a:xfrm>
                    <a:off x="1460" y="2668"/>
                    <a:ext cx="252" cy="132"/>
                  </a:xfrm>
                  <a:custGeom>
                    <a:avLst/>
                    <a:gdLst>
                      <a:gd name="T0" fmla="*/ 0 w 252"/>
                      <a:gd name="T1" fmla="*/ 10 h 132"/>
                      <a:gd name="T2" fmla="*/ 32 w 252"/>
                      <a:gd name="T3" fmla="*/ 6 h 132"/>
                      <a:gd name="T4" fmla="*/ 70 w 252"/>
                      <a:gd name="T5" fmla="*/ 46 h 132"/>
                      <a:gd name="T6" fmla="*/ 108 w 252"/>
                      <a:gd name="T7" fmla="*/ 46 h 132"/>
                      <a:gd name="T8" fmla="*/ 140 w 252"/>
                      <a:gd name="T9" fmla="*/ 82 h 132"/>
                      <a:gd name="T10" fmla="*/ 186 w 252"/>
                      <a:gd name="T11" fmla="*/ 74 h 132"/>
                      <a:gd name="T12" fmla="*/ 252 w 252"/>
                      <a:gd name="T13" fmla="*/ 132 h 132"/>
                    </a:gdLst>
                    <a:ahLst/>
                    <a:cxnLst>
                      <a:cxn ang="0">
                        <a:pos x="T0" y="T1"/>
                      </a:cxn>
                      <a:cxn ang="0">
                        <a:pos x="T2" y="T3"/>
                      </a:cxn>
                      <a:cxn ang="0">
                        <a:pos x="T4" y="T5"/>
                      </a:cxn>
                      <a:cxn ang="0">
                        <a:pos x="T6" y="T7"/>
                      </a:cxn>
                      <a:cxn ang="0">
                        <a:pos x="T8" y="T9"/>
                      </a:cxn>
                      <a:cxn ang="0">
                        <a:pos x="T10" y="T11"/>
                      </a:cxn>
                      <a:cxn ang="0">
                        <a:pos x="T12" y="T13"/>
                      </a:cxn>
                    </a:cxnLst>
                    <a:rect l="0" t="0" r="r" b="b"/>
                    <a:pathLst>
                      <a:path w="252" h="132">
                        <a:moveTo>
                          <a:pt x="0" y="10"/>
                        </a:moveTo>
                        <a:cubicBezTo>
                          <a:pt x="5" y="9"/>
                          <a:pt x="20" y="0"/>
                          <a:pt x="32" y="6"/>
                        </a:cubicBezTo>
                        <a:cubicBezTo>
                          <a:pt x="44" y="12"/>
                          <a:pt x="57" y="39"/>
                          <a:pt x="70" y="46"/>
                        </a:cubicBezTo>
                        <a:cubicBezTo>
                          <a:pt x="83" y="53"/>
                          <a:pt x="96" y="40"/>
                          <a:pt x="108" y="46"/>
                        </a:cubicBezTo>
                        <a:cubicBezTo>
                          <a:pt x="120" y="52"/>
                          <a:pt x="127" y="77"/>
                          <a:pt x="140" y="82"/>
                        </a:cubicBezTo>
                        <a:cubicBezTo>
                          <a:pt x="153" y="87"/>
                          <a:pt x="167" y="66"/>
                          <a:pt x="186" y="74"/>
                        </a:cubicBezTo>
                        <a:cubicBezTo>
                          <a:pt x="205" y="82"/>
                          <a:pt x="238" y="120"/>
                          <a:pt x="252" y="13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grpSp>
      <xdr:sp macro="" textlink="">
        <xdr:nvSpPr>
          <xdr:cNvPr id="4" name="Text Box 250">
            <a:extLst>
              <a:ext uri="{FF2B5EF4-FFF2-40B4-BE49-F238E27FC236}">
                <a16:creationId xmlns:a16="http://schemas.microsoft.com/office/drawing/2014/main" id="{00000000-0008-0000-0100-000004000000}"/>
              </a:ext>
            </a:extLst>
          </xdr:cNvPr>
          <xdr:cNvSpPr txBox="1">
            <a:spLocks noChangeArrowheads="1"/>
          </xdr:cNvSpPr>
        </xdr:nvSpPr>
        <xdr:spPr bwMode="auto">
          <a:xfrm>
            <a:off x="2836240" y="1341709"/>
            <a:ext cx="131200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NOROESTE</a:t>
            </a:r>
          </a:p>
        </xdr:txBody>
      </xdr:sp>
      <xdr:sp macro="" textlink="">
        <xdr:nvSpPr>
          <xdr:cNvPr id="5" name="Text Box 270">
            <a:extLst>
              <a:ext uri="{FF2B5EF4-FFF2-40B4-BE49-F238E27FC236}">
                <a16:creationId xmlns:a16="http://schemas.microsoft.com/office/drawing/2014/main" id="{00000000-0008-0000-0100-000005000000}"/>
              </a:ext>
            </a:extLst>
          </xdr:cNvPr>
          <xdr:cNvSpPr txBox="1">
            <a:spLocks noChangeArrowheads="1"/>
          </xdr:cNvSpPr>
        </xdr:nvSpPr>
        <xdr:spPr bwMode="auto">
          <a:xfrm>
            <a:off x="3469414" y="2444179"/>
            <a:ext cx="1682231"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RESTO CENTRO</a:t>
            </a:r>
          </a:p>
        </xdr:txBody>
      </xdr:sp>
      <xdr:sp macro="" textlink="">
        <xdr:nvSpPr>
          <xdr:cNvPr id="6" name="Text Box 280">
            <a:extLst>
              <a:ext uri="{FF2B5EF4-FFF2-40B4-BE49-F238E27FC236}">
                <a16:creationId xmlns:a16="http://schemas.microsoft.com/office/drawing/2014/main" id="{00000000-0008-0000-0100-000006000000}"/>
              </a:ext>
            </a:extLst>
          </xdr:cNvPr>
          <xdr:cNvSpPr txBox="1">
            <a:spLocks noChangeArrowheads="1"/>
          </xdr:cNvSpPr>
        </xdr:nvSpPr>
        <xdr:spPr bwMode="auto">
          <a:xfrm>
            <a:off x="3926395" y="4478185"/>
            <a:ext cx="152112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ANDALUCÍA</a:t>
            </a:r>
          </a:p>
        </xdr:txBody>
      </xdr:sp>
      <xdr:sp macro="" textlink="">
        <xdr:nvSpPr>
          <xdr:cNvPr id="7" name="Text Box 290">
            <a:extLst>
              <a:ext uri="{FF2B5EF4-FFF2-40B4-BE49-F238E27FC236}">
                <a16:creationId xmlns:a16="http://schemas.microsoft.com/office/drawing/2014/main" id="{00000000-0008-0000-0100-000007000000}"/>
              </a:ext>
            </a:extLst>
          </xdr:cNvPr>
          <xdr:cNvSpPr txBox="1">
            <a:spLocks noChangeArrowheads="1"/>
          </xdr:cNvSpPr>
        </xdr:nvSpPr>
        <xdr:spPr bwMode="auto">
          <a:xfrm>
            <a:off x="5640399" y="3770515"/>
            <a:ext cx="1220303"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LEVANTE</a:t>
            </a:r>
          </a:p>
        </xdr:txBody>
      </xdr:sp>
      <xdr:sp macro="" textlink="">
        <xdr:nvSpPr>
          <xdr:cNvPr id="8" name="Oval 297">
            <a:extLst>
              <a:ext uri="{FF2B5EF4-FFF2-40B4-BE49-F238E27FC236}">
                <a16:creationId xmlns:a16="http://schemas.microsoft.com/office/drawing/2014/main" id="{00000000-0008-0000-0100-000008000000}"/>
              </a:ext>
            </a:extLst>
          </xdr:cNvPr>
          <xdr:cNvSpPr>
            <a:spLocks/>
          </xdr:cNvSpPr>
        </xdr:nvSpPr>
        <xdr:spPr bwMode="auto">
          <a:xfrm>
            <a:off x="4925033" y="2799944"/>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9" name="Text Box 311">
            <a:extLst>
              <a:ext uri="{FF2B5EF4-FFF2-40B4-BE49-F238E27FC236}">
                <a16:creationId xmlns:a16="http://schemas.microsoft.com/office/drawing/2014/main" id="{00000000-0008-0000-0100-000009000000}"/>
              </a:ext>
            </a:extLst>
          </xdr:cNvPr>
          <xdr:cNvSpPr txBox="1">
            <a:spLocks noChangeArrowheads="1"/>
          </xdr:cNvSpPr>
        </xdr:nvSpPr>
        <xdr:spPr bwMode="auto">
          <a:xfrm>
            <a:off x="6286366" y="1700840"/>
            <a:ext cx="2365906"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 CAT/ARAGÓN</a:t>
            </a:r>
          </a:p>
        </xdr:txBody>
      </xdr:sp>
      <xdr:sp macro="" textlink="">
        <xdr:nvSpPr>
          <xdr:cNvPr id="10" name="Oval 335">
            <a:extLst>
              <a:ext uri="{FF2B5EF4-FFF2-40B4-BE49-F238E27FC236}">
                <a16:creationId xmlns:a16="http://schemas.microsoft.com/office/drawing/2014/main" id="{00000000-0008-0000-0100-00000A000000}"/>
              </a:ext>
            </a:extLst>
          </xdr:cNvPr>
          <xdr:cNvSpPr>
            <a:spLocks/>
          </xdr:cNvSpPr>
        </xdr:nvSpPr>
        <xdr:spPr bwMode="auto">
          <a:xfrm>
            <a:off x="7584843" y="2091473"/>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11" name="Group 353">
            <a:extLst>
              <a:ext uri="{FF2B5EF4-FFF2-40B4-BE49-F238E27FC236}">
                <a16:creationId xmlns:a16="http://schemas.microsoft.com/office/drawing/2014/main" id="{00000000-0008-0000-0100-00000B000000}"/>
              </a:ext>
            </a:extLst>
          </xdr:cNvPr>
          <xdr:cNvGrpSpPr>
            <a:grpSpLocks/>
          </xdr:cNvGrpSpPr>
        </xdr:nvGrpSpPr>
        <xdr:grpSpPr bwMode="auto">
          <a:xfrm>
            <a:off x="4516467" y="2835048"/>
            <a:ext cx="1194267" cy="329803"/>
            <a:chOff x="2128" y="1750"/>
            <a:chExt cx="722" cy="216"/>
          </a:xfrm>
          <a:grpFill/>
        </xdr:grpSpPr>
        <xdr:sp macro="" textlink="">
          <xdr:nvSpPr>
            <xdr:cNvPr id="15" name="Rectangle 354">
              <a:extLst>
                <a:ext uri="{FF2B5EF4-FFF2-40B4-BE49-F238E27FC236}">
                  <a16:creationId xmlns:a16="http://schemas.microsoft.com/office/drawing/2014/main" id="{00000000-0008-0000-0100-00000F000000}"/>
                </a:ext>
              </a:extLst>
            </xdr:cNvPr>
            <xdr:cNvSpPr>
              <a:spLocks/>
            </xdr:cNvSpPr>
          </xdr:nvSpPr>
          <xdr:spPr bwMode="auto">
            <a:xfrm>
              <a:off x="2128" y="1780"/>
              <a:ext cx="722" cy="186"/>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AMM</a:t>
              </a:r>
            </a:p>
          </xdr:txBody>
        </xdr:sp>
        <xdr:sp macro="" textlink="">
          <xdr:nvSpPr>
            <xdr:cNvPr id="16" name="Oval 355">
              <a:extLst>
                <a:ext uri="{FF2B5EF4-FFF2-40B4-BE49-F238E27FC236}">
                  <a16:creationId xmlns:a16="http://schemas.microsoft.com/office/drawing/2014/main" id="{00000000-0008-0000-0100-000010000000}"/>
                </a:ext>
              </a:extLst>
            </xdr:cNvPr>
            <xdr:cNvSpPr>
              <a:spLocks/>
            </xdr:cNvSpPr>
          </xdr:nvSpPr>
          <xdr:spPr bwMode="auto">
            <a:xfrm>
              <a:off x="2403" y="1750"/>
              <a:ext cx="105" cy="111"/>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sp macro="" textlink="">
        <xdr:nvSpPr>
          <xdr:cNvPr id="12" name="Rectangle 357">
            <a:extLst>
              <a:ext uri="{FF2B5EF4-FFF2-40B4-BE49-F238E27FC236}">
                <a16:creationId xmlns:a16="http://schemas.microsoft.com/office/drawing/2014/main" id="{00000000-0008-0000-0100-00000C000000}"/>
              </a:ext>
            </a:extLst>
          </xdr:cNvPr>
          <xdr:cNvSpPr>
            <a:spLocks/>
          </xdr:cNvSpPr>
        </xdr:nvSpPr>
        <xdr:spPr bwMode="auto">
          <a:xfrm>
            <a:off x="7323000" y="2053508"/>
            <a:ext cx="676415" cy="313010"/>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AMB</a:t>
            </a:r>
          </a:p>
        </xdr:txBody>
      </xdr:sp>
      <xdr:sp macro="" textlink="">
        <xdr:nvSpPr>
          <xdr:cNvPr id="13" name="Oval 358">
            <a:extLst>
              <a:ext uri="{FF2B5EF4-FFF2-40B4-BE49-F238E27FC236}">
                <a16:creationId xmlns:a16="http://schemas.microsoft.com/office/drawing/2014/main" id="{00000000-0008-0000-0100-00000D000000}"/>
              </a:ext>
            </a:extLst>
          </xdr:cNvPr>
          <xdr:cNvSpPr>
            <a:spLocks/>
          </xdr:cNvSpPr>
        </xdr:nvSpPr>
        <xdr:spPr bwMode="auto">
          <a:xfrm>
            <a:off x="7634465" y="2141860"/>
            <a:ext cx="173683" cy="169483"/>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14" name="Text Box 373">
            <a:extLst>
              <a:ext uri="{FF2B5EF4-FFF2-40B4-BE49-F238E27FC236}">
                <a16:creationId xmlns:a16="http://schemas.microsoft.com/office/drawing/2014/main" id="{00000000-0008-0000-0100-00000E000000}"/>
              </a:ext>
            </a:extLst>
          </xdr:cNvPr>
          <xdr:cNvSpPr txBox="1">
            <a:spLocks noChangeArrowheads="1"/>
          </xdr:cNvSpPr>
        </xdr:nvSpPr>
        <xdr:spPr bwMode="auto">
          <a:xfrm>
            <a:off x="4813943" y="1389649"/>
            <a:ext cx="1470504"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NORTE CENTRO</a:t>
            </a:r>
          </a:p>
        </xdr:txBody>
      </xdr:sp>
    </xdr:grpSp>
    <xdr:clientData/>
  </xdr:twoCellAnchor>
  <xdr:twoCellAnchor editAs="oneCell">
    <xdr:from>
      <xdr:col>1</xdr:col>
      <xdr:colOff>6356911</xdr:colOff>
      <xdr:row>0</xdr:row>
      <xdr:rowOff>131295</xdr:rowOff>
    </xdr:from>
    <xdr:to>
      <xdr:col>3</xdr:col>
      <xdr:colOff>264431</xdr:colOff>
      <xdr:row>1</xdr:row>
      <xdr:rowOff>18061</xdr:rowOff>
    </xdr:to>
    <xdr:pic>
      <xdr:nvPicPr>
        <xdr:cNvPr id="83" name="Imagen 82">
          <a:extLst>
            <a:ext uri="{FF2B5EF4-FFF2-40B4-BE49-F238E27FC236}">
              <a16:creationId xmlns:a16="http://schemas.microsoft.com/office/drawing/2014/main" id="{00000000-0008-0000-0100-000053000000}"/>
            </a:ext>
          </a:extLst>
        </xdr:cNvPr>
        <xdr:cNvPicPr>
          <a:picLocks noChangeAspect="1"/>
        </xdr:cNvPicPr>
      </xdr:nvPicPr>
      <xdr:blipFill>
        <a:blip xmlns:r="http://schemas.openxmlformats.org/officeDocument/2006/relationships" r:embed="rId1"/>
        <a:stretch>
          <a:fillRect/>
        </a:stretch>
      </xdr:blipFill>
      <xdr:spPr>
        <a:xfrm>
          <a:off x="6446558" y="131295"/>
          <a:ext cx="1807667" cy="503090"/>
        </a:xfrm>
        <a:prstGeom prst="rect">
          <a:avLst/>
        </a:prstGeom>
      </xdr:spPr>
    </xdr:pic>
    <xdr:clientData/>
  </xdr:twoCellAnchor>
  <xdr:twoCellAnchor editAs="oneCell">
    <xdr:from>
      <xdr:col>1</xdr:col>
      <xdr:colOff>638734</xdr:colOff>
      <xdr:row>0</xdr:row>
      <xdr:rowOff>197038</xdr:rowOff>
    </xdr:from>
    <xdr:to>
      <xdr:col>1</xdr:col>
      <xdr:colOff>2311587</xdr:colOff>
      <xdr:row>0</xdr:row>
      <xdr:rowOff>560294</xdr:rowOff>
    </xdr:to>
    <xdr:pic>
      <xdr:nvPicPr>
        <xdr:cNvPr id="84" name="Imagen 83">
          <a:extLst>
            <a:ext uri="{FF2B5EF4-FFF2-40B4-BE49-F238E27FC236}">
              <a16:creationId xmlns:a16="http://schemas.microsoft.com/office/drawing/2014/main" id="{00000000-0008-0000-0100-000054000000}"/>
            </a:ext>
          </a:extLst>
        </xdr:cNvPr>
        <xdr:cNvPicPr>
          <a:picLocks noChangeAspect="1"/>
        </xdr:cNvPicPr>
      </xdr:nvPicPr>
      <xdr:blipFill>
        <a:blip xmlns:r="http://schemas.openxmlformats.org/officeDocument/2006/relationships" r:embed="rId2"/>
        <a:stretch>
          <a:fillRect/>
        </a:stretch>
      </xdr:blipFill>
      <xdr:spPr>
        <a:xfrm>
          <a:off x="728381" y="197038"/>
          <a:ext cx="1672853" cy="363256"/>
        </a:xfrm>
        <a:prstGeom prst="rect">
          <a:avLst/>
        </a:prstGeom>
      </xdr:spPr>
    </xdr:pic>
    <xdr:clientData/>
  </xdr:twoCellAnchor>
  <xdr:twoCellAnchor editAs="oneCell">
    <xdr:from>
      <xdr:col>0</xdr:col>
      <xdr:colOff>0</xdr:colOff>
      <xdr:row>0</xdr:row>
      <xdr:rowOff>168088</xdr:rowOff>
    </xdr:from>
    <xdr:to>
      <xdr:col>1</xdr:col>
      <xdr:colOff>680384</xdr:colOff>
      <xdr:row>0</xdr:row>
      <xdr:rowOff>536685</xdr:rowOff>
    </xdr:to>
    <xdr:pic>
      <xdr:nvPicPr>
        <xdr:cNvPr id="85" name="Imagen 84">
          <a:hlinkClick xmlns:r="http://schemas.openxmlformats.org/officeDocument/2006/relationships" r:id="rId3"/>
          <a:extLst>
            <a:ext uri="{FF2B5EF4-FFF2-40B4-BE49-F238E27FC236}">
              <a16:creationId xmlns:a16="http://schemas.microsoft.com/office/drawing/2014/main" id="{00000000-0008-0000-0100-000055000000}"/>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aturation sat="0"/>
                  </a14:imgEffect>
                </a14:imgLayer>
              </a14:imgProps>
            </a:ext>
          </a:extLst>
        </a:blip>
        <a:stretch>
          <a:fillRect/>
        </a:stretch>
      </xdr:blipFill>
      <xdr:spPr>
        <a:xfrm flipH="1">
          <a:off x="0" y="168088"/>
          <a:ext cx="770031" cy="3685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6179245</xdr:colOff>
      <xdr:row>0</xdr:row>
      <xdr:rowOff>75213</xdr:rowOff>
    </xdr:from>
    <xdr:to>
      <xdr:col>1</xdr:col>
      <xdr:colOff>8279012</xdr:colOff>
      <xdr:row>0</xdr:row>
      <xdr:rowOff>571953</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6260888" y="75213"/>
          <a:ext cx="2096592" cy="496740"/>
        </a:xfrm>
        <a:prstGeom prst="rect">
          <a:avLst/>
        </a:prstGeom>
      </xdr:spPr>
    </xdr:pic>
    <xdr:clientData/>
  </xdr:twoCellAnchor>
  <xdr:twoCellAnchor editAs="oneCell">
    <xdr:from>
      <xdr:col>1</xdr:col>
      <xdr:colOff>608346</xdr:colOff>
      <xdr:row>0</xdr:row>
      <xdr:rowOff>150479</xdr:rowOff>
    </xdr:from>
    <xdr:to>
      <xdr:col>1</xdr:col>
      <xdr:colOff>1917262</xdr:colOff>
      <xdr:row>0</xdr:row>
      <xdr:rowOff>561068</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689989" y="150479"/>
          <a:ext cx="1305741" cy="407414"/>
        </a:xfrm>
        <a:prstGeom prst="rect">
          <a:avLst/>
        </a:prstGeom>
      </xdr:spPr>
    </xdr:pic>
    <xdr:clientData/>
  </xdr:twoCellAnchor>
  <xdr:twoCellAnchor editAs="oneCell">
    <xdr:from>
      <xdr:col>0</xdr:col>
      <xdr:colOff>0</xdr:colOff>
      <xdr:row>0</xdr:row>
      <xdr:rowOff>163233</xdr:rowOff>
    </xdr:from>
    <xdr:to>
      <xdr:col>1</xdr:col>
      <xdr:colOff>683559</xdr:colOff>
      <xdr:row>0</xdr:row>
      <xdr:rowOff>522305</xdr:rowOff>
    </xdr:to>
    <xdr:pic>
      <xdr:nvPicPr>
        <xdr:cNvPr id="7" name="Imagen 6">
          <a:hlinkClick xmlns:r="http://schemas.openxmlformats.org/officeDocument/2006/relationships" r:id="rId3"/>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aturation sat="0"/>
                  </a14:imgEffect>
                </a14:imgLayer>
              </a14:imgProps>
            </a:ext>
          </a:extLst>
        </a:blip>
        <a:stretch>
          <a:fillRect/>
        </a:stretch>
      </xdr:blipFill>
      <xdr:spPr>
        <a:xfrm flipH="1">
          <a:off x="0" y="163233"/>
          <a:ext cx="773206" cy="3590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1905000</xdr:colOff>
      <xdr:row>0</xdr:row>
      <xdr:rowOff>40822</xdr:rowOff>
    </xdr:from>
    <xdr:to>
      <xdr:col>10</xdr:col>
      <xdr:colOff>202825</xdr:colOff>
      <xdr:row>0</xdr:row>
      <xdr:rowOff>543912</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7648575" y="40822"/>
          <a:ext cx="1749050" cy="499915"/>
        </a:xfrm>
        <a:prstGeom prst="rect">
          <a:avLst/>
        </a:prstGeom>
      </xdr:spPr>
    </xdr:pic>
    <xdr:clientData/>
  </xdr:twoCellAnchor>
  <xdr:twoCellAnchor editAs="oneCell">
    <xdr:from>
      <xdr:col>1</xdr:col>
      <xdr:colOff>400956</xdr:colOff>
      <xdr:row>0</xdr:row>
      <xdr:rowOff>180974</xdr:rowOff>
    </xdr:from>
    <xdr:to>
      <xdr:col>3</xdr:col>
      <xdr:colOff>668463</xdr:colOff>
      <xdr:row>1</xdr:row>
      <xdr:rowOff>105682</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836385" y="180974"/>
          <a:ext cx="1791507" cy="553812"/>
        </a:xfrm>
        <a:prstGeom prst="rect">
          <a:avLst/>
        </a:prstGeom>
      </xdr:spPr>
    </xdr:pic>
    <xdr:clientData/>
  </xdr:twoCellAnchor>
  <xdr:twoCellAnchor editAs="oneCell">
    <xdr:from>
      <xdr:col>0</xdr:col>
      <xdr:colOff>0</xdr:colOff>
      <xdr:row>0</xdr:row>
      <xdr:rowOff>190500</xdr:rowOff>
    </xdr:from>
    <xdr:to>
      <xdr:col>1</xdr:col>
      <xdr:colOff>486683</xdr:colOff>
      <xdr:row>1</xdr:row>
      <xdr:rowOff>3087</xdr:rowOff>
    </xdr:to>
    <xdr:pic>
      <xdr:nvPicPr>
        <xdr:cNvPr id="6" name="Imagen 5">
          <a:hlinkClick xmlns:r="http://schemas.openxmlformats.org/officeDocument/2006/relationships" r:id="rId3"/>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aturation sat="0"/>
                  </a14:imgEffect>
                </a14:imgLayer>
              </a14:imgProps>
            </a:ext>
          </a:extLst>
        </a:blip>
        <a:stretch>
          <a:fillRect/>
        </a:stretch>
      </xdr:blipFill>
      <xdr:spPr>
        <a:xfrm flipH="1">
          <a:off x="0" y="190500"/>
          <a:ext cx="925287" cy="438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0</xdr:row>
      <xdr:rowOff>68035</xdr:rowOff>
    </xdr:from>
    <xdr:to>
      <xdr:col>9</xdr:col>
      <xdr:colOff>181760</xdr:colOff>
      <xdr:row>0</xdr:row>
      <xdr:rowOff>561600</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14301108" y="68035"/>
          <a:ext cx="1737511" cy="49991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184150</xdr:colOff>
          <xdr:row>5</xdr:row>
          <xdr:rowOff>114300</xdr:rowOff>
        </xdr:from>
        <xdr:to>
          <xdr:col>1</xdr:col>
          <xdr:colOff>406400</xdr:colOff>
          <xdr:row>6</xdr:row>
          <xdr:rowOff>241300</xdr:rowOff>
        </xdr:to>
        <xdr:sp macro="" textlink="">
          <xdr:nvSpPr>
            <xdr:cNvPr id="7170" name="Drop Down 2" hidden="1">
              <a:extLst>
                <a:ext uri="{63B3BB69-23CF-44E3-9099-C40C66FF867C}">
                  <a14:compatExt spid="_x0000_s7170"/>
                </a:ext>
                <a:ext uri="{FF2B5EF4-FFF2-40B4-BE49-F238E27FC236}">
                  <a16:creationId xmlns:a16="http://schemas.microsoft.com/office/drawing/2014/main" id="{00000000-0008-0000-08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994833</xdr:colOff>
      <xdr:row>0</xdr:row>
      <xdr:rowOff>184150</xdr:rowOff>
    </xdr:from>
    <xdr:to>
      <xdr:col>0</xdr:col>
      <xdr:colOff>2960882</xdr:colOff>
      <xdr:row>0</xdr:row>
      <xdr:rowOff>525992</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994833" y="184150"/>
          <a:ext cx="1966049" cy="341842"/>
        </a:xfrm>
        <a:prstGeom prst="rect">
          <a:avLst/>
        </a:prstGeom>
      </xdr:spPr>
    </xdr:pic>
    <xdr:clientData/>
  </xdr:twoCellAnchor>
  <xdr:twoCellAnchor editAs="oneCell">
    <xdr:from>
      <xdr:col>0</xdr:col>
      <xdr:colOff>77259</xdr:colOff>
      <xdr:row>0</xdr:row>
      <xdr:rowOff>105833</xdr:rowOff>
    </xdr:from>
    <xdr:to>
      <xdr:col>0</xdr:col>
      <xdr:colOff>996196</xdr:colOff>
      <xdr:row>0</xdr:row>
      <xdr:rowOff>541174</xdr:rowOff>
    </xdr:to>
    <xdr:pic>
      <xdr:nvPicPr>
        <xdr:cNvPr id="6" name="Imagen 5">
          <a:hlinkClick xmlns:r="http://schemas.openxmlformats.org/officeDocument/2006/relationships" r:id="rId3"/>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aturation sat="0"/>
                  </a14:imgEffect>
                </a14:imgLayer>
              </a14:imgProps>
            </a:ext>
          </a:extLst>
        </a:blip>
        <a:stretch>
          <a:fillRect/>
        </a:stretch>
      </xdr:blipFill>
      <xdr:spPr>
        <a:xfrm flipH="1">
          <a:off x="77259" y="105833"/>
          <a:ext cx="918937" cy="43534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297656</xdr:colOff>
      <xdr:row>0</xdr:row>
      <xdr:rowOff>83344</xdr:rowOff>
    </xdr:from>
    <xdr:to>
      <xdr:col>8</xdr:col>
      <xdr:colOff>826563</xdr:colOff>
      <xdr:row>0</xdr:row>
      <xdr:rowOff>583259</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a:stretch>
          <a:fillRect/>
        </a:stretch>
      </xdr:blipFill>
      <xdr:spPr>
        <a:xfrm>
          <a:off x="14528006" y="83344"/>
          <a:ext cx="1743607" cy="49991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304800</xdr:colOff>
          <xdr:row>6</xdr:row>
          <xdr:rowOff>12700</xdr:rowOff>
        </xdr:from>
        <xdr:to>
          <xdr:col>2</xdr:col>
          <xdr:colOff>228600</xdr:colOff>
          <xdr:row>6</xdr:row>
          <xdr:rowOff>450850</xdr:rowOff>
        </xdr:to>
        <xdr:sp macro="" textlink="">
          <xdr:nvSpPr>
            <xdr:cNvPr id="8193" name="Drop Down 1" hidden="1">
              <a:extLst>
                <a:ext uri="{63B3BB69-23CF-44E3-9099-C40C66FF867C}">
                  <a14:compatExt spid="_x0000_s8193"/>
                </a:ext>
                <a:ext uri="{FF2B5EF4-FFF2-40B4-BE49-F238E27FC236}">
                  <a16:creationId xmlns:a16="http://schemas.microsoft.com/office/drawing/2014/main" id="{00000000-0008-0000-09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xdr:row>
          <xdr:rowOff>190500</xdr:rowOff>
        </xdr:from>
        <xdr:to>
          <xdr:col>6</xdr:col>
          <xdr:colOff>12700</xdr:colOff>
          <xdr:row>7</xdr:row>
          <xdr:rowOff>6350</xdr:rowOff>
        </xdr:to>
        <xdr:sp macro="" textlink="">
          <xdr:nvSpPr>
            <xdr:cNvPr id="8195" name="Drop Down 3" hidden="1">
              <a:extLst>
                <a:ext uri="{63B3BB69-23CF-44E3-9099-C40C66FF867C}">
                  <a14:compatExt spid="_x0000_s8195"/>
                </a:ext>
                <a:ext uri="{FF2B5EF4-FFF2-40B4-BE49-F238E27FC236}">
                  <a16:creationId xmlns:a16="http://schemas.microsoft.com/office/drawing/2014/main" id="{00000000-0008-0000-0900-00000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867681</xdr:colOff>
      <xdr:row>0</xdr:row>
      <xdr:rowOff>81643</xdr:rowOff>
    </xdr:from>
    <xdr:to>
      <xdr:col>0</xdr:col>
      <xdr:colOff>3023960</xdr:colOff>
      <xdr:row>0</xdr:row>
      <xdr:rowOff>459467</xdr:rowOff>
    </xdr:to>
    <xdr:pic>
      <xdr:nvPicPr>
        <xdr:cNvPr id="6" name="Imagen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2"/>
        <a:stretch>
          <a:fillRect/>
        </a:stretch>
      </xdr:blipFill>
      <xdr:spPr>
        <a:xfrm>
          <a:off x="867681" y="81643"/>
          <a:ext cx="2156279" cy="377824"/>
        </a:xfrm>
        <a:prstGeom prst="rect">
          <a:avLst/>
        </a:prstGeom>
      </xdr:spPr>
    </xdr:pic>
    <xdr:clientData/>
  </xdr:twoCellAnchor>
  <xdr:twoCellAnchor editAs="oneCell">
    <xdr:from>
      <xdr:col>0</xdr:col>
      <xdr:colOff>0</xdr:colOff>
      <xdr:row>0</xdr:row>
      <xdr:rowOff>149679</xdr:rowOff>
    </xdr:from>
    <xdr:to>
      <xdr:col>0</xdr:col>
      <xdr:colOff>922112</xdr:colOff>
      <xdr:row>0</xdr:row>
      <xdr:rowOff>588195</xdr:rowOff>
    </xdr:to>
    <xdr:pic>
      <xdr:nvPicPr>
        <xdr:cNvPr id="7" name="Imagen 6">
          <a:hlinkClick xmlns:r="http://schemas.openxmlformats.org/officeDocument/2006/relationships" r:id="rId3"/>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aturation sat="0"/>
                  </a14:imgEffect>
                </a14:imgLayer>
              </a14:imgProps>
            </a:ext>
          </a:extLst>
        </a:blip>
        <a:stretch>
          <a:fillRect/>
        </a:stretch>
      </xdr:blipFill>
      <xdr:spPr>
        <a:xfrm flipH="1">
          <a:off x="0" y="149679"/>
          <a:ext cx="922112" cy="438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0</xdr:colOff>
      <xdr:row>0</xdr:row>
      <xdr:rowOff>54429</xdr:rowOff>
    </xdr:from>
    <xdr:to>
      <xdr:col>6</xdr:col>
      <xdr:colOff>751191</xdr:colOff>
      <xdr:row>0</xdr:row>
      <xdr:rowOff>554344</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stretch>
          <a:fillRect/>
        </a:stretch>
      </xdr:blipFill>
      <xdr:spPr>
        <a:xfrm>
          <a:off x="11661321" y="54429"/>
          <a:ext cx="1743607" cy="49991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400050</xdr:colOff>
          <xdr:row>5</xdr:row>
          <xdr:rowOff>304800</xdr:rowOff>
        </xdr:from>
        <xdr:to>
          <xdr:col>1</xdr:col>
          <xdr:colOff>127000</xdr:colOff>
          <xdr:row>6</xdr:row>
          <xdr:rowOff>228600</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A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874033</xdr:colOff>
      <xdr:row>0</xdr:row>
      <xdr:rowOff>78468</xdr:rowOff>
    </xdr:from>
    <xdr:to>
      <xdr:col>0</xdr:col>
      <xdr:colOff>2707822</xdr:colOff>
      <xdr:row>0</xdr:row>
      <xdr:rowOff>598714</xdr:rowOff>
    </xdr:to>
    <xdr:pic>
      <xdr:nvPicPr>
        <xdr:cNvPr id="5" name="Imagen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stretch>
          <a:fillRect/>
        </a:stretch>
      </xdr:blipFill>
      <xdr:spPr>
        <a:xfrm>
          <a:off x="874033" y="78468"/>
          <a:ext cx="1833789" cy="520246"/>
        </a:xfrm>
        <a:prstGeom prst="rect">
          <a:avLst/>
        </a:prstGeom>
      </xdr:spPr>
    </xdr:pic>
    <xdr:clientData/>
  </xdr:twoCellAnchor>
  <xdr:twoCellAnchor editAs="oneCell">
    <xdr:from>
      <xdr:col>0</xdr:col>
      <xdr:colOff>57602</xdr:colOff>
      <xdr:row>0</xdr:row>
      <xdr:rowOff>173717</xdr:rowOff>
    </xdr:from>
    <xdr:to>
      <xdr:col>0</xdr:col>
      <xdr:colOff>979714</xdr:colOff>
      <xdr:row>0</xdr:row>
      <xdr:rowOff>609058</xdr:rowOff>
    </xdr:to>
    <xdr:pic>
      <xdr:nvPicPr>
        <xdr:cNvPr id="6" name="Imagen 5">
          <a:hlinkClick xmlns:r="http://schemas.openxmlformats.org/officeDocument/2006/relationships" r:id="rId3"/>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aturation sat="0"/>
                  </a14:imgEffect>
                </a14:imgLayer>
              </a14:imgProps>
            </a:ext>
          </a:extLst>
        </a:blip>
        <a:stretch>
          <a:fillRect/>
        </a:stretch>
      </xdr:blipFill>
      <xdr:spPr>
        <a:xfrm flipH="1">
          <a:off x="57602" y="173717"/>
          <a:ext cx="922112" cy="435341"/>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Cubillo, Gema (KWMAT)" id="{8FA226D6-A86F-47D8-B12E-DF55C5E1B950}" userId="S::gema.cubillo@kantar.com::6c6a77e2-7c38-4a87-a090-0e5d01c4fdeb"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H7" dT="2020-11-12T13:39:13.04" personId="{8FA226D6-A86F-47D8-B12E-DF55C5E1B950}" id="{8C55236A-F4EA-4EAE-9DE4-51A8CF00BDC6}">
    <text>Dato expresado en % a excepción de cuando se selecciona la variable penetracion que está expresado en puntos.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48CF8-2241-4FE6-A776-29CEA2332B87}">
  <sheetPr codeName="Hoja14"/>
  <dimension ref="A1:P36"/>
  <sheetViews>
    <sheetView showGridLines="0" showRowColHeaders="0" tabSelected="1" zoomScaleNormal="100" workbookViewId="0">
      <selection sqref="A1:P1"/>
    </sheetView>
  </sheetViews>
  <sheetFormatPr baseColWidth="10" defaultRowHeight="14.5" x14ac:dyDescent="0.35"/>
  <sheetData>
    <row r="1" spans="1:16" ht="57" customHeight="1" x14ac:dyDescent="0.35">
      <c r="A1" s="83" t="s">
        <v>247</v>
      </c>
      <c r="B1" s="83"/>
      <c r="C1" s="83"/>
      <c r="D1" s="83"/>
      <c r="E1" s="83"/>
      <c r="F1" s="83"/>
      <c r="G1" s="83"/>
      <c r="H1" s="83"/>
      <c r="I1" s="83"/>
      <c r="J1" s="83"/>
      <c r="K1" s="83"/>
      <c r="L1" s="83"/>
      <c r="M1" s="83"/>
      <c r="N1" s="83"/>
      <c r="O1" s="83"/>
      <c r="P1" s="83"/>
    </row>
    <row r="4" spans="1:16" x14ac:dyDescent="0.35">
      <c r="B4" s="7"/>
    </row>
    <row r="5" spans="1:16" ht="55" customHeight="1" x14ac:dyDescent="0.35">
      <c r="B5" s="26" t="s">
        <v>79</v>
      </c>
    </row>
    <row r="6" spans="1:16" ht="55" customHeight="1" x14ac:dyDescent="0.35">
      <c r="B6" s="26" t="s">
        <v>80</v>
      </c>
    </row>
    <row r="7" spans="1:16" ht="55" customHeight="1" x14ac:dyDescent="0.35">
      <c r="B7" s="26" t="s">
        <v>81</v>
      </c>
    </row>
    <row r="8" spans="1:16" x14ac:dyDescent="0.35">
      <c r="B8" s="7"/>
    </row>
    <row r="9" spans="1:16" ht="26" x14ac:dyDescent="0.35">
      <c r="B9" s="26" t="s">
        <v>82</v>
      </c>
    </row>
    <row r="10" spans="1:16" x14ac:dyDescent="0.35">
      <c r="B10" s="7"/>
    </row>
    <row r="11" spans="1:16" ht="26" x14ac:dyDescent="0.35">
      <c r="B11" s="26" t="s">
        <v>83</v>
      </c>
    </row>
    <row r="12" spans="1:16" x14ac:dyDescent="0.35">
      <c r="B12" s="7"/>
    </row>
    <row r="13" spans="1:16" ht="26" x14ac:dyDescent="0.35">
      <c r="B13" s="26" t="s">
        <v>252</v>
      </c>
    </row>
    <row r="14" spans="1:16" x14ac:dyDescent="0.35">
      <c r="B14" s="7"/>
    </row>
    <row r="36" ht="57" customHeight="1" x14ac:dyDescent="0.35"/>
  </sheetData>
  <sheetProtection sheet="1" objects="1" scenarios="1"/>
  <mergeCells count="1">
    <mergeCell ref="A1:P1"/>
  </mergeCells>
  <hyperlinks>
    <hyperlink ref="B5" location="KPI!A1" display="Principales variables" xr:uid="{B4BA023D-ECB8-4245-B231-D1097865BE67}"/>
    <hyperlink ref="B6" location="PERFIL!A1" display="Perfil sociodemografico" xr:uid="{DF361758-BF48-42E6-AA0D-6E8487AAFD59}"/>
    <hyperlink ref="B7" location="MOTIVOS!A1" display="Lugares y motivos de consumo" xr:uid="{08DEB8AF-24ED-497E-B2AB-E982488E6FE8}"/>
    <hyperlink ref="B9" location="METODOLOGÍA!A1" display="Metodología" xr:uid="{2BE43B95-C2CC-488C-B425-FF4488A50A43}"/>
    <hyperlink ref="B11" location="VARIABLES!A1" display="Glosario Variables" xr:uid="{AE8ADF03-EA39-4BC3-B27F-19F34698BC0B}"/>
    <hyperlink ref="B13" location="Conclusiones!A1" display="Conclusiones" xr:uid="{260BB546-D6BE-4877-90C5-FF9D13C0AF69}"/>
  </hyperlinks>
  <pageMargins left="0.25" right="0.25" top="0.75" bottom="0.75" header="0.3" footer="0.3"/>
  <pageSetup paperSize="9" scale="51"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tabColor rgb="FF92D050"/>
  </sheetPr>
  <dimension ref="A1:I41"/>
  <sheetViews>
    <sheetView showGridLines="0" showRowColHeaders="0" zoomScale="86" zoomScaleNormal="100" workbookViewId="0">
      <selection activeCell="B10" sqref="B10:B38"/>
    </sheetView>
  </sheetViews>
  <sheetFormatPr baseColWidth="10" defaultRowHeight="14.5" x14ac:dyDescent="0.35"/>
  <cols>
    <col min="1" max="1" width="46.1796875" style="30" customWidth="1"/>
    <col min="2" max="2" width="5.453125" style="30" customWidth="1"/>
    <col min="3" max="6" width="16" style="30" customWidth="1"/>
    <col min="7" max="7" width="2.1796875" style="30" customWidth="1"/>
    <col min="8" max="8" width="13.7265625" style="30" customWidth="1"/>
    <col min="9" max="9" width="13.26953125" style="30" customWidth="1"/>
    <col min="10" max="10" width="14.26953125" style="30" customWidth="1"/>
    <col min="11" max="11" width="19.54296875" style="30" customWidth="1"/>
    <col min="12" max="16384" width="10.90625" style="30"/>
  </cols>
  <sheetData>
    <row r="1" spans="1:9" ht="48.75" customHeight="1" x14ac:dyDescent="0.35">
      <c r="A1" s="94" t="s">
        <v>247</v>
      </c>
      <c r="B1" s="94"/>
      <c r="C1" s="94"/>
      <c r="D1" s="94"/>
      <c r="E1" s="94"/>
      <c r="F1" s="94"/>
      <c r="G1" s="94"/>
      <c r="H1" s="94"/>
      <c r="I1" s="94"/>
    </row>
    <row r="2" spans="1:9" x14ac:dyDescent="0.35">
      <c r="A2" s="29">
        <v>2</v>
      </c>
    </row>
    <row r="3" spans="1:9" ht="12.75" customHeight="1" x14ac:dyDescent="0.35">
      <c r="A3" s="29">
        <v>3</v>
      </c>
    </row>
    <row r="4" spans="1:9" ht="19" thickBot="1" x14ac:dyDescent="0.4">
      <c r="A4" s="31" t="s">
        <v>37</v>
      </c>
      <c r="B4" s="35"/>
    </row>
    <row r="5" spans="1:9" ht="15" thickTop="1" x14ac:dyDescent="0.35">
      <c r="A5" s="96" t="s">
        <v>38</v>
      </c>
      <c r="B5" s="96"/>
    </row>
    <row r="6" spans="1:9" x14ac:dyDescent="0.35">
      <c r="A6" s="97"/>
      <c r="B6" s="97"/>
      <c r="C6" s="97"/>
      <c r="D6" s="97"/>
      <c r="E6" s="97"/>
      <c r="F6" s="97"/>
    </row>
    <row r="7" spans="1:9" ht="39.75" customHeight="1" x14ac:dyDescent="0.35">
      <c r="A7" s="98">
        <v>1</v>
      </c>
      <c r="B7" s="97"/>
      <c r="C7" s="5">
        <v>0</v>
      </c>
      <c r="D7" s="97">
        <v>1</v>
      </c>
      <c r="E7" s="97" t="str">
        <f>VLOOKUP(D7,DESPLEGABLES!$F$3:$G$74,2,0)</f>
        <v>.T.Alimentos TOTAL ING</v>
      </c>
      <c r="F7" s="97"/>
    </row>
    <row r="8" spans="1:9" ht="16.5" customHeight="1" x14ac:dyDescent="0.35">
      <c r="C8" s="21">
        <v>5</v>
      </c>
      <c r="D8" s="21">
        <v>6</v>
      </c>
      <c r="E8" s="21">
        <v>7</v>
      </c>
      <c r="F8" s="21">
        <v>8</v>
      </c>
    </row>
    <row r="9" spans="1:9" ht="24" customHeight="1" x14ac:dyDescent="0.35">
      <c r="A9" s="19" t="str">
        <f>VLOOKUP(A7,DESPLEGABLES!K3:L5,2,0)</f>
        <v>DISTRIBUCION VOLUMEN X CRITERIO (Consumiciones)</v>
      </c>
      <c r="B9" s="99"/>
      <c r="C9" s="100" t="str">
        <f>KPI!C7</f>
        <v>AÑO 2019</v>
      </c>
      <c r="D9" s="100" t="str">
        <f>KPI!D7</f>
        <v>AÑO 2020</v>
      </c>
      <c r="E9" s="100" t="str">
        <f>KPI!E7</f>
        <v>AÑO 2021</v>
      </c>
      <c r="F9" s="100" t="str">
        <f>KPI!F7</f>
        <v>AÑO 2022</v>
      </c>
      <c r="H9" s="54" t="s">
        <v>78</v>
      </c>
    </row>
    <row r="10" spans="1:9" x14ac:dyDescent="0.35">
      <c r="A10" s="101" t="s">
        <v>36</v>
      </c>
      <c r="B10" s="55" t="s">
        <v>0</v>
      </c>
      <c r="C10" s="60">
        <f>VLOOKUP($A$9&amp;$E$7&amp;$A10,PERFIL_DATOS!$A:$G,C$8,0)</f>
        <v>100</v>
      </c>
      <c r="D10" s="60">
        <f>VLOOKUP($A$9&amp;$E$7&amp;$A10,PERFIL_DATOS!$A:$G,D$8,0)</f>
        <v>100</v>
      </c>
      <c r="E10" s="60">
        <f>VLOOKUP($A$9&amp;$E$7&amp;$A10,PERFIL_DATOS!$A:$G,E$8,0)</f>
        <v>100</v>
      </c>
      <c r="F10" s="61">
        <f>VLOOKUP($A$9&amp;$E$7&amp;$A10,PERFIL_DATOS!$A:$H,F$8,0)</f>
        <v>100</v>
      </c>
      <c r="G10" s="51"/>
      <c r="H10" s="62">
        <f>DESPLEGABLES!$P$3</f>
        <v>100</v>
      </c>
    </row>
    <row r="11" spans="1:9" x14ac:dyDescent="0.35">
      <c r="A11" s="102" t="s">
        <v>1</v>
      </c>
      <c r="B11" s="56" t="s">
        <v>1</v>
      </c>
      <c r="C11" s="63">
        <f>VLOOKUP($A$9&amp;$E$7&amp;$A11,PERFIL_DATOS!$A:$H,C$8,0)</f>
        <v>10.0474046947825</v>
      </c>
      <c r="D11" s="63">
        <f>VLOOKUP($A$9&amp;$E$7&amp;$A11,PERFIL_DATOS!$A:$G,D$8,0)</f>
        <v>9.0962191533785592</v>
      </c>
      <c r="E11" s="63">
        <f>VLOOKUP($A$9&amp;$E$7&amp;$A11,PERFIL_DATOS!$A:$H,E$8,0)</f>
        <v>9.3453408593731506</v>
      </c>
      <c r="F11" s="64">
        <f>VLOOKUP($A$9&amp;$E$7&amp;$A11,PERFIL_DATOS!$A:$H,F$8,0)</f>
        <v>9.7488494730941397</v>
      </c>
      <c r="G11" s="51"/>
      <c r="H11" s="65">
        <f>DESPLEGABLES!P4</f>
        <v>9.3998778440438908</v>
      </c>
    </row>
    <row r="12" spans="1:9" x14ac:dyDescent="0.35">
      <c r="A12" s="103" t="s">
        <v>2</v>
      </c>
      <c r="B12" s="21" t="s">
        <v>2</v>
      </c>
      <c r="C12" s="66">
        <f>VLOOKUP($A$9&amp;$E$7&amp;$A12,PERFIL_DATOS!$A:$G,C$8,0)</f>
        <v>11.0797281703691</v>
      </c>
      <c r="D12" s="66">
        <f>VLOOKUP($A$9&amp;$E$7&amp;$A12,PERFIL_DATOS!$A:$G,D$8,0)</f>
        <v>11.783023243877</v>
      </c>
      <c r="E12" s="67">
        <f>VLOOKUP($A$9&amp;$E$7&amp;$A12,PERFIL_DATOS!$A:$G,E$8,0)</f>
        <v>12.2623520938452</v>
      </c>
      <c r="F12" s="68">
        <f>VLOOKUP($A$9&amp;$E$7&amp;$A12,PERFIL_DATOS!$A:$H,F$8,0)</f>
        <v>12.652891108712501</v>
      </c>
      <c r="G12" s="51"/>
      <c r="H12" s="69">
        <f>DESPLEGABLES!P5</f>
        <v>13.099921772152801</v>
      </c>
    </row>
    <row r="13" spans="1:9" x14ac:dyDescent="0.35">
      <c r="A13" s="103" t="s">
        <v>3</v>
      </c>
      <c r="B13" s="21" t="s">
        <v>3</v>
      </c>
      <c r="C13" s="66">
        <f>VLOOKUP($A$9&amp;$E$7&amp;$A13,PERFIL_DATOS!$A:$G,C$8,0)</f>
        <v>16.8795453579556</v>
      </c>
      <c r="D13" s="66">
        <f>VLOOKUP($A$9&amp;$E$7&amp;$A13,PERFIL_DATOS!$A:$G,D$8,0)</f>
        <v>17.261358612619599</v>
      </c>
      <c r="E13" s="67">
        <f>VLOOKUP($A$9&amp;$E$7&amp;$A13,PERFIL_DATOS!$A:$G,E$8,0)</f>
        <v>17.305891885417999</v>
      </c>
      <c r="F13" s="68">
        <f>VLOOKUP($A$9&amp;$E$7&amp;$A13,PERFIL_DATOS!$A:$H,F$8,0)</f>
        <v>16.940852667464</v>
      </c>
      <c r="G13" s="51"/>
      <c r="H13" s="69">
        <f>DESPLEGABLES!P6</f>
        <v>15.4800854733862</v>
      </c>
    </row>
    <row r="14" spans="1:9" x14ac:dyDescent="0.35">
      <c r="A14" s="103" t="s">
        <v>4</v>
      </c>
      <c r="B14" s="21" t="s">
        <v>4</v>
      </c>
      <c r="C14" s="66">
        <f>VLOOKUP($A$9&amp;$E$7&amp;$A14,PERFIL_DATOS!$A:$G,C$8,0)</f>
        <v>22.954886738727001</v>
      </c>
      <c r="D14" s="66">
        <f>VLOOKUP($A$9&amp;$E$7&amp;$A14,PERFIL_DATOS!$A:$G,D$8,0)</f>
        <v>21.558780514285601</v>
      </c>
      <c r="E14" s="67">
        <f>VLOOKUP($A$9&amp;$E$7&amp;$A14,PERFIL_DATOS!$A:$G,E$8,0)</f>
        <v>21.333866445925999</v>
      </c>
      <c r="F14" s="68">
        <f>VLOOKUP($A$9&amp;$E$7&amp;$A14,PERFIL_DATOS!$A:$H,F$8,0)</f>
        <v>21.400742826997899</v>
      </c>
      <c r="G14" s="51"/>
      <c r="H14" s="69">
        <f>DESPLEGABLES!P7</f>
        <v>20.4601529450652</v>
      </c>
    </row>
    <row r="15" spans="1:9" x14ac:dyDescent="0.35">
      <c r="A15" s="103" t="s">
        <v>5</v>
      </c>
      <c r="B15" s="21" t="s">
        <v>5</v>
      </c>
      <c r="C15" s="66">
        <f>VLOOKUP($A$9&amp;$E$7&amp;$A15,PERFIL_DATOS!$A:$G,C$8,0)</f>
        <v>15.165175104542399</v>
      </c>
      <c r="D15" s="66">
        <f>VLOOKUP($A$9&amp;$E$7&amp;$A15,PERFIL_DATOS!$A:$G,D$8,0)</f>
        <v>15.543790156756099</v>
      </c>
      <c r="E15" s="67">
        <f>VLOOKUP($A$9&amp;$E$7&amp;$A15,PERFIL_DATOS!$A:$G,E$8,0)</f>
        <v>16.016876965054902</v>
      </c>
      <c r="F15" s="68">
        <f>VLOOKUP($A$9&amp;$E$7&amp;$A15,PERFIL_DATOS!$A:$H,F$8,0)</f>
        <v>15.759489600324899</v>
      </c>
      <c r="G15" s="51"/>
      <c r="H15" s="69">
        <f>DESPLEGABLES!P8</f>
        <v>13.6096573253099</v>
      </c>
    </row>
    <row r="16" spans="1:9" x14ac:dyDescent="0.35">
      <c r="A16" s="103" t="s">
        <v>6</v>
      </c>
      <c r="B16" s="21" t="s">
        <v>6</v>
      </c>
      <c r="C16" s="66">
        <f>VLOOKUP($A$9&amp;$E$7&amp;$A16,PERFIL_DATOS!$A:$G,C$8,0)</f>
        <v>7.8324059633293404</v>
      </c>
      <c r="D16" s="66">
        <f>VLOOKUP($A$9&amp;$E$7&amp;$A16,PERFIL_DATOS!$A:$G,D$8,0)</f>
        <v>8.8234435623943401</v>
      </c>
      <c r="E16" s="67">
        <f>VLOOKUP($A$9&amp;$E$7&amp;$A16,PERFIL_DATOS!$A:$G,E$8,0)</f>
        <v>8.2093486711157002</v>
      </c>
      <c r="F16" s="68">
        <f>VLOOKUP($A$9&amp;$E$7&amp;$A16,PERFIL_DATOS!$A:$H,F$8,0)</f>
        <v>7.5926614988084298</v>
      </c>
      <c r="G16" s="51"/>
      <c r="H16" s="69">
        <f>DESPLEGABLES!P9</f>
        <v>9.4705984521332294</v>
      </c>
    </row>
    <row r="17" spans="1:8" x14ac:dyDescent="0.35">
      <c r="A17" s="103" t="s">
        <v>7</v>
      </c>
      <c r="B17" s="21" t="s">
        <v>7</v>
      </c>
      <c r="C17" s="66">
        <f>VLOOKUP($A$9&amp;$E$7&amp;$A17,PERFIL_DATOS!$A:$G,C$8,0)</f>
        <v>8.3208914857967802</v>
      </c>
      <c r="D17" s="66">
        <f>VLOOKUP($A$9&amp;$E$7&amp;$A17,PERFIL_DATOS!$A:$G,D$8,0)</f>
        <v>8.3836697967736704</v>
      </c>
      <c r="E17" s="67">
        <f>VLOOKUP($A$9&amp;$E$7&amp;$A17,PERFIL_DATOS!$A:$G,E$8,0)</f>
        <v>8.4598654209810604</v>
      </c>
      <c r="F17" s="68">
        <f>VLOOKUP($A$9&amp;$E$7&amp;$A17,PERFIL_DATOS!$A:$H,F$8,0)</f>
        <v>7.8835842617051597</v>
      </c>
      <c r="G17" s="51"/>
      <c r="H17" s="69">
        <f>DESPLEGABLES!P10</f>
        <v>9.3599094187300693</v>
      </c>
    </row>
    <row r="18" spans="1:8" x14ac:dyDescent="0.35">
      <c r="A18" s="104" t="s">
        <v>8</v>
      </c>
      <c r="B18" s="57" t="s">
        <v>8</v>
      </c>
      <c r="C18" s="70">
        <f>VLOOKUP($A$9&amp;$E$7&amp;$A18,PERFIL_DATOS!$A:$G,C$8,0)</f>
        <v>7.7199657041594199</v>
      </c>
      <c r="D18" s="70">
        <f>VLOOKUP($A$9&amp;$E$7&amp;$A18,PERFIL_DATOS!$A:$G,D$8,0)</f>
        <v>7.5497173252948304</v>
      </c>
      <c r="E18" s="70">
        <f>VLOOKUP($A$9&amp;$E$7&amp;$A18,PERFIL_DATOS!$A:$G,E$8,0)</f>
        <v>7.0664617319940097</v>
      </c>
      <c r="F18" s="71">
        <f>VLOOKUP($A$9&amp;$E$7&amp;$A18,PERFIL_DATOS!$A:$H,F$8,0)</f>
        <v>8.0209227337510196</v>
      </c>
      <c r="G18" s="51"/>
      <c r="H18" s="72">
        <f>DESPLEGABLES!P11</f>
        <v>9.1197875893896807</v>
      </c>
    </row>
    <row r="19" spans="1:8" x14ac:dyDescent="0.35">
      <c r="A19" s="102" t="s">
        <v>9</v>
      </c>
      <c r="B19" s="56" t="s">
        <v>9</v>
      </c>
      <c r="C19" s="63">
        <f>VLOOKUP($A$9&amp;$E$7&amp;$A19,PERFIL_DATOS!$A:$G,C$8,0)</f>
        <v>5.6789140466129799</v>
      </c>
      <c r="D19" s="63">
        <f>VLOOKUP($A$9&amp;$E$7&amp;$A19,PERFIL_DATOS!$A:$G,D$8,0)</f>
        <v>5.4883361942601203</v>
      </c>
      <c r="E19" s="63">
        <f>VLOOKUP($A$9&amp;$E$7&amp;$A19,PERFIL_DATOS!$A:$G,E$8,0)</f>
        <v>4.6618557532571296</v>
      </c>
      <c r="F19" s="64">
        <f>VLOOKUP($A$9&amp;$E$7&amp;$A19,PERFIL_DATOS!$A:$H,F$8,0)</f>
        <v>4.40003458624264</v>
      </c>
      <c r="G19" s="51"/>
      <c r="H19" s="65">
        <f>DESPLEGABLES!P12</f>
        <v>6.0477380587987</v>
      </c>
    </row>
    <row r="20" spans="1:8" x14ac:dyDescent="0.35">
      <c r="A20" s="103" t="s">
        <v>10</v>
      </c>
      <c r="B20" s="21" t="s">
        <v>10</v>
      </c>
      <c r="C20" s="66">
        <f>VLOOKUP($A$9&amp;$E$7&amp;$A20,PERFIL_DATOS!$A:$G,C$8,0)</f>
        <v>4.53234569125501</v>
      </c>
      <c r="D20" s="66">
        <f>VLOOKUP($A$9&amp;$E$7&amp;$A20,PERFIL_DATOS!$A:$G,D$8,0)</f>
        <v>4.3108572585580003</v>
      </c>
      <c r="E20" s="66">
        <f>VLOOKUP($A$9&amp;$E$7&amp;$A20,PERFIL_DATOS!$A:$G,E$8,0)</f>
        <v>4.4893627335558701</v>
      </c>
      <c r="F20" s="68">
        <f>VLOOKUP($A$9&amp;$E$7&amp;$A20,PERFIL_DATOS!$A:$H,F$8,0)</f>
        <v>5.0644518517726897</v>
      </c>
      <c r="G20" s="51"/>
      <c r="H20" s="69">
        <f>DESPLEGABLES!P13</f>
        <v>6.7738011359780597</v>
      </c>
    </row>
    <row r="21" spans="1:8" x14ac:dyDescent="0.35">
      <c r="A21" s="103" t="s">
        <v>11</v>
      </c>
      <c r="B21" s="21" t="s">
        <v>11</v>
      </c>
      <c r="C21" s="66">
        <f>VLOOKUP($A$9&amp;$E$7&amp;$A21,PERFIL_DATOS!$A:$G,C$8,0)</f>
        <v>6.6299619822300402</v>
      </c>
      <c r="D21" s="66">
        <f>VLOOKUP($A$9&amp;$E$7&amp;$A21,PERFIL_DATOS!$A:$G,D$8,0)</f>
        <v>5.5844439382531803</v>
      </c>
      <c r="E21" s="66">
        <f>VLOOKUP($A$9&amp;$E$7&amp;$A21,PERFIL_DATOS!$A:$G,E$8,0)</f>
        <v>6.6071328183623201</v>
      </c>
      <c r="F21" s="68">
        <f>VLOOKUP($A$9&amp;$E$7&amp;$A21,PERFIL_DATOS!$A:$H,F$8,0)</f>
        <v>7.549422866364</v>
      </c>
      <c r="G21" s="51"/>
      <c r="H21" s="69">
        <f>DESPLEGABLES!P14</f>
        <v>8.2718623665014395</v>
      </c>
    </row>
    <row r="22" spans="1:8" x14ac:dyDescent="0.35">
      <c r="A22" s="103" t="s">
        <v>12</v>
      </c>
      <c r="B22" s="21" t="s">
        <v>12</v>
      </c>
      <c r="C22" s="66">
        <f>VLOOKUP($A$9&amp;$E$7&amp;$A22,PERFIL_DATOS!$A:$G,C$8,0)</f>
        <v>17.398860754766101</v>
      </c>
      <c r="D22" s="66">
        <f>VLOOKUP($A$9&amp;$E$7&amp;$A22,PERFIL_DATOS!$A:$G,D$8,0)</f>
        <v>17.9296233298349</v>
      </c>
      <c r="E22" s="66">
        <f>VLOOKUP($A$9&amp;$E$7&amp;$A22,PERFIL_DATOS!$A:$G,E$8,0)</f>
        <v>18.5386651925275</v>
      </c>
      <c r="F22" s="68">
        <f>VLOOKUP($A$9&amp;$E$7&amp;$A22,PERFIL_DATOS!$A:$H,F$8,0)</f>
        <v>16.912293757669001</v>
      </c>
      <c r="G22" s="51"/>
      <c r="H22" s="69">
        <f>DESPLEGABLES!P15</f>
        <v>18.376763559208001</v>
      </c>
    </row>
    <row r="23" spans="1:8" x14ac:dyDescent="0.35">
      <c r="A23" s="103" t="s">
        <v>13</v>
      </c>
      <c r="B23" s="21" t="s">
        <v>13</v>
      </c>
      <c r="C23" s="66">
        <f>VLOOKUP($A$9&amp;$E$7&amp;$A23,PERFIL_DATOS!$A:$G,C$8,0)</f>
        <v>21.820149031718799</v>
      </c>
      <c r="D23" s="66">
        <f>VLOOKUP($A$9&amp;$E$7&amp;$A23,PERFIL_DATOS!$A:$G,D$8,0)</f>
        <v>21.923290262133701</v>
      </c>
      <c r="E23" s="66">
        <f>VLOOKUP($A$9&amp;$E$7&amp;$A23,PERFIL_DATOS!$A:$G,E$8,0)</f>
        <v>21.531278337731599</v>
      </c>
      <c r="F23" s="68">
        <f>VLOOKUP($A$9&amp;$E$7&amp;$A23,PERFIL_DATOS!$A:$H,F$8,0)</f>
        <v>22.142792605927699</v>
      </c>
      <c r="G23" s="51"/>
      <c r="H23" s="69">
        <f>DESPLEGABLES!P16</f>
        <v>20.209245052834302</v>
      </c>
    </row>
    <row r="24" spans="1:8" x14ac:dyDescent="0.35">
      <c r="A24" s="103" t="s">
        <v>14</v>
      </c>
      <c r="B24" s="21" t="s">
        <v>14</v>
      </c>
      <c r="C24" s="66">
        <f>VLOOKUP($A$9&amp;$E$7&amp;$A24,PERFIL_DATOS!$A:$G,C$8,0)</f>
        <v>10.2776105342192</v>
      </c>
      <c r="D24" s="66">
        <f>VLOOKUP($A$9&amp;$E$7&amp;$A24,PERFIL_DATOS!$A:$G,D$8,0)</f>
        <v>10.326252096022101</v>
      </c>
      <c r="E24" s="66">
        <f>VLOOKUP($A$9&amp;$E$7&amp;$A24,PERFIL_DATOS!$A:$G,E$8,0)</f>
        <v>10.089945436754499</v>
      </c>
      <c r="F24" s="68">
        <f>VLOOKUP($A$9&amp;$E$7&amp;$A24,PERFIL_DATOS!$A:$H,F$8,0)</f>
        <v>10.170457713946501</v>
      </c>
      <c r="G24" s="51"/>
      <c r="H24" s="69">
        <f>DESPLEGABLES!P17</f>
        <v>10.304957448209301</v>
      </c>
    </row>
    <row r="25" spans="1:8" x14ac:dyDescent="0.35">
      <c r="A25" s="103" t="s">
        <v>15</v>
      </c>
      <c r="B25" s="21" t="s">
        <v>15</v>
      </c>
      <c r="C25" s="66">
        <f>VLOOKUP($A$9&amp;$E$7&amp;$A25,PERFIL_DATOS!$A:$G,C$8,0)</f>
        <v>14.437476737941401</v>
      </c>
      <c r="D25" s="66">
        <f>VLOOKUP($A$9&amp;$E$7&amp;$A25,PERFIL_DATOS!$A:$G,D$8,0)</f>
        <v>14.696092463639999</v>
      </c>
      <c r="E25" s="66">
        <f>VLOOKUP($A$9&amp;$E$7&amp;$A25,PERFIL_DATOS!$A:$G,E$8,0)</f>
        <v>14.1011179884356</v>
      </c>
      <c r="F25" s="68">
        <f>VLOOKUP($A$9&amp;$E$7&amp;$A25,PERFIL_DATOS!$A:$H,F$8,0)</f>
        <v>14.1803555970936</v>
      </c>
      <c r="G25" s="51"/>
      <c r="H25" s="69">
        <f>DESPLEGABLES!P18</f>
        <v>12.7033133863985</v>
      </c>
    </row>
    <row r="26" spans="1:8" x14ac:dyDescent="0.35">
      <c r="A26" s="104" t="s">
        <v>16</v>
      </c>
      <c r="B26" s="57" t="s">
        <v>16</v>
      </c>
      <c r="C26" s="70">
        <f>VLOOKUP($A$9&amp;$E$7&amp;$A26,PERFIL_DATOS!$A:$G,C$8,0)</f>
        <v>19.224682831087499</v>
      </c>
      <c r="D26" s="70">
        <f>VLOOKUP($A$9&amp;$E$7&amp;$A26,PERFIL_DATOS!$A:$G,D$8,0)</f>
        <v>19.7411068226777</v>
      </c>
      <c r="E26" s="70">
        <f>VLOOKUP($A$9&amp;$E$7&amp;$A26,PERFIL_DATOS!$A:$G,E$8,0)</f>
        <v>19.980635628813499</v>
      </c>
      <c r="F26" s="71">
        <f>VLOOKUP($A$9&amp;$E$7&amp;$A26,PERFIL_DATOS!$A:$H,F$8,0)</f>
        <v>19.580185191841899</v>
      </c>
      <c r="G26" s="51"/>
      <c r="H26" s="72">
        <f>DESPLEGABLES!P19</f>
        <v>17.3123034812022</v>
      </c>
    </row>
    <row r="27" spans="1:8" x14ac:dyDescent="0.35">
      <c r="A27" s="102" t="s">
        <v>39</v>
      </c>
      <c r="B27" s="56" t="s">
        <v>39</v>
      </c>
      <c r="C27" s="63">
        <f>VLOOKUP($A$9&amp;$E$7&amp;$A27,PERFIL_DATOS!$A:$G,C$8,0)</f>
        <v>2.7561708043617399</v>
      </c>
      <c r="D27" s="63">
        <f>VLOOKUP($A$9&amp;$E$7&amp;$A27,PERFIL_DATOS!$A:$G,D$8,0)</f>
        <v>2.8327338278396201</v>
      </c>
      <c r="E27" s="63">
        <f>VLOOKUP($A$9&amp;$E$7&amp;$A27,PERFIL_DATOS!$A:$G,E$8,0)</f>
        <v>3.1548383837807799</v>
      </c>
      <c r="F27" s="64">
        <f>VLOOKUP($A$9&amp;$E$7&amp;$A27,PERFIL_DATOS!$A:$H,F$8,0)</f>
        <v>2.66263549111979</v>
      </c>
      <c r="G27" s="51"/>
      <c r="H27" s="65">
        <f>DESPLEGABLES!P20</f>
        <v>6.8174141699736204</v>
      </c>
    </row>
    <row r="28" spans="1:8" x14ac:dyDescent="0.35">
      <c r="A28" s="103" t="s">
        <v>40</v>
      </c>
      <c r="B28" s="21" t="s">
        <v>40</v>
      </c>
      <c r="C28" s="66">
        <f>VLOOKUP($A$9&amp;$E$7&amp;$A28,PERFIL_DATOS!$A:$G,C$8,0)</f>
        <v>3.60648356233717</v>
      </c>
      <c r="D28" s="66">
        <f>VLOOKUP($A$9&amp;$E$7&amp;$A28,PERFIL_DATOS!$A:$G,D$8,0)</f>
        <v>4.21593693519167</v>
      </c>
      <c r="E28" s="66">
        <f>VLOOKUP($A$9&amp;$E$7&amp;$A28,PERFIL_DATOS!$A:$G,E$8,0)</f>
        <v>3.552363035825</v>
      </c>
      <c r="F28" s="68">
        <f>VLOOKUP($A$9&amp;$E$7&amp;$A28,PERFIL_DATOS!$A:$H,F$8,0)</f>
        <v>3.12473683852597</v>
      </c>
      <c r="G28" s="51"/>
      <c r="H28" s="69">
        <f>DESPLEGABLES!P21</f>
        <v>6.5795578308243901</v>
      </c>
    </row>
    <row r="29" spans="1:8" x14ac:dyDescent="0.35">
      <c r="A29" s="103" t="s">
        <v>41</v>
      </c>
      <c r="B29" s="21" t="s">
        <v>41</v>
      </c>
      <c r="C29" s="66">
        <f>VLOOKUP($A$9&amp;$E$7&amp;$A29,PERFIL_DATOS!$A:$G,C$8,0)</f>
        <v>10.266992088646299</v>
      </c>
      <c r="D29" s="66">
        <f>VLOOKUP($A$9&amp;$E$7&amp;$A29,PERFIL_DATOS!$A:$G,D$8,0)</f>
        <v>11.5967472244043</v>
      </c>
      <c r="E29" s="66">
        <f>VLOOKUP($A$9&amp;$E$7&amp;$A29,PERFIL_DATOS!$A:$G,E$8,0)</f>
        <v>10.7813168342726</v>
      </c>
      <c r="F29" s="68">
        <f>VLOOKUP($A$9&amp;$E$7&amp;$A29,PERFIL_DATOS!$A:$H,F$8,0)</f>
        <v>10.404254885063899</v>
      </c>
      <c r="G29" s="51"/>
      <c r="H29" s="69">
        <f>DESPLEGABLES!P22</f>
        <v>14.179159334865</v>
      </c>
    </row>
    <row r="30" spans="1:8" x14ac:dyDescent="0.35">
      <c r="A30" s="103" t="s">
        <v>42</v>
      </c>
      <c r="B30" s="21" t="s">
        <v>42</v>
      </c>
      <c r="C30" s="66">
        <f>VLOOKUP($A$9&amp;$E$7&amp;$A30,PERFIL_DATOS!$A:$G,C$8,0)</f>
        <v>30.124687853760399</v>
      </c>
      <c r="D30" s="66">
        <f>VLOOKUP($A$9&amp;$E$7&amp;$A30,PERFIL_DATOS!$A:$G,D$8,0)</f>
        <v>28.968237917462901</v>
      </c>
      <c r="E30" s="66">
        <f>VLOOKUP($A$9&amp;$E$7&amp;$A30,PERFIL_DATOS!$A:$G,E$8,0)</f>
        <v>28.213035376895402</v>
      </c>
      <c r="F30" s="68">
        <f>VLOOKUP($A$9&amp;$E$7&amp;$A30,PERFIL_DATOS!$A:$H,F$8,0)</f>
        <v>27.064628669080601</v>
      </c>
      <c r="G30" s="51"/>
      <c r="H30" s="69">
        <f>DESPLEGABLES!P23</f>
        <v>29.681958977061601</v>
      </c>
    </row>
    <row r="31" spans="1:8" x14ac:dyDescent="0.35">
      <c r="A31" s="103" t="s">
        <v>43</v>
      </c>
      <c r="B31" s="21" t="s">
        <v>43</v>
      </c>
      <c r="C31" s="66">
        <f>VLOOKUP($A$9&amp;$E$7&amp;$A31,PERFIL_DATOS!$A:$G,C$8,0)</f>
        <v>24.306001836495302</v>
      </c>
      <c r="D31" s="66">
        <f>VLOOKUP($A$9&amp;$E$7&amp;$A31,PERFIL_DATOS!$A:$G,D$8,0)</f>
        <v>23.706427044238001</v>
      </c>
      <c r="E31" s="66">
        <f>VLOOKUP($A$9&amp;$E$7&amp;$A31,PERFIL_DATOS!$A:$G,E$8,0)</f>
        <v>25.805209131949798</v>
      </c>
      <c r="F31" s="68">
        <f>VLOOKUP($A$9&amp;$E$7&amp;$A31,PERFIL_DATOS!$A:$H,F$8,0)</f>
        <v>24.4633351824667</v>
      </c>
      <c r="G31" s="51"/>
      <c r="H31" s="69">
        <f>DESPLEGABLES!P24</f>
        <v>19.821512045306399</v>
      </c>
    </row>
    <row r="32" spans="1:8" x14ac:dyDescent="0.35">
      <c r="A32" s="104" t="s">
        <v>44</v>
      </c>
      <c r="B32" s="57" t="s">
        <v>44</v>
      </c>
      <c r="C32" s="70">
        <f>VLOOKUP($A$9&amp;$E$7&amp;$A32,PERFIL_DATOS!$A:$G,C$8,0)</f>
        <v>28.939675123216499</v>
      </c>
      <c r="D32" s="70">
        <f>VLOOKUP($A$9&amp;$E$7&amp;$A32,PERFIL_DATOS!$A:$G,D$8,0)</f>
        <v>28.679898127825599</v>
      </c>
      <c r="E32" s="70">
        <f>VLOOKUP($A$9&amp;$E$7&amp;$A32,PERFIL_DATOS!$A:$G,E$8,0)</f>
        <v>28.4932453846925</v>
      </c>
      <c r="F32" s="71">
        <f>VLOOKUP($A$9&amp;$E$7&amp;$A32,PERFIL_DATOS!$A:$H,F$8,0)</f>
        <v>32.280408933743097</v>
      </c>
      <c r="G32" s="51"/>
      <c r="H32" s="72">
        <f>DESPLEGABLES!P25</f>
        <v>22.920385537867698</v>
      </c>
    </row>
    <row r="33" spans="1:8" x14ac:dyDescent="0.35">
      <c r="A33" s="102" t="s">
        <v>17</v>
      </c>
      <c r="B33" s="56" t="s">
        <v>17</v>
      </c>
      <c r="C33" s="63">
        <f>VLOOKUP($A$9&amp;$E$7&amp;$A33,PERFIL_DATOS!$A:$G,C$8,0)</f>
        <v>26.112441547034798</v>
      </c>
      <c r="D33" s="63">
        <f>VLOOKUP($A$9&amp;$E$7&amp;$A33,PERFIL_DATOS!$A:$G,D$8,0)</f>
        <v>25.290569160037101</v>
      </c>
      <c r="E33" s="63">
        <f>VLOOKUP($A$9&amp;$E$7&amp;$A33,PERFIL_DATOS!$A:$G,E$8,0)</f>
        <v>27.9817709712453</v>
      </c>
      <c r="F33" s="64">
        <f>VLOOKUP($A$9&amp;$E$7&amp;$A33,PERFIL_DATOS!$A:$H,F$8,0)</f>
        <v>27.685859764444402</v>
      </c>
      <c r="G33" s="51"/>
      <c r="H33" s="65">
        <f>DESPLEGABLES!P26</f>
        <v>21.420364474314098</v>
      </c>
    </row>
    <row r="34" spans="1:8" x14ac:dyDescent="0.35">
      <c r="A34" s="103" t="s">
        <v>18</v>
      </c>
      <c r="B34" s="21" t="s">
        <v>18</v>
      </c>
      <c r="C34" s="66">
        <f>VLOOKUP($A$9&amp;$E$7&amp;$A34,PERFIL_DATOS!$A:$G,C$8,0)</f>
        <v>33.863906815251902</v>
      </c>
      <c r="D34" s="66">
        <f>VLOOKUP($A$9&amp;$E$7&amp;$A34,PERFIL_DATOS!$A:$G,D$8,0)</f>
        <v>34.035212461955801</v>
      </c>
      <c r="E34" s="66">
        <f>VLOOKUP($A$9&amp;$E$7&amp;$A34,PERFIL_DATOS!$A:$G,E$8,0)</f>
        <v>33.604832395430002</v>
      </c>
      <c r="F34" s="68">
        <f>VLOOKUP($A$9&amp;$E$7&amp;$A34,PERFIL_DATOS!$A:$H,F$8,0)</f>
        <v>34.1250992168548</v>
      </c>
      <c r="G34" s="51"/>
      <c r="H34" s="69">
        <f>DESPLEGABLES!P27</f>
        <v>32.986330481857998</v>
      </c>
    </row>
    <row r="35" spans="1:8" x14ac:dyDescent="0.35">
      <c r="A35" s="103" t="s">
        <v>19</v>
      </c>
      <c r="B35" s="21" t="s">
        <v>19</v>
      </c>
      <c r="C35" s="66">
        <f>VLOOKUP($A$9&amp;$E$7&amp;$A35,PERFIL_DATOS!$A:$G,C$8,0)</f>
        <v>23.130100749666099</v>
      </c>
      <c r="D35" s="66">
        <f>VLOOKUP($A$9&amp;$E$7&amp;$A35,PERFIL_DATOS!$A:$G,D$8,0)</f>
        <v>23.626193363643299</v>
      </c>
      <c r="E35" s="66">
        <f>VLOOKUP($A$9&amp;$E$7&amp;$A35,PERFIL_DATOS!$A:$G,E$8,0)</f>
        <v>22.512980870681801</v>
      </c>
      <c r="F35" s="68">
        <f>VLOOKUP($A$9&amp;$E$7&amp;$A35,PERFIL_DATOS!$A:$H,F$8,0)</f>
        <v>22.7866407723225</v>
      </c>
      <c r="G35" s="51"/>
      <c r="H35" s="69">
        <f>DESPLEGABLES!P28</f>
        <v>26.249228093387298</v>
      </c>
    </row>
    <row r="36" spans="1:8" x14ac:dyDescent="0.35">
      <c r="A36" s="104" t="s">
        <v>20</v>
      </c>
      <c r="B36" s="57" t="s">
        <v>20</v>
      </c>
      <c r="C36" s="70">
        <f>VLOOKUP($A$9&amp;$E$7&amp;$A36,PERFIL_DATOS!$A:$G,C$8,0)</f>
        <v>16.893550888047201</v>
      </c>
      <c r="D36" s="70">
        <f>VLOOKUP($A$9&amp;$E$7&amp;$A36,PERFIL_DATOS!$A:$G,D$8,0)</f>
        <v>17.048010822085399</v>
      </c>
      <c r="E36" s="70">
        <f>VLOOKUP($A$9&amp;$E$7&amp;$A36,PERFIL_DATOS!$A:$G,E$8,0)</f>
        <v>15.900434094329199</v>
      </c>
      <c r="F36" s="71">
        <f>VLOOKUP($A$9&amp;$E$7&amp;$A36,PERFIL_DATOS!$A:$H,F$8,0)</f>
        <v>15.402374986763</v>
      </c>
      <c r="G36" s="51"/>
      <c r="H36" s="72">
        <f>DESPLEGABLES!P29</f>
        <v>19.344051534995302</v>
      </c>
    </row>
    <row r="37" spans="1:8" x14ac:dyDescent="0.35">
      <c r="A37" s="102" t="s">
        <v>21</v>
      </c>
      <c r="B37" s="56" t="s">
        <v>21</v>
      </c>
      <c r="C37" s="63">
        <f>VLOOKUP($A$9&amp;$E$7&amp;$A37,PERFIL_DATOS!$A:$G,C$8,0)</f>
        <v>47.463984859861</v>
      </c>
      <c r="D37" s="63">
        <f>VLOOKUP($A$9&amp;$E$7&amp;$A37,PERFIL_DATOS!$A:$G,D$8,0)</f>
        <v>47.599127742569102</v>
      </c>
      <c r="E37" s="63">
        <f>VLOOKUP($A$9&amp;$E$7&amp;$A37,PERFIL_DATOS!$A:$G,E$8,0)</f>
        <v>49.329202864957402</v>
      </c>
      <c r="F37" s="73">
        <f>VLOOKUP($A$9&amp;$E$7&amp;$A37,PERFIL_DATOS!$A:$H,F$8,0)</f>
        <v>49.989692133864303</v>
      </c>
      <c r="G37" s="51"/>
      <c r="H37" s="65">
        <f>DESPLEGABLES!P30</f>
        <v>49.640230105420201</v>
      </c>
    </row>
    <row r="38" spans="1:8" x14ac:dyDescent="0.35">
      <c r="A38" s="104" t="s">
        <v>22</v>
      </c>
      <c r="B38" s="57" t="s">
        <v>22</v>
      </c>
      <c r="C38" s="70">
        <f>VLOOKUP($A$9&amp;$E$7&amp;$A38,PERFIL_DATOS!$A:$G,C$8,0)</f>
        <v>52.536015140139</v>
      </c>
      <c r="D38" s="70">
        <f>VLOOKUP($A$9&amp;$E$7&amp;$A38,PERFIL_DATOS!$A:$G,D$8,0)</f>
        <v>52.400872257430898</v>
      </c>
      <c r="E38" s="70">
        <f>VLOOKUP($A$9&amp;$E$7&amp;$A38,PERFIL_DATOS!$A:$G,E$8,0)</f>
        <v>50.670797135042598</v>
      </c>
      <c r="F38" s="71">
        <f>VLOOKUP($A$9&amp;$E$7&amp;$A38,PERFIL_DATOS!$A:$H,F$8,0)</f>
        <v>50.010307866135697</v>
      </c>
      <c r="G38" s="51"/>
      <c r="H38" s="72">
        <f>DESPLEGABLES!P31</f>
        <v>50.359757483858303</v>
      </c>
    </row>
    <row r="39" spans="1:8" ht="15.5" x14ac:dyDescent="0.35">
      <c r="A39" s="58" t="s">
        <v>283</v>
      </c>
      <c r="B39" s="105"/>
      <c r="C39" s="106"/>
      <c r="D39" s="106"/>
      <c r="E39" s="106"/>
      <c r="F39" s="106"/>
      <c r="G39" s="107"/>
    </row>
    <row r="40" spans="1:8" x14ac:dyDescent="0.35">
      <c r="A40" s="59" t="s">
        <v>113</v>
      </c>
      <c r="B40" s="108"/>
      <c r="C40" s="109"/>
      <c r="D40" s="109"/>
      <c r="E40" s="109"/>
      <c r="F40" s="109"/>
      <c r="G40" s="109"/>
    </row>
    <row r="41" spans="1:8" x14ac:dyDescent="0.35">
      <c r="A41" s="108"/>
      <c r="B41" s="108"/>
    </row>
  </sheetData>
  <sheetProtection sheet="1" objects="1" scenarios="1"/>
  <mergeCells count="1">
    <mergeCell ref="A1:I1"/>
  </mergeCells>
  <pageMargins left="0.70866141732283472" right="0.70866141732283472" top="0.74803149606299213" bottom="0.74803149606299213" header="0.31496062992125984" footer="0.31496062992125984"/>
  <pageSetup paperSize="9" scale="73" orientation="landscape" r:id="rId1"/>
  <ignoredErrors>
    <ignoredError sqref="C9:E9 A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1">
              <controlPr defaultSize="0" autoLine="0" autoPict="0">
                <anchor moveWithCells="1">
                  <from>
                    <xdr:col>0</xdr:col>
                    <xdr:colOff>304800</xdr:colOff>
                    <xdr:row>6</xdr:row>
                    <xdr:rowOff>12700</xdr:rowOff>
                  </from>
                  <to>
                    <xdr:col>2</xdr:col>
                    <xdr:colOff>228600</xdr:colOff>
                    <xdr:row>6</xdr:row>
                    <xdr:rowOff>450850</xdr:rowOff>
                  </to>
                </anchor>
              </controlPr>
            </control>
          </mc:Choice>
        </mc:AlternateContent>
        <mc:AlternateContent xmlns:mc="http://schemas.openxmlformats.org/markup-compatibility/2006">
          <mc:Choice Requires="x14">
            <control shapeId="8195" r:id="rId5" name="Drop Down 3">
              <controlPr defaultSize="0" autoLine="0" autoPict="0">
                <anchor moveWithCells="1">
                  <from>
                    <xdr:col>3</xdr:col>
                    <xdr:colOff>57150</xdr:colOff>
                    <xdr:row>5</xdr:row>
                    <xdr:rowOff>190500</xdr:rowOff>
                  </from>
                  <to>
                    <xdr:col>6</xdr:col>
                    <xdr:colOff>12700</xdr:colOff>
                    <xdr:row>7</xdr:row>
                    <xdr:rowOff>6350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tabColor rgb="FF92D050"/>
  </sheetPr>
  <dimension ref="A1:G506"/>
  <sheetViews>
    <sheetView showGridLines="0" showRowColHeaders="0" zoomScale="85" zoomScaleNormal="85" workbookViewId="0">
      <selection activeCell="K16" sqref="K16"/>
    </sheetView>
  </sheetViews>
  <sheetFormatPr baseColWidth="10" defaultRowHeight="14.5" x14ac:dyDescent="0.35"/>
  <cols>
    <col min="1" max="1" width="50.26953125" style="3" customWidth="1"/>
    <col min="2" max="2" width="7.54296875" style="3" customWidth="1"/>
    <col min="3" max="5" width="16" style="3" customWidth="1"/>
    <col min="6" max="6" width="15.54296875" style="74" customWidth="1"/>
    <col min="7" max="16384" width="10.90625" style="3"/>
  </cols>
  <sheetData>
    <row r="1" spans="1:7" ht="48.75" customHeight="1" x14ac:dyDescent="0.35">
      <c r="A1" s="94" t="s">
        <v>255</v>
      </c>
      <c r="B1" s="94"/>
      <c r="C1" s="94"/>
      <c r="D1" s="94"/>
      <c r="E1" s="94"/>
    </row>
    <row r="2" spans="1:7" x14ac:dyDescent="0.35">
      <c r="A2" s="29">
        <v>1</v>
      </c>
      <c r="B2" s="29"/>
    </row>
    <row r="3" spans="1:7" ht="6" customHeight="1" x14ac:dyDescent="0.35">
      <c r="B3" s="21"/>
    </row>
    <row r="4" spans="1:7" ht="19" thickBot="1" x14ac:dyDescent="0.4">
      <c r="A4" s="31" t="s">
        <v>45</v>
      </c>
      <c r="B4" s="32"/>
    </row>
    <row r="5" spans="1:7" ht="19" thickTop="1" x14ac:dyDescent="0.45">
      <c r="A5" s="2" t="s">
        <v>38</v>
      </c>
      <c r="B5" s="20"/>
      <c r="C5" s="75">
        <v>5</v>
      </c>
      <c r="D5" s="75">
        <v>6</v>
      </c>
      <c r="E5" s="75">
        <v>7</v>
      </c>
      <c r="F5" s="75">
        <v>8</v>
      </c>
    </row>
    <row r="6" spans="1:7" ht="39" customHeight="1" x14ac:dyDescent="0.35">
      <c r="A6" s="21" t="str">
        <f>VLOOKUP(A7,DESPLEGABLES!K3:L5,2,0)</f>
        <v>DISTRIBUCION VOLUMEN X CRITERIO (Consumiciones)</v>
      </c>
      <c r="B6" s="21"/>
      <c r="C6" s="95" t="s">
        <v>175</v>
      </c>
      <c r="D6" s="95"/>
      <c r="E6" s="95"/>
    </row>
    <row r="7" spans="1:7" ht="35.15" customHeight="1" x14ac:dyDescent="0.35">
      <c r="A7" s="19">
        <v>1</v>
      </c>
      <c r="B7" s="19"/>
      <c r="C7" s="23" t="str">
        <f>KPI!C7</f>
        <v>AÑO 2019</v>
      </c>
      <c r="D7" s="23" t="str">
        <f>KPI!D7</f>
        <v>AÑO 2020</v>
      </c>
      <c r="E7" s="23" t="str">
        <f>KPI!E7</f>
        <v>AÑO 2021</v>
      </c>
      <c r="F7" s="23" t="str">
        <f>KPI!F7</f>
        <v>AÑO 2022</v>
      </c>
    </row>
    <row r="8" spans="1:7" x14ac:dyDescent="0.35">
      <c r="A8" s="58" t="s">
        <v>36</v>
      </c>
      <c r="B8" s="21" t="s">
        <v>36</v>
      </c>
      <c r="C8" s="79">
        <f>VLOOKUP($A$6&amp;$C$6&amp;$A8,MOTIVOS_DATOS!$A:$G,C$5,0)</f>
        <v>100</v>
      </c>
      <c r="D8" s="79">
        <f>VLOOKUP($A$6&amp;$C$6&amp;$A8,MOTIVOS_DATOS!$A:$G,D$5,0)</f>
        <v>100</v>
      </c>
      <c r="E8" s="79">
        <f>VLOOKUP($A$6&amp;$C$6&amp;$A8,MOTIVOS_DATOS!$A:$G,E$5,0)</f>
        <v>100</v>
      </c>
      <c r="F8" s="79">
        <f>VLOOKUP($A$6&amp;$C$6&amp;$A8,MOTIVOS_DATOS!$A:$H,F$5,0)</f>
        <v>100</v>
      </c>
      <c r="G8" s="76"/>
    </row>
    <row r="9" spans="1:7" ht="6" customHeight="1" x14ac:dyDescent="0.35">
      <c r="A9" s="58"/>
      <c r="B9" s="21"/>
      <c r="C9" s="80"/>
      <c r="D9" s="80"/>
      <c r="E9" s="80"/>
      <c r="F9" s="80"/>
      <c r="G9" s="76"/>
    </row>
    <row r="10" spans="1:7" ht="15" customHeight="1" x14ac:dyDescent="0.35">
      <c r="A10" s="77" t="s">
        <v>23</v>
      </c>
      <c r="B10" s="21" t="s">
        <v>23</v>
      </c>
      <c r="C10" s="79">
        <f>VLOOKUP($A$6&amp;$C$6&amp;$A10,MOTIVOS_DATOS!$A:$G,C$5,0)</f>
        <v>8.8458219732922601</v>
      </c>
      <c r="D10" s="79">
        <f>VLOOKUP($A$6&amp;$C$6&amp;$A10,MOTIVOS_DATOS!$A:$G,D$5,0)</f>
        <v>10.408347330467899</v>
      </c>
      <c r="E10" s="79">
        <f>VLOOKUP($A$6&amp;$C$6&amp;$A10,MOTIVOS_DATOS!$A:$G,E$5,0)</f>
        <v>7.5165779548845002</v>
      </c>
      <c r="F10" s="79">
        <f>VLOOKUP($A$6&amp;$C$6&amp;$A10,MOTIVOS_DATOS!$A:$H,F$5,0)</f>
        <v>6.7047782448647704</v>
      </c>
      <c r="G10" s="76"/>
    </row>
    <row r="11" spans="1:7" ht="15" customHeight="1" x14ac:dyDescent="0.35">
      <c r="A11" s="77" t="s">
        <v>24</v>
      </c>
      <c r="B11" s="21" t="s">
        <v>24</v>
      </c>
      <c r="C11" s="79">
        <f>VLOOKUP($A$6&amp;$C$6&amp;$A11,MOTIVOS_DATOS!$A:$G,C$5,0)</f>
        <v>23.844688652236599</v>
      </c>
      <c r="D11" s="79">
        <f>VLOOKUP($A$6&amp;$C$6&amp;$A11,MOTIVOS_DATOS!$A:$G,D$5,0)</f>
        <v>20.1906141259058</v>
      </c>
      <c r="E11" s="79">
        <f>VLOOKUP($A$6&amp;$C$6&amp;$A11,MOTIVOS_DATOS!$A:$G,E$5,0)</f>
        <v>22.979766706887698</v>
      </c>
      <c r="F11" s="79">
        <f>VLOOKUP($A$6&amp;$C$6&amp;$A11,MOTIVOS_DATOS!$A:$H,F$5,0)</f>
        <v>23.816844471690299</v>
      </c>
      <c r="G11" s="76"/>
    </row>
    <row r="12" spans="1:7" ht="15" customHeight="1" x14ac:dyDescent="0.35">
      <c r="A12" s="77" t="s">
        <v>25</v>
      </c>
      <c r="B12" s="21" t="s">
        <v>25</v>
      </c>
      <c r="C12" s="79">
        <f>VLOOKUP($A$6&amp;$C$6&amp;$A12,MOTIVOS_DATOS!$A:$G,C$5,0)</f>
        <v>12.7524504848167</v>
      </c>
      <c r="D12" s="79">
        <f>VLOOKUP($A$6&amp;$C$6&amp;$A12,MOTIVOS_DATOS!$A:$G,D$5,0)</f>
        <v>15.1949557804086</v>
      </c>
      <c r="E12" s="79">
        <f>VLOOKUP($A$6&amp;$C$6&amp;$A12,MOTIVOS_DATOS!$A:$G,E$5,0)</f>
        <v>15.937814439339601</v>
      </c>
      <c r="F12" s="79">
        <f>VLOOKUP($A$6&amp;$C$6&amp;$A12,MOTIVOS_DATOS!$A:$H,F$5,0)</f>
        <v>16.491023607053702</v>
      </c>
      <c r="G12" s="76"/>
    </row>
    <row r="13" spans="1:7" ht="15" customHeight="1" x14ac:dyDescent="0.35">
      <c r="A13" s="77" t="s">
        <v>26</v>
      </c>
      <c r="B13" s="21" t="s">
        <v>26</v>
      </c>
      <c r="C13" s="79">
        <f>VLOOKUP($A$6&amp;$C$6&amp;$A13,MOTIVOS_DATOS!$A:$G,C$5,0)</f>
        <v>33.879328996663098</v>
      </c>
      <c r="D13" s="79">
        <f>VLOOKUP($A$6&amp;$C$6&amp;$A13,MOTIVOS_DATOS!$A:$G,D$5,0)</f>
        <v>29.8614762666076</v>
      </c>
      <c r="E13" s="79">
        <f>VLOOKUP($A$6&amp;$C$6&amp;$A13,MOTIVOS_DATOS!$A:$G,E$5,0)</f>
        <v>31.5111297777466</v>
      </c>
      <c r="F13" s="79">
        <f>VLOOKUP($A$6&amp;$C$6&amp;$A13,MOTIVOS_DATOS!$A:$H,F$5,0)</f>
        <v>33.144093476121398</v>
      </c>
      <c r="G13" s="76"/>
    </row>
    <row r="14" spans="1:7" ht="15" customHeight="1" x14ac:dyDescent="0.35">
      <c r="A14" s="77" t="s">
        <v>27</v>
      </c>
      <c r="B14" s="21" t="s">
        <v>27</v>
      </c>
      <c r="C14" s="79">
        <f>VLOOKUP($A$6&amp;$C$6&amp;$A14,MOTIVOS_DATOS!$A:$G,C$5,0)</f>
        <v>4.1188235612295996</v>
      </c>
      <c r="D14" s="79">
        <f>VLOOKUP($A$6&amp;$C$6&amp;$A14,MOTIVOS_DATOS!$A:$G,D$5,0)</f>
        <v>5.2932396737573697</v>
      </c>
      <c r="E14" s="79">
        <f>VLOOKUP($A$6&amp;$C$6&amp;$A14,MOTIVOS_DATOS!$A:$G,E$5,0)</f>
        <v>4.1898331653607697</v>
      </c>
      <c r="F14" s="79">
        <f>VLOOKUP($A$6&amp;$C$6&amp;$A14,MOTIVOS_DATOS!$A:$H,F$5,0)</f>
        <v>3.8890791995810798</v>
      </c>
      <c r="G14" s="76"/>
    </row>
    <row r="15" spans="1:7" ht="15" customHeight="1" x14ac:dyDescent="0.35">
      <c r="A15" s="77" t="s">
        <v>210</v>
      </c>
      <c r="B15" s="21" t="s">
        <v>28</v>
      </c>
      <c r="C15" s="79">
        <f>VLOOKUP($A$6&amp;$C$6&amp;$A15,MOTIVOS_DATOS!$A:$G,C$5,0)</f>
        <v>1.4995537548343201</v>
      </c>
      <c r="D15" s="79">
        <f>VLOOKUP($A$6&amp;$C$6&amp;$A15,MOTIVOS_DATOS!$A:$G,D$5,0)</f>
        <v>1.9509034686165001</v>
      </c>
      <c r="E15" s="79">
        <f>VLOOKUP($A$6&amp;$C$6&amp;$A15,MOTIVOS_DATOS!$A:$G,E$5,0)</f>
        <v>1.30504170254925</v>
      </c>
      <c r="F15" s="79">
        <f>VLOOKUP($A$6&amp;$C$6&amp;$A15,MOTIVOS_DATOS!$A:$H,F$5,0)</f>
        <v>1.0767169494933999</v>
      </c>
      <c r="G15" s="76"/>
    </row>
    <row r="16" spans="1:7" ht="15" customHeight="1" x14ac:dyDescent="0.35">
      <c r="A16" s="77" t="s">
        <v>211</v>
      </c>
      <c r="B16" s="21" t="s">
        <v>29</v>
      </c>
      <c r="C16" s="79">
        <f>VLOOKUP($A$6&amp;$C$6&amp;$A16,MOTIVOS_DATOS!$A:$G,C$5,0)</f>
        <v>4.7228563167838402</v>
      </c>
      <c r="D16" s="79">
        <f>VLOOKUP($A$6&amp;$C$6&amp;$A16,MOTIVOS_DATOS!$A:$G,D$5,0)</f>
        <v>8.3208642340628405</v>
      </c>
      <c r="E16" s="79">
        <f>VLOOKUP($A$6&amp;$C$6&amp;$A16,MOTIVOS_DATOS!$A:$G,E$5,0)</f>
        <v>7.8477032026677902</v>
      </c>
      <c r="F16" s="79">
        <f>VLOOKUP($A$6&amp;$C$6&amp;$A16,MOTIVOS_DATOS!$A:$H,F$5,0)</f>
        <v>6.12721325236007</v>
      </c>
      <c r="G16" s="76"/>
    </row>
    <row r="17" spans="1:7" ht="15" customHeight="1" x14ac:dyDescent="0.35">
      <c r="A17" s="77" t="s">
        <v>29</v>
      </c>
      <c r="B17" s="21" t="s">
        <v>30</v>
      </c>
      <c r="C17" s="79">
        <f>VLOOKUP($A$6&amp;$C$6&amp;$A17,MOTIVOS_DATOS!$A:$G,C$5,0)</f>
        <v>0.89985224970668898</v>
      </c>
      <c r="D17" s="79">
        <f>VLOOKUP($A$6&amp;$C$6&amp;$A17,MOTIVOS_DATOS!$A:$G,D$5,0)</f>
        <v>0.495542323621321</v>
      </c>
      <c r="E17" s="79">
        <f>VLOOKUP($A$6&amp;$C$6&amp;$A17,MOTIVOS_DATOS!$A:$G,E$5,0)</f>
        <v>0.58854245170415398</v>
      </c>
      <c r="F17" s="79">
        <f>VLOOKUP($A$6&amp;$C$6&amp;$A17,MOTIVOS_DATOS!$A:$H,F$5,0)</f>
        <v>0.636922368458124</v>
      </c>
      <c r="G17" s="76"/>
    </row>
    <row r="18" spans="1:7" ht="15" customHeight="1" x14ac:dyDescent="0.35">
      <c r="A18" s="77" t="s">
        <v>30</v>
      </c>
      <c r="B18" s="21" t="s">
        <v>31</v>
      </c>
      <c r="C18" s="79">
        <f>VLOOKUP($A$6&amp;$C$6&amp;$A18,MOTIVOS_DATOS!$A:$G,C$5,0)</f>
        <v>1.8184667582767899</v>
      </c>
      <c r="D18" s="79">
        <f>VLOOKUP($A$6&amp;$C$6&amp;$A18,MOTIVOS_DATOS!$A:$G,D$5,0)</f>
        <v>2.1202291769117201</v>
      </c>
      <c r="E18" s="79">
        <f>VLOOKUP($A$6&amp;$C$6&amp;$A18,MOTIVOS_DATOS!$A:$G,E$5,0)</f>
        <v>1.94315018213549</v>
      </c>
      <c r="F18" s="79">
        <f>VLOOKUP($A$6&amp;$C$6&amp;$A18,MOTIVOS_DATOS!$A:$H,F$5,0)</f>
        <v>1.23938984427447</v>
      </c>
      <c r="G18" s="76"/>
    </row>
    <row r="19" spans="1:7" s="4" customFormat="1" ht="15" customHeight="1" x14ac:dyDescent="0.35">
      <c r="A19" s="77" t="s">
        <v>31</v>
      </c>
      <c r="B19" s="21" t="s">
        <v>32</v>
      </c>
      <c r="C19" s="79">
        <f>VLOOKUP($A$6&amp;$C$6&amp;$A19,MOTIVOS_DATOS!$A:$G,C$5,0)</f>
        <v>0.38345338380046301</v>
      </c>
      <c r="D19" s="79">
        <f>VLOOKUP($A$6&amp;$C$6&amp;$A19,MOTIVOS_DATOS!$A:$G,D$5,0)</f>
        <v>0.44379089002379801</v>
      </c>
      <c r="E19" s="79">
        <f>VLOOKUP($A$6&amp;$C$6&amp;$A19,MOTIVOS_DATOS!$A:$G,E$5,0)</f>
        <v>0.32169705788657699</v>
      </c>
      <c r="F19" s="79">
        <f>VLOOKUP($A$6&amp;$C$6&amp;$A19,MOTIVOS_DATOS!$A:$H,F$5,0)</f>
        <v>0.29527616046073502</v>
      </c>
      <c r="G19" s="76"/>
    </row>
    <row r="20" spans="1:7" ht="15" customHeight="1" x14ac:dyDescent="0.35">
      <c r="A20" s="77" t="s">
        <v>32</v>
      </c>
      <c r="B20" s="21" t="s">
        <v>33</v>
      </c>
      <c r="C20" s="79">
        <f>VLOOKUP($A$6&amp;$C$6&amp;$A20,MOTIVOS_DATOS!$A:$G,C$5,0)</f>
        <v>1.48554854670893</v>
      </c>
      <c r="D20" s="79">
        <f>VLOOKUP($A$6&amp;$C$6&amp;$A20,MOTIVOS_DATOS!$A:$G,D$5,0)</f>
        <v>1.05042965940188</v>
      </c>
      <c r="E20" s="79">
        <f>VLOOKUP($A$6&amp;$C$6&amp;$A20,MOTIVOS_DATOS!$A:$G,E$5,0)</f>
        <v>1.3534281882672301</v>
      </c>
      <c r="F20" s="79">
        <f>VLOOKUP($A$6&amp;$C$6&amp;$A20,MOTIVOS_DATOS!$A:$H,F$5,0)</f>
        <v>0.99503221086726901</v>
      </c>
      <c r="G20" s="76"/>
    </row>
    <row r="21" spans="1:7" ht="15" customHeight="1" x14ac:dyDescent="0.35">
      <c r="A21" s="77" t="s">
        <v>33</v>
      </c>
      <c r="B21" s="21" t="s">
        <v>46</v>
      </c>
      <c r="C21" s="79">
        <f>VLOOKUP($A$6&amp;$C$6&amp;$A21,MOTIVOS_DATOS!$A:$G,C$5,0)</f>
        <v>5.7491590242620898</v>
      </c>
      <c r="D21" s="79">
        <f>VLOOKUP($A$6&amp;$C$6&amp;$A21,MOTIVOS_DATOS!$A:$G,D$5,0)</f>
        <v>4.6695978452336799</v>
      </c>
      <c r="E21" s="79">
        <f>VLOOKUP($A$6&amp;$C$6&amp;$A21,MOTIVOS_DATOS!$A:$G,E$5,0)</f>
        <v>4.5053133374016099</v>
      </c>
      <c r="F21" s="79">
        <f>VLOOKUP($A$6&amp;$C$6&amp;$A21,MOTIVOS_DATOS!$A:$H,F$5,0)</f>
        <v>5.5836204995380401</v>
      </c>
      <c r="G21" s="76"/>
    </row>
    <row r="22" spans="1:7" ht="6" customHeight="1" x14ac:dyDescent="0.35">
      <c r="A22" s="77"/>
      <c r="B22" s="21"/>
      <c r="C22" s="80"/>
      <c r="D22" s="80"/>
      <c r="E22" s="80"/>
      <c r="F22" s="79"/>
      <c r="G22" s="76"/>
    </row>
    <row r="23" spans="1:7" ht="15" customHeight="1" x14ac:dyDescent="0.35">
      <c r="A23" s="77" t="s">
        <v>212</v>
      </c>
      <c r="B23" s="21" t="s">
        <v>47</v>
      </c>
      <c r="C23" s="79">
        <f>VLOOKUP($A$6&amp;$C$6&amp;$A23,MOTIVOS_DATOS!$A:$G,C$5,0)</f>
        <v>6.17257678572118</v>
      </c>
      <c r="D23" s="79">
        <f>VLOOKUP($A$6&amp;$C$6&amp;$A23,MOTIVOS_DATOS!$A:$G,D$5,0)</f>
        <v>6.9660504142844299</v>
      </c>
      <c r="E23" s="79">
        <f>VLOOKUP($A$6&amp;$C$6&amp;$A23,MOTIVOS_DATOS!$A:$G,E$5,0)</f>
        <v>6.6944955242169701</v>
      </c>
      <c r="F23" s="79">
        <f>VLOOKUP($A$6&amp;$C$6&amp;$A23,MOTIVOS_DATOS!$A:$H,F$5,0)</f>
        <v>5.5001549580253197</v>
      </c>
      <c r="G23" s="76"/>
    </row>
    <row r="24" spans="1:7" s="4" customFormat="1" ht="15" customHeight="1" x14ac:dyDescent="0.35">
      <c r="A24" s="77" t="s">
        <v>213</v>
      </c>
      <c r="B24" s="21" t="s">
        <v>48</v>
      </c>
      <c r="C24" s="79">
        <f>VLOOKUP($A$6&amp;$C$6&amp;$A24,MOTIVOS_DATOS!$A:$G,C$5,0)</f>
        <v>5.1237010273297798</v>
      </c>
      <c r="D24" s="79">
        <f>VLOOKUP($A$6&amp;$C$6&amp;$A24,MOTIVOS_DATOS!$A:$G,D$5,0)</f>
        <v>7.9525083787663604</v>
      </c>
      <c r="E24" s="79">
        <f>VLOOKUP($A$6&amp;$C$6&amp;$A24,MOTIVOS_DATOS!$A:$G,E$5,0)</f>
        <v>7.1317449402509201</v>
      </c>
      <c r="F24" s="79">
        <f>VLOOKUP($A$6&amp;$C$6&amp;$A24,MOTIVOS_DATOS!$A:$H,F$5,0)</f>
        <v>6.7221471450319701</v>
      </c>
      <c r="G24" s="76"/>
    </row>
    <row r="25" spans="1:7" ht="15" customHeight="1" x14ac:dyDescent="0.35">
      <c r="A25" s="77" t="s">
        <v>214</v>
      </c>
      <c r="B25" s="21" t="s">
        <v>49</v>
      </c>
      <c r="C25" s="79">
        <f>VLOOKUP($A$6&amp;$C$6&amp;$A25,MOTIVOS_DATOS!$A:$G,C$5,0)</f>
        <v>69.768902314164293</v>
      </c>
      <c r="D25" s="79">
        <f>VLOOKUP($A$6&amp;$C$6&amp;$A25,MOTIVOS_DATOS!$A:$G,D$5,0)</f>
        <v>55.191547268211103</v>
      </c>
      <c r="E25" s="79">
        <f>VLOOKUP($A$6&amp;$C$6&amp;$A25,MOTIVOS_DATOS!$A:$G,E$5,0)</f>
        <v>57.986117617728098</v>
      </c>
      <c r="F25" s="79">
        <f>VLOOKUP($A$6&amp;$C$6&amp;$A25,MOTIVOS_DATOS!$A:$H,F$5,0)</f>
        <v>63.701932652036199</v>
      </c>
      <c r="G25" s="76"/>
    </row>
    <row r="26" spans="1:7" ht="15" customHeight="1" x14ac:dyDescent="0.35">
      <c r="A26" s="77" t="s">
        <v>215</v>
      </c>
      <c r="B26" s="21" t="s">
        <v>50</v>
      </c>
      <c r="C26" s="79">
        <f>VLOOKUP($A$6&amp;$C$6&amp;$A26,MOTIVOS_DATOS!$A:$G,C$5,0)</f>
        <v>3.6212344442026101</v>
      </c>
      <c r="D26" s="79">
        <f>VLOOKUP($A$6&amp;$C$6&amp;$A26,MOTIVOS_DATOS!$A:$G,D$5,0)</f>
        <v>4.0568060135522099</v>
      </c>
      <c r="E26" s="79">
        <f>VLOOKUP($A$6&amp;$C$6&amp;$A26,MOTIVOS_DATOS!$A:$G,E$5,0)</f>
        <v>3.9882762756205699</v>
      </c>
      <c r="F26" s="79">
        <f>VLOOKUP($A$6&amp;$C$6&amp;$A26,MOTIVOS_DATOS!$A:$H,F$5,0)</f>
        <v>3.7144983391802899</v>
      </c>
      <c r="G26" s="76"/>
    </row>
    <row r="27" spans="1:7" ht="15" customHeight="1" x14ac:dyDescent="0.35">
      <c r="A27" s="77" t="s">
        <v>216</v>
      </c>
      <c r="B27" s="21" t="s">
        <v>51</v>
      </c>
      <c r="C27" s="79">
        <f>VLOOKUP($A$6&amp;$C$6&amp;$A27,MOTIVOS_DATOS!$A:$G,C$5,0)</f>
        <v>0.45199097464322902</v>
      </c>
      <c r="D27" s="79">
        <f>VLOOKUP($A$6&amp;$C$6&amp;$A27,MOTIVOS_DATOS!$A:$G,D$5,0)</f>
        <v>0.271611587616859</v>
      </c>
      <c r="E27" s="79">
        <f>VLOOKUP($A$6&amp;$C$6&amp;$A27,MOTIVOS_DATOS!$A:$G,E$5,0)</f>
        <v>0.41473260587770899</v>
      </c>
      <c r="F27" s="79">
        <f>VLOOKUP($A$6&amp;$C$6&amp;$A27,MOTIVOS_DATOS!$A:$H,F$5,0)</f>
        <v>0.47863784609316301</v>
      </c>
      <c r="G27" s="76"/>
    </row>
    <row r="28" spans="1:7" ht="15" customHeight="1" x14ac:dyDescent="0.35">
      <c r="A28" s="77" t="s">
        <v>217</v>
      </c>
      <c r="B28" s="21" t="s">
        <v>52</v>
      </c>
      <c r="C28" s="79">
        <f>VLOOKUP($A$6&amp;$C$6&amp;$A28,MOTIVOS_DATOS!$A:$G,C$5,0)</f>
        <v>11.7954445645021</v>
      </c>
      <c r="D28" s="79">
        <f>VLOOKUP($A$6&amp;$C$6&amp;$A28,MOTIVOS_DATOS!$A:$G,D$5,0)</f>
        <v>21.395278370896701</v>
      </c>
      <c r="E28" s="79">
        <f>VLOOKUP($A$6&amp;$C$6&amp;$A28,MOTIVOS_DATOS!$A:$G,E$5,0)</f>
        <v>21.229660994164</v>
      </c>
      <c r="F28" s="79">
        <f>VLOOKUP($A$6&amp;$C$6&amp;$A28,MOTIVOS_DATOS!$A:$H,F$5,0)</f>
        <v>17.3382077914255</v>
      </c>
      <c r="G28" s="76"/>
    </row>
    <row r="29" spans="1:7" ht="15" customHeight="1" x14ac:dyDescent="0.35">
      <c r="A29" s="77" t="s">
        <v>218</v>
      </c>
      <c r="B29" s="21" t="s">
        <v>53</v>
      </c>
      <c r="C29" s="79">
        <f>VLOOKUP($A$6&amp;$C$6&amp;$A29,MOTIVOS_DATOS!$A:$G,C$5,0)</f>
        <v>0.32714600137286398</v>
      </c>
      <c r="D29" s="79">
        <f>VLOOKUP($A$6&amp;$C$6&amp;$A29,MOTIVOS_DATOS!$A:$G,D$5,0)</f>
        <v>0.23698219176559299</v>
      </c>
      <c r="E29" s="79">
        <f>VLOOKUP($A$6&amp;$C$6&amp;$A29,MOTIVOS_DATOS!$A:$G,E$5,0)</f>
        <v>0.396170551490448</v>
      </c>
      <c r="F29" s="79">
        <f>VLOOKUP($A$6&amp;$C$6&amp;$A29,MOTIVOS_DATOS!$A:$H,F$5,0)</f>
        <v>0.27284329031750398</v>
      </c>
      <c r="G29" s="76"/>
    </row>
    <row r="30" spans="1:7" s="4" customFormat="1" ht="15" customHeight="1" x14ac:dyDescent="0.35">
      <c r="A30" s="77" t="s">
        <v>219</v>
      </c>
      <c r="B30" s="21" t="s">
        <v>54</v>
      </c>
      <c r="C30" s="79">
        <f>VLOOKUP($A$6&amp;$C$6&amp;$A30,MOTIVOS_DATOS!$A:$G,C$5,0)</f>
        <v>2.7390164447460901</v>
      </c>
      <c r="D30" s="79">
        <f>VLOOKUP($A$6&amp;$C$6&amp;$A30,MOTIVOS_DATOS!$A:$G,D$5,0)</f>
        <v>3.92922216143196</v>
      </c>
      <c r="E30" s="79">
        <f>VLOOKUP($A$6&amp;$C$6&amp;$A30,MOTIVOS_DATOS!$A:$G,E$5,0)</f>
        <v>2.15880047222424</v>
      </c>
      <c r="F30" s="79">
        <f>VLOOKUP($A$6&amp;$C$6&amp;$A30,MOTIVOS_DATOS!$A:$H,F$5,0)</f>
        <v>2.2715661253012902</v>
      </c>
      <c r="G30" s="76"/>
    </row>
    <row r="31" spans="1:7" s="4" customFormat="1" ht="6" customHeight="1" x14ac:dyDescent="0.35">
      <c r="A31" s="77"/>
      <c r="B31" s="21"/>
      <c r="C31" s="80"/>
      <c r="D31" s="80"/>
      <c r="E31" s="80"/>
      <c r="F31" s="80"/>
      <c r="G31" s="76"/>
    </row>
    <row r="32" spans="1:7" ht="15" customHeight="1" x14ac:dyDescent="0.35">
      <c r="A32" s="77" t="s">
        <v>220</v>
      </c>
      <c r="B32" s="21" t="s">
        <v>55</v>
      </c>
      <c r="C32" s="79">
        <f>VLOOKUP($A$6&amp;$C$6&amp;$A32,MOTIVOS_DATOS!$A:$G,C$5,0)</f>
        <v>17.584313291151499</v>
      </c>
      <c r="D32" s="79">
        <f>VLOOKUP($A$6&amp;$C$6&amp;$A32,MOTIVOS_DATOS!$A:$G,D$5,0)</f>
        <v>17.303597198538899</v>
      </c>
      <c r="E32" s="79">
        <f>VLOOKUP($A$6&amp;$C$6&amp;$A32,MOTIVOS_DATOS!$A:$G,E$5,0)</f>
        <v>16.449716592131399</v>
      </c>
      <c r="F32" s="79">
        <f>VLOOKUP($A$6&amp;$C$6&amp;$A32,MOTIVOS_DATOS!$A:$H,F$5,0)</f>
        <v>15.590605754723301</v>
      </c>
      <c r="G32" s="76"/>
    </row>
    <row r="33" spans="1:7" ht="15" customHeight="1" x14ac:dyDescent="0.35">
      <c r="A33" s="77" t="s">
        <v>221</v>
      </c>
      <c r="B33" s="21" t="s">
        <v>56</v>
      </c>
      <c r="C33" s="79">
        <f>VLOOKUP($A$6&amp;$C$6&amp;$A33,MOTIVOS_DATOS!$A:$G,C$5,0)</f>
        <v>6.0623564835623398</v>
      </c>
      <c r="D33" s="79">
        <f>VLOOKUP($A$6&amp;$C$6&amp;$A33,MOTIVOS_DATOS!$A:$G,D$5,0)</f>
        <v>6.1067836488868199</v>
      </c>
      <c r="E33" s="79">
        <f>VLOOKUP($A$6&amp;$C$6&amp;$A33,MOTIVOS_DATOS!$A:$G,E$5,0)</f>
        <v>5.9961071645932904</v>
      </c>
      <c r="F33" s="79">
        <f>VLOOKUP($A$6&amp;$C$6&amp;$A33,MOTIVOS_DATOS!$A:$H,F$5,0)</f>
        <v>5.3144384933222302</v>
      </c>
      <c r="G33" s="76"/>
    </row>
    <row r="34" spans="1:7" ht="15" customHeight="1" x14ac:dyDescent="0.35">
      <c r="A34" s="77" t="s">
        <v>222</v>
      </c>
      <c r="B34" s="21" t="s">
        <v>57</v>
      </c>
      <c r="C34" s="79">
        <f>VLOOKUP($A$6&amp;$C$6&amp;$A34,MOTIVOS_DATOS!$A:$G,C$5,0)</f>
        <v>37.935330511192198</v>
      </c>
      <c r="D34" s="79">
        <f>VLOOKUP($A$6&amp;$C$6&amp;$A34,MOTIVOS_DATOS!$A:$G,D$5,0)</f>
        <v>36.956858548636099</v>
      </c>
      <c r="E34" s="79">
        <f>VLOOKUP($A$6&amp;$C$6&amp;$A34,MOTIVOS_DATOS!$A:$G,E$5,0)</f>
        <v>40.671840004301799</v>
      </c>
      <c r="F34" s="79">
        <f>VLOOKUP($A$6&amp;$C$6&amp;$A34,MOTIVOS_DATOS!$A:$H,F$5,0)</f>
        <v>40.799039357395401</v>
      </c>
      <c r="G34" s="76"/>
    </row>
    <row r="35" spans="1:7" ht="15" customHeight="1" x14ac:dyDescent="0.35">
      <c r="A35" s="77" t="s">
        <v>223</v>
      </c>
      <c r="B35" s="21" t="s">
        <v>58</v>
      </c>
      <c r="C35" s="79">
        <f>VLOOKUP($A$6&amp;$C$6&amp;$A35,MOTIVOS_DATOS!$A:$G,C$5,0)</f>
        <v>10.4194463082711</v>
      </c>
      <c r="D35" s="79">
        <f>VLOOKUP($A$6&amp;$C$6&amp;$A35,MOTIVOS_DATOS!$A:$G,D$5,0)</f>
        <v>10.109105505634201</v>
      </c>
      <c r="E35" s="79">
        <f>VLOOKUP($A$6&amp;$C$6&amp;$A35,MOTIVOS_DATOS!$A:$G,E$5,0)</f>
        <v>9.2879239813489392</v>
      </c>
      <c r="F35" s="79">
        <f>VLOOKUP($A$6&amp;$C$6&amp;$A35,MOTIVOS_DATOS!$A:$H,F$5,0)</f>
        <v>9.0795881905468807</v>
      </c>
      <c r="G35" s="76"/>
    </row>
    <row r="36" spans="1:7" s="4" customFormat="1" ht="15" customHeight="1" x14ac:dyDescent="0.35">
      <c r="A36" s="77" t="s">
        <v>224</v>
      </c>
      <c r="B36" s="21" t="s">
        <v>59</v>
      </c>
      <c r="C36" s="79">
        <f>VLOOKUP($A$6&amp;$C$6&amp;$A36,MOTIVOS_DATOS!$A:$G,C$5,0)</f>
        <v>2.2215024488749902</v>
      </c>
      <c r="D36" s="79">
        <f>VLOOKUP($A$6&amp;$C$6&amp;$A36,MOTIVOS_DATOS!$A:$G,D$5,0)</f>
        <v>1.8796851963418899</v>
      </c>
      <c r="E36" s="79">
        <f>VLOOKUP($A$6&amp;$C$6&amp;$A36,MOTIVOS_DATOS!$A:$G,E$5,0)</f>
        <v>1.74146334110868</v>
      </c>
      <c r="F36" s="79">
        <f>VLOOKUP($A$6&amp;$C$6&amp;$A36,MOTIVOS_DATOS!$A:$H,F$5,0)</f>
        <v>1.7868030167753</v>
      </c>
      <c r="G36" s="76"/>
    </row>
    <row r="37" spans="1:7" ht="15" customHeight="1" x14ac:dyDescent="0.35">
      <c r="A37" s="77" t="s">
        <v>225</v>
      </c>
      <c r="B37" s="21" t="s">
        <v>60</v>
      </c>
      <c r="C37" s="79">
        <f>VLOOKUP($A$6&amp;$C$6&amp;$A37,MOTIVOS_DATOS!$A:$G,C$5,0)</f>
        <v>21.510626816694302</v>
      </c>
      <c r="D37" s="79">
        <f>VLOOKUP($A$6&amp;$C$6&amp;$A37,MOTIVOS_DATOS!$A:$G,D$5,0)</f>
        <v>22.583271419518798</v>
      </c>
      <c r="E37" s="79">
        <f>VLOOKUP($A$6&amp;$C$6&amp;$A37,MOTIVOS_DATOS!$A:$G,E$5,0)</f>
        <v>22.392521323824798</v>
      </c>
      <c r="F37" s="79">
        <f>VLOOKUP($A$6&amp;$C$6&amp;$A37,MOTIVOS_DATOS!$A:$H,F$5,0)</f>
        <v>23.946853769171799</v>
      </c>
      <c r="G37" s="76"/>
    </row>
    <row r="38" spans="1:7" x14ac:dyDescent="0.35">
      <c r="A38" s="77" t="s">
        <v>226</v>
      </c>
      <c r="B38" s="21" t="s">
        <v>61</v>
      </c>
      <c r="C38" s="79">
        <f>VLOOKUP($A$6&amp;$C$6&amp;$A38,MOTIVOS_DATOS!$A:$G,C$5,0)</f>
        <v>1.17224145791451</v>
      </c>
      <c r="D38" s="79">
        <f>VLOOKUP($A$6&amp;$C$6&amp;$A38,MOTIVOS_DATOS!$A:$G,D$5,0)</f>
        <v>0.93503602828142596</v>
      </c>
      <c r="E38" s="79">
        <f>VLOOKUP($A$6&amp;$C$6&amp;$A38,MOTIVOS_DATOS!$A:$G,E$5,0)</f>
        <v>0.87764088308213495</v>
      </c>
      <c r="F38" s="79">
        <f>VLOOKUP($A$6&amp;$C$6&amp;$A38,MOTIVOS_DATOS!$A:$H,F$5,0)</f>
        <v>0.95626802783609599</v>
      </c>
      <c r="G38" s="76"/>
    </row>
    <row r="39" spans="1:7" x14ac:dyDescent="0.35">
      <c r="A39" s="77" t="s">
        <v>227</v>
      </c>
      <c r="B39" s="21" t="s">
        <v>62</v>
      </c>
      <c r="C39" s="79">
        <f>VLOOKUP($A$6&amp;$C$6&amp;$A39,MOTIVOS_DATOS!$A:$G,C$5,0)</f>
        <v>3.09418219938981</v>
      </c>
      <c r="D39" s="79">
        <f>VLOOKUP($A$6&amp;$C$6&amp;$A39,MOTIVOS_DATOS!$A:$G,D$5,0)</f>
        <v>4.1256598522441896</v>
      </c>
      <c r="E39" s="79">
        <f>VLOOKUP($A$6&amp;$C$6&amp;$A39,MOTIVOS_DATOS!$A:$G,E$5,0)</f>
        <v>2.5827899685754199</v>
      </c>
      <c r="F39" s="79">
        <f>VLOOKUP($A$6&amp;$C$6&amp;$A39,MOTIVOS_DATOS!$A:$H,F$5,0)</f>
        <v>2.5264103851994202</v>
      </c>
      <c r="G39" s="76"/>
    </row>
    <row r="40" spans="1:7" ht="6" customHeight="1" x14ac:dyDescent="0.35">
      <c r="A40" s="77"/>
      <c r="B40" s="21"/>
      <c r="C40" s="80"/>
      <c r="D40" s="80"/>
      <c r="E40" s="80"/>
      <c r="F40" s="80"/>
      <c r="G40" s="76"/>
    </row>
    <row r="41" spans="1:7" x14ac:dyDescent="0.35">
      <c r="A41" s="77" t="s">
        <v>228</v>
      </c>
      <c r="B41" s="21" t="s">
        <v>63</v>
      </c>
      <c r="C41" s="79">
        <f>VLOOKUP($A$6&amp;$C$6&amp;$A41,MOTIVOS_DATOS!$A:$G,C$5,0)</f>
        <v>22.7943704852288</v>
      </c>
      <c r="D41" s="79">
        <f>VLOOKUP($A$6&amp;$C$6&amp;$A41,MOTIVOS_DATOS!$A:$G,D$5,0)</f>
        <v>18.576403302921602</v>
      </c>
      <c r="E41" s="79">
        <f>VLOOKUP($A$6&amp;$C$6&amp;$A41,MOTIVOS_DATOS!$A:$G,E$5,0)</f>
        <v>18.184295366645902</v>
      </c>
      <c r="F41" s="79">
        <f>VLOOKUP($A$6&amp;$C$6&amp;$A41,MOTIVOS_DATOS!$A:$H,F$5,0)</f>
        <v>19.171882939170001</v>
      </c>
      <c r="G41" s="76"/>
    </row>
    <row r="42" spans="1:7" ht="15" customHeight="1" x14ac:dyDescent="0.35">
      <c r="A42" s="77" t="s">
        <v>229</v>
      </c>
      <c r="B42" s="21" t="s">
        <v>64</v>
      </c>
      <c r="C42" s="79">
        <f>VLOOKUP($A$6&amp;$C$6&amp;$A42,MOTIVOS_DATOS!$A:$G,C$5,0)</f>
        <v>0.64798500667757897</v>
      </c>
      <c r="D42" s="79">
        <f>VLOOKUP($A$6&amp;$C$6&amp;$A42,MOTIVOS_DATOS!$A:$G,D$5,0)</f>
        <v>1.1499468617442601</v>
      </c>
      <c r="E42" s="79">
        <f>VLOOKUP($A$6&amp;$C$6&amp;$A42,MOTIVOS_DATOS!$A:$G,E$5,0)</f>
        <v>1.08633735354001</v>
      </c>
      <c r="F42" s="79">
        <f>VLOOKUP($A$6&amp;$C$6&amp;$A42,MOTIVOS_DATOS!$A:$H,F$5,0)</f>
        <v>0.31133136632174302</v>
      </c>
      <c r="G42" s="76"/>
    </row>
    <row r="43" spans="1:7" x14ac:dyDescent="0.35">
      <c r="A43" s="77" t="s">
        <v>230</v>
      </c>
      <c r="B43" s="21" t="s">
        <v>65</v>
      </c>
      <c r="C43" s="79">
        <f>VLOOKUP($A$6&amp;$C$6&amp;$A43,MOTIVOS_DATOS!$A:$G,C$5,0)</f>
        <v>5.99604593298724</v>
      </c>
      <c r="D43" s="79">
        <f>VLOOKUP($A$6&amp;$C$6&amp;$A43,MOTIVOS_DATOS!$A:$G,D$5,0)</f>
        <v>5.0026882540682802</v>
      </c>
      <c r="E43" s="79">
        <f>VLOOKUP($A$6&amp;$C$6&amp;$A43,MOTIVOS_DATOS!$A:$G,E$5,0)</f>
        <v>4.4784716751006002</v>
      </c>
      <c r="F43" s="79">
        <f>VLOOKUP($A$6&amp;$C$6&amp;$A43,MOTIVOS_DATOS!$A:$H,F$5,0)</f>
        <v>4.6671453039946096</v>
      </c>
      <c r="G43" s="76"/>
    </row>
    <row r="44" spans="1:7" x14ac:dyDescent="0.35">
      <c r="A44" s="77" t="s">
        <v>231</v>
      </c>
      <c r="B44" s="21" t="s">
        <v>66</v>
      </c>
      <c r="C44" s="79">
        <f>VLOOKUP($A$6&amp;$C$6&amp;$A44,MOTIVOS_DATOS!$A:$G,C$5,0)</f>
        <v>0.53324204518087404</v>
      </c>
      <c r="D44" s="79">
        <f>VLOOKUP($A$6&amp;$C$6&amp;$A44,MOTIVOS_DATOS!$A:$G,D$5,0)</f>
        <v>0.35887943446609</v>
      </c>
      <c r="E44" s="79">
        <f>VLOOKUP($A$6&amp;$C$6&amp;$A44,MOTIVOS_DATOS!$A:$G,E$5,0)</f>
        <v>0.43666789421069102</v>
      </c>
      <c r="F44" s="79">
        <f>VLOOKUP($A$6&amp;$C$6&amp;$A44,MOTIVOS_DATOS!$A:$H,F$5,0)</f>
        <v>0.53302782152332995</v>
      </c>
      <c r="G44" s="76"/>
    </row>
    <row r="45" spans="1:7" x14ac:dyDescent="0.35">
      <c r="A45" s="77" t="s">
        <v>232</v>
      </c>
      <c r="B45" s="21" t="s">
        <v>67</v>
      </c>
      <c r="C45" s="79">
        <f>VLOOKUP($A$6&amp;$C$6&amp;$A45,MOTIVOS_DATOS!$A:$G,C$5,0)</f>
        <v>38.271495430011598</v>
      </c>
      <c r="D45" s="79">
        <f>VLOOKUP($A$6&amp;$C$6&amp;$A45,MOTIVOS_DATOS!$A:$G,D$5,0)</f>
        <v>40.743287466254898</v>
      </c>
      <c r="E45" s="79">
        <f>VLOOKUP($A$6&amp;$C$6&amp;$A45,MOTIVOS_DATOS!$A:$G,E$5,0)</f>
        <v>41.410627326596497</v>
      </c>
      <c r="F45" s="79">
        <f>VLOOKUP($A$6&amp;$C$6&amp;$A45,MOTIVOS_DATOS!$A:$H,F$5,0)</f>
        <v>42.064779255249398</v>
      </c>
      <c r="G45" s="76"/>
    </row>
    <row r="46" spans="1:7" x14ac:dyDescent="0.35">
      <c r="A46" s="77" t="s">
        <v>233</v>
      </c>
      <c r="B46" s="21" t="s">
        <v>68</v>
      </c>
      <c r="C46" s="79">
        <f>VLOOKUP($A$6&amp;$C$6&amp;$A46,MOTIVOS_DATOS!$A:$G,C$5,0)</f>
        <v>17.3759206623746</v>
      </c>
      <c r="D46" s="79">
        <f>VLOOKUP($A$6&amp;$C$6&amp;$A46,MOTIVOS_DATOS!$A:$G,D$5,0)</f>
        <v>18.065150127103699</v>
      </c>
      <c r="E46" s="79">
        <f>VLOOKUP($A$6&amp;$C$6&amp;$A46,MOTIVOS_DATOS!$A:$G,E$5,0)</f>
        <v>19.807236209072499</v>
      </c>
      <c r="F46" s="79">
        <f>VLOOKUP($A$6&amp;$C$6&amp;$A46,MOTIVOS_DATOS!$A:$H,F$5,0)</f>
        <v>19.779736153601799</v>
      </c>
      <c r="G46" s="76"/>
    </row>
    <row r="47" spans="1:7" x14ac:dyDescent="0.35">
      <c r="A47" s="77" t="s">
        <v>234</v>
      </c>
      <c r="B47" s="21" t="s">
        <v>69</v>
      </c>
      <c r="C47" s="79">
        <f>VLOOKUP($A$6&amp;$C$6&amp;$A47,MOTIVOS_DATOS!$A:$G,C$5,0)</f>
        <v>13.604574302717801</v>
      </c>
      <c r="D47" s="79">
        <f>VLOOKUP($A$6&amp;$C$6&amp;$A47,MOTIVOS_DATOS!$A:$G,D$5,0)</f>
        <v>15.5056649661952</v>
      </c>
      <c r="E47" s="79">
        <f>VLOOKUP($A$6&amp;$C$6&amp;$A47,MOTIVOS_DATOS!$A:$G,E$5,0)</f>
        <v>14.043383361183899</v>
      </c>
      <c r="F47" s="79">
        <f>VLOOKUP($A$6&amp;$C$6&amp;$A47,MOTIVOS_DATOS!$A:$H,F$5,0)</f>
        <v>12.881123392249799</v>
      </c>
      <c r="G47" s="76"/>
    </row>
    <row r="48" spans="1:7" x14ac:dyDescent="0.35">
      <c r="A48" s="77" t="s">
        <v>235</v>
      </c>
      <c r="B48" s="21" t="s">
        <v>70</v>
      </c>
      <c r="C48" s="79">
        <f>VLOOKUP($A$6&amp;$C$6&amp;$A48,MOTIVOS_DATOS!$A:$G,C$5,0)</f>
        <v>0.77635679780135702</v>
      </c>
      <c r="D48" s="79">
        <f>VLOOKUP($A$6&amp;$C$6&amp;$A48,MOTIVOS_DATOS!$A:$G,D$5,0)</f>
        <v>0.59796610458148003</v>
      </c>
      <c r="E48" s="79">
        <f>VLOOKUP($A$6&amp;$C$6&amp;$A48,MOTIVOS_DATOS!$A:$G,E$5,0)</f>
        <v>0.55298081364985496</v>
      </c>
      <c r="F48" s="79">
        <f>VLOOKUP($A$6&amp;$C$6&amp;$A48,MOTIVOS_DATOS!$A:$H,F$5,0)</f>
        <v>0.59097551663199999</v>
      </c>
      <c r="G48" s="76"/>
    </row>
    <row r="49" spans="1:7" ht="6" customHeight="1" x14ac:dyDescent="0.35">
      <c r="A49" s="77"/>
      <c r="B49" s="21"/>
      <c r="C49" s="80"/>
      <c r="D49" s="80"/>
      <c r="E49" s="80"/>
      <c r="F49" s="80"/>
      <c r="G49" s="76"/>
    </row>
    <row r="50" spans="1:7" ht="15" customHeight="1" x14ac:dyDescent="0.35">
      <c r="A50" s="77" t="s">
        <v>236</v>
      </c>
      <c r="B50" s="21" t="s">
        <v>71</v>
      </c>
      <c r="C50" s="79">
        <f>VLOOKUP($A$6&amp;$C$6&amp;$A50,MOTIVOS_DATOS!$A:$G,C$5,0)</f>
        <v>9.35739086311413</v>
      </c>
      <c r="D50" s="79">
        <f>VLOOKUP($A$6&amp;$C$6&amp;$A50,MOTIVOS_DATOS!$A:$G,D$5,0)</f>
        <v>9.5757644138553495</v>
      </c>
      <c r="E50" s="79">
        <f>VLOOKUP($A$6&amp;$C$6&amp;$A50,MOTIVOS_DATOS!$A:$G,E$5,0)</f>
        <v>9.3354213802863502</v>
      </c>
      <c r="F50" s="79">
        <f>VLOOKUP($A$6&amp;$C$6&amp;$A50,MOTIVOS_DATOS!$A:$H,F$5,0)</f>
        <v>8.0051529615441801</v>
      </c>
      <c r="G50" s="76"/>
    </row>
    <row r="51" spans="1:7" x14ac:dyDescent="0.35">
      <c r="A51" s="77" t="s">
        <v>237</v>
      </c>
      <c r="B51" s="21" t="s">
        <v>72</v>
      </c>
      <c r="C51" s="79">
        <f>VLOOKUP($A$6&amp;$C$6&amp;$A51,MOTIVOS_DATOS!$A:$G,C$5,0)</f>
        <v>0.45718911908757398</v>
      </c>
      <c r="D51" s="79">
        <f>VLOOKUP($A$6&amp;$C$6&amp;$A51,MOTIVOS_DATOS!$A:$G,D$5,0)</f>
        <v>0.31417068249011099</v>
      </c>
      <c r="E51" s="79">
        <f>VLOOKUP($A$6&amp;$C$6&amp;$A51,MOTIVOS_DATOS!$A:$G,E$5,0)</f>
        <v>0.34607636736047298</v>
      </c>
      <c r="F51" s="79">
        <f>VLOOKUP($A$6&amp;$C$6&amp;$A51,MOTIVOS_DATOS!$A:$H,F$5,0)</f>
        <v>0.32925403498068101</v>
      </c>
      <c r="G51" s="76"/>
    </row>
    <row r="52" spans="1:7" x14ac:dyDescent="0.35">
      <c r="A52" s="77" t="s">
        <v>238</v>
      </c>
      <c r="B52" s="21" t="s">
        <v>73</v>
      </c>
      <c r="C52" s="79">
        <f>VLOOKUP($A$6&amp;$C$6&amp;$A52,MOTIVOS_DATOS!$A:$G,C$5,0)</f>
        <v>17.39435322784</v>
      </c>
      <c r="D52" s="79">
        <f>VLOOKUP($A$6&amp;$C$6&amp;$A52,MOTIVOS_DATOS!$A:$G,D$5,0)</f>
        <v>17.2319214618236</v>
      </c>
      <c r="E52" s="79">
        <f>VLOOKUP($A$6&amp;$C$6&amp;$A52,MOTIVOS_DATOS!$A:$G,E$5,0)</f>
        <v>18.713577994806801</v>
      </c>
      <c r="F52" s="79">
        <f>VLOOKUP($A$6&amp;$C$6&amp;$A52,MOTIVOS_DATOS!$A:$H,F$5,0)</f>
        <v>19.349920480787599</v>
      </c>
      <c r="G52" s="76"/>
    </row>
    <row r="53" spans="1:7" x14ac:dyDescent="0.35">
      <c r="A53" s="77" t="s">
        <v>239</v>
      </c>
      <c r="B53" s="21" t="s">
        <v>74</v>
      </c>
      <c r="C53" s="79">
        <f>VLOOKUP($A$6&amp;$C$6&amp;$A53,MOTIVOS_DATOS!$A:$G,C$5,0)</f>
        <v>26.118140348934102</v>
      </c>
      <c r="D53" s="79">
        <f>VLOOKUP($A$6&amp;$C$6&amp;$A53,MOTIVOS_DATOS!$A:$G,D$5,0)</f>
        <v>28.333961341652799</v>
      </c>
      <c r="E53" s="79">
        <f>VLOOKUP($A$6&amp;$C$6&amp;$A53,MOTIVOS_DATOS!$A:$G,E$5,0)</f>
        <v>27.856545185977001</v>
      </c>
      <c r="F53" s="79">
        <f>VLOOKUP($A$6&amp;$C$6&amp;$A53,MOTIVOS_DATOS!$A:$H,F$5,0)</f>
        <v>26.456960044146001</v>
      </c>
      <c r="G53" s="76"/>
    </row>
    <row r="54" spans="1:7" x14ac:dyDescent="0.35">
      <c r="A54" s="77" t="s">
        <v>240</v>
      </c>
      <c r="B54" s="21" t="s">
        <v>75</v>
      </c>
      <c r="C54" s="79">
        <f>VLOOKUP($A$6&amp;$C$6&amp;$A54,MOTIVOS_DATOS!$A:$G,C$5,0)</f>
        <v>4.0977782399781599</v>
      </c>
      <c r="D54" s="79">
        <f>VLOOKUP($A$6&amp;$C$6&amp;$A54,MOTIVOS_DATOS!$A:$G,D$5,0)</f>
        <v>4.0780447581884101</v>
      </c>
      <c r="E54" s="79">
        <f>VLOOKUP($A$6&amp;$C$6&amp;$A54,MOTIVOS_DATOS!$A:$G,E$5,0)</f>
        <v>3.31777244755712</v>
      </c>
      <c r="F54" s="79">
        <f>VLOOKUP($A$6&amp;$C$6&amp;$A54,MOTIVOS_DATOS!$A:$H,F$5,0)</f>
        <v>3.1880898970282101</v>
      </c>
      <c r="G54" s="76"/>
    </row>
    <row r="55" spans="1:7" x14ac:dyDescent="0.35">
      <c r="A55" s="77" t="s">
        <v>241</v>
      </c>
      <c r="B55" s="21" t="s">
        <v>76</v>
      </c>
      <c r="C55" s="79">
        <f>VLOOKUP($A$6&amp;$C$6&amp;$A55,MOTIVOS_DATOS!$A:$G,C$5,0)</f>
        <v>8.27581782636749</v>
      </c>
      <c r="D55" s="79">
        <f>VLOOKUP($A$6&amp;$C$6&amp;$A55,MOTIVOS_DATOS!$A:$G,D$5,0)</f>
        <v>10.4819626785655</v>
      </c>
      <c r="E55" s="79">
        <f>VLOOKUP($A$6&amp;$C$6&amp;$A55,MOTIVOS_DATOS!$A:$G,E$5,0)</f>
        <v>11.270717860684099</v>
      </c>
      <c r="F55" s="79">
        <f>VLOOKUP($A$6&amp;$C$6&amp;$A55,MOTIVOS_DATOS!$A:$H,F$5,0)</f>
        <v>9.8801528401037206</v>
      </c>
      <c r="G55" s="76"/>
    </row>
    <row r="56" spans="1:7" x14ac:dyDescent="0.35">
      <c r="A56" s="77" t="s">
        <v>242</v>
      </c>
      <c r="B56" s="21" t="s">
        <v>77</v>
      </c>
      <c r="C56" s="79">
        <f>VLOOKUP($A$6&amp;$C$6&amp;$A56,MOTIVOS_DATOS!$A:$G,C$5,0)</f>
        <v>25.543800927005101</v>
      </c>
      <c r="D56" s="79">
        <f>VLOOKUP($A$6&amp;$C$6&amp;$A56,MOTIVOS_DATOS!$A:$G,D$5,0)</f>
        <v>21.118510018920698</v>
      </c>
      <c r="E56" s="79">
        <f>VLOOKUP($A$6&amp;$C$6&amp;$A56,MOTIVOS_DATOS!$A:$G,E$5,0)</f>
        <v>22.209876623678198</v>
      </c>
      <c r="F56" s="79">
        <f>VLOOKUP($A$6&amp;$C$6&amp;$A56,MOTIVOS_DATOS!$A:$H,F$5,0)</f>
        <v>25.848941670690401</v>
      </c>
      <c r="G56" s="76"/>
    </row>
    <row r="57" spans="1:7" x14ac:dyDescent="0.35">
      <c r="A57" s="78" t="s">
        <v>243</v>
      </c>
      <c r="B57" s="21"/>
      <c r="C57" s="79">
        <f>VLOOKUP($A$6&amp;$C$6&amp;$A57,MOTIVOS_DATOS!$A:$G,C$5,0)</f>
        <v>0.82354175064618595</v>
      </c>
      <c r="D57" s="79">
        <f>VLOOKUP($A$6&amp;$C$6&amp;$A57,MOTIVOS_DATOS!$A:$G,D$5,0)</f>
        <v>0.787741703371447</v>
      </c>
      <c r="E57" s="79">
        <f>VLOOKUP($A$6&amp;$C$6&amp;$A57,MOTIVOS_DATOS!$A:$G,E$5,0)</f>
        <v>0.65736774910521001</v>
      </c>
      <c r="F57" s="79">
        <f>VLOOKUP($A$6&amp;$C$6&amp;$A57,MOTIVOS_DATOS!$A:$H,F$5,0)</f>
        <v>0.72702050206400204</v>
      </c>
    </row>
    <row r="58" spans="1:7" x14ac:dyDescent="0.35">
      <c r="A58" s="78" t="s">
        <v>244</v>
      </c>
      <c r="B58" s="21"/>
      <c r="C58" s="79">
        <f>VLOOKUP($A$6&amp;$C$6&amp;$A58,MOTIVOS_DATOS!$A:$G,C$5,0)</f>
        <v>7.9319997707600596</v>
      </c>
      <c r="D58" s="79">
        <f>VLOOKUP($A$6&amp;$C$6&amp;$A58,MOTIVOS_DATOS!$A:$G,D$5,0)</f>
        <v>8.0779160815308604</v>
      </c>
      <c r="E58" s="79">
        <f>VLOOKUP($A$6&amp;$C$6&amp;$A58,MOTIVOS_DATOS!$A:$G,E$5,0)</f>
        <v>6.2926384836681004</v>
      </c>
      <c r="F58" s="79">
        <f>VLOOKUP($A$6&amp;$C$6&amp;$A58,MOTIVOS_DATOS!$A:$H,F$5,0)</f>
        <v>6.21449493884744</v>
      </c>
    </row>
    <row r="59" spans="1:7" x14ac:dyDescent="0.35">
      <c r="B59" s="21"/>
    </row>
    <row r="60" spans="1:7" x14ac:dyDescent="0.35">
      <c r="B60" s="21"/>
    </row>
    <row r="61" spans="1:7" x14ac:dyDescent="0.35">
      <c r="B61" s="21"/>
    </row>
    <row r="62" spans="1:7" x14ac:dyDescent="0.35">
      <c r="B62" s="21"/>
    </row>
    <row r="63" spans="1:7" x14ac:dyDescent="0.35">
      <c r="B63" s="21"/>
    </row>
    <row r="64" spans="1:7" x14ac:dyDescent="0.35">
      <c r="B64" s="21"/>
    </row>
    <row r="65" spans="2:2" x14ac:dyDescent="0.35">
      <c r="B65" s="21"/>
    </row>
    <row r="66" spans="2:2" x14ac:dyDescent="0.35">
      <c r="B66" s="21"/>
    </row>
    <row r="67" spans="2:2" x14ac:dyDescent="0.35">
      <c r="B67" s="21"/>
    </row>
    <row r="68" spans="2:2" x14ac:dyDescent="0.35">
      <c r="B68" s="21"/>
    </row>
    <row r="69" spans="2:2" x14ac:dyDescent="0.35">
      <c r="B69" s="21"/>
    </row>
    <row r="70" spans="2:2" x14ac:dyDescent="0.35">
      <c r="B70" s="21"/>
    </row>
    <row r="71" spans="2:2" x14ac:dyDescent="0.35">
      <c r="B71" s="21"/>
    </row>
    <row r="72" spans="2:2" x14ac:dyDescent="0.35">
      <c r="B72" s="21"/>
    </row>
    <row r="73" spans="2:2" x14ac:dyDescent="0.35">
      <c r="B73" s="21"/>
    </row>
    <row r="74" spans="2:2" x14ac:dyDescent="0.35">
      <c r="B74" s="21"/>
    </row>
    <row r="75" spans="2:2" x14ac:dyDescent="0.35">
      <c r="B75" s="21"/>
    </row>
    <row r="76" spans="2:2" x14ac:dyDescent="0.35">
      <c r="B76" s="21"/>
    </row>
    <row r="77" spans="2:2" x14ac:dyDescent="0.35">
      <c r="B77" s="21"/>
    </row>
    <row r="78" spans="2:2" x14ac:dyDescent="0.35">
      <c r="B78" s="21"/>
    </row>
    <row r="79" spans="2:2" x14ac:dyDescent="0.35">
      <c r="B79" s="21"/>
    </row>
    <row r="80" spans="2:2" x14ac:dyDescent="0.35">
      <c r="B80" s="21"/>
    </row>
    <row r="81" spans="2:2" x14ac:dyDescent="0.35">
      <c r="B81" s="21"/>
    </row>
    <row r="82" spans="2:2" x14ac:dyDescent="0.35">
      <c r="B82" s="21"/>
    </row>
    <row r="83" spans="2:2" x14ac:dyDescent="0.35">
      <c r="B83" s="21"/>
    </row>
    <row r="84" spans="2:2" x14ac:dyDescent="0.35">
      <c r="B84" s="21"/>
    </row>
    <row r="85" spans="2:2" x14ac:dyDescent="0.35">
      <c r="B85" s="21"/>
    </row>
    <row r="86" spans="2:2" x14ac:dyDescent="0.35">
      <c r="B86" s="21"/>
    </row>
    <row r="87" spans="2:2" x14ac:dyDescent="0.35">
      <c r="B87" s="21"/>
    </row>
    <row r="88" spans="2:2" x14ac:dyDescent="0.35">
      <c r="B88" s="21"/>
    </row>
    <row r="89" spans="2:2" x14ac:dyDescent="0.35">
      <c r="B89" s="21"/>
    </row>
    <row r="90" spans="2:2" x14ac:dyDescent="0.35">
      <c r="B90" s="21"/>
    </row>
    <row r="91" spans="2:2" x14ac:dyDescent="0.35">
      <c r="B91" s="21"/>
    </row>
    <row r="92" spans="2:2" x14ac:dyDescent="0.35">
      <c r="B92" s="21"/>
    </row>
    <row r="93" spans="2:2" x14ac:dyDescent="0.35">
      <c r="B93" s="21"/>
    </row>
    <row r="94" spans="2:2" x14ac:dyDescent="0.35">
      <c r="B94" s="21"/>
    </row>
    <row r="95" spans="2:2" x14ac:dyDescent="0.35">
      <c r="B95" s="21"/>
    </row>
    <row r="96" spans="2:2" x14ac:dyDescent="0.35">
      <c r="B96" s="21"/>
    </row>
    <row r="97" spans="2:2" x14ac:dyDescent="0.35">
      <c r="B97" s="21"/>
    </row>
    <row r="98" spans="2:2" x14ac:dyDescent="0.35">
      <c r="B98" s="21"/>
    </row>
    <row r="99" spans="2:2" x14ac:dyDescent="0.35">
      <c r="B99" s="21"/>
    </row>
    <row r="100" spans="2:2" x14ac:dyDescent="0.35">
      <c r="B100" s="21"/>
    </row>
    <row r="101" spans="2:2" x14ac:dyDescent="0.35">
      <c r="B101" s="21"/>
    </row>
    <row r="102" spans="2:2" x14ac:dyDescent="0.35">
      <c r="B102" s="21"/>
    </row>
    <row r="103" spans="2:2" x14ac:dyDescent="0.35">
      <c r="B103" s="21"/>
    </row>
    <row r="104" spans="2:2" x14ac:dyDescent="0.35">
      <c r="B104" s="21"/>
    </row>
    <row r="105" spans="2:2" x14ac:dyDescent="0.35">
      <c r="B105" s="21"/>
    </row>
    <row r="106" spans="2:2" x14ac:dyDescent="0.35">
      <c r="B106" s="21"/>
    </row>
    <row r="107" spans="2:2" x14ac:dyDescent="0.35">
      <c r="B107" s="21"/>
    </row>
    <row r="108" spans="2:2" x14ac:dyDescent="0.35">
      <c r="B108" s="21"/>
    </row>
    <row r="109" spans="2:2" x14ac:dyDescent="0.35">
      <c r="B109" s="21"/>
    </row>
    <row r="110" spans="2:2" x14ac:dyDescent="0.35">
      <c r="B110" s="21"/>
    </row>
    <row r="111" spans="2:2" x14ac:dyDescent="0.35">
      <c r="B111" s="21"/>
    </row>
    <row r="112" spans="2:2" x14ac:dyDescent="0.35">
      <c r="B112" s="21"/>
    </row>
    <row r="113" spans="2:2" x14ac:dyDescent="0.35">
      <c r="B113" s="21"/>
    </row>
    <row r="114" spans="2:2" x14ac:dyDescent="0.35">
      <c r="B114" s="21"/>
    </row>
    <row r="115" spans="2:2" x14ac:dyDescent="0.35">
      <c r="B115" s="21"/>
    </row>
    <row r="116" spans="2:2" x14ac:dyDescent="0.35">
      <c r="B116" s="21"/>
    </row>
    <row r="117" spans="2:2" x14ac:dyDescent="0.35">
      <c r="B117" s="21"/>
    </row>
    <row r="118" spans="2:2" x14ac:dyDescent="0.35">
      <c r="B118" s="21"/>
    </row>
    <row r="119" spans="2:2" x14ac:dyDescent="0.35">
      <c r="B119" s="21"/>
    </row>
    <row r="120" spans="2:2" x14ac:dyDescent="0.35">
      <c r="B120" s="21"/>
    </row>
    <row r="121" spans="2:2" x14ac:dyDescent="0.35">
      <c r="B121" s="21"/>
    </row>
    <row r="122" spans="2:2" x14ac:dyDescent="0.35">
      <c r="B122" s="21"/>
    </row>
    <row r="123" spans="2:2" x14ac:dyDescent="0.35">
      <c r="B123" s="21"/>
    </row>
    <row r="124" spans="2:2" x14ac:dyDescent="0.35">
      <c r="B124" s="21"/>
    </row>
    <row r="125" spans="2:2" x14ac:dyDescent="0.35">
      <c r="B125" s="21"/>
    </row>
    <row r="126" spans="2:2" x14ac:dyDescent="0.35">
      <c r="B126" s="21"/>
    </row>
    <row r="127" spans="2:2" x14ac:dyDescent="0.35">
      <c r="B127" s="21"/>
    </row>
    <row r="128" spans="2:2" x14ac:dyDescent="0.35">
      <c r="B128" s="21"/>
    </row>
    <row r="129" spans="2:2" x14ac:dyDescent="0.35">
      <c r="B129" s="21"/>
    </row>
    <row r="130" spans="2:2" x14ac:dyDescent="0.35">
      <c r="B130" s="21"/>
    </row>
    <row r="131" spans="2:2" x14ac:dyDescent="0.35">
      <c r="B131" s="21"/>
    </row>
    <row r="132" spans="2:2" x14ac:dyDescent="0.35">
      <c r="B132" s="21"/>
    </row>
    <row r="133" spans="2:2" x14ac:dyDescent="0.35">
      <c r="B133" s="21"/>
    </row>
    <row r="134" spans="2:2" x14ac:dyDescent="0.35">
      <c r="B134" s="21"/>
    </row>
    <row r="135" spans="2:2" x14ac:dyDescent="0.35">
      <c r="B135" s="21"/>
    </row>
    <row r="136" spans="2:2" x14ac:dyDescent="0.35">
      <c r="B136" s="21"/>
    </row>
    <row r="137" spans="2:2" x14ac:dyDescent="0.35">
      <c r="B137" s="21"/>
    </row>
    <row r="138" spans="2:2" x14ac:dyDescent="0.35">
      <c r="B138" s="21"/>
    </row>
    <row r="139" spans="2:2" x14ac:dyDescent="0.35">
      <c r="B139" s="21"/>
    </row>
    <row r="140" spans="2:2" x14ac:dyDescent="0.35">
      <c r="B140" s="21"/>
    </row>
    <row r="141" spans="2:2" x14ac:dyDescent="0.35">
      <c r="B141" s="21"/>
    </row>
    <row r="142" spans="2:2" x14ac:dyDescent="0.35">
      <c r="B142" s="21"/>
    </row>
    <row r="143" spans="2:2" x14ac:dyDescent="0.35">
      <c r="B143" s="21"/>
    </row>
    <row r="144" spans="2:2" x14ac:dyDescent="0.35">
      <c r="B144" s="21"/>
    </row>
    <row r="145" spans="2:2" x14ac:dyDescent="0.35">
      <c r="B145" s="21"/>
    </row>
    <row r="146" spans="2:2" x14ac:dyDescent="0.35">
      <c r="B146" s="21"/>
    </row>
    <row r="147" spans="2:2" x14ac:dyDescent="0.35">
      <c r="B147" s="21"/>
    </row>
    <row r="148" spans="2:2" x14ac:dyDescent="0.35">
      <c r="B148" s="21"/>
    </row>
    <row r="149" spans="2:2" x14ac:dyDescent="0.35">
      <c r="B149" s="21"/>
    </row>
    <row r="150" spans="2:2" x14ac:dyDescent="0.35">
      <c r="B150" s="21"/>
    </row>
    <row r="151" spans="2:2" x14ac:dyDescent="0.35">
      <c r="B151" s="21"/>
    </row>
    <row r="152" spans="2:2" x14ac:dyDescent="0.35">
      <c r="B152" s="21"/>
    </row>
    <row r="153" spans="2:2" x14ac:dyDescent="0.35">
      <c r="B153" s="21"/>
    </row>
    <row r="154" spans="2:2" x14ac:dyDescent="0.35">
      <c r="B154" s="21"/>
    </row>
    <row r="155" spans="2:2" x14ac:dyDescent="0.35">
      <c r="B155" s="21"/>
    </row>
    <row r="156" spans="2:2" x14ac:dyDescent="0.35">
      <c r="B156" s="21"/>
    </row>
    <row r="157" spans="2:2" x14ac:dyDescent="0.35">
      <c r="B157" s="21"/>
    </row>
    <row r="158" spans="2:2" x14ac:dyDescent="0.35">
      <c r="B158" s="21"/>
    </row>
    <row r="159" spans="2:2" x14ac:dyDescent="0.35">
      <c r="B159" s="21"/>
    </row>
    <row r="160" spans="2:2" x14ac:dyDescent="0.35">
      <c r="B160" s="21"/>
    </row>
    <row r="161" spans="2:2" x14ac:dyDescent="0.35">
      <c r="B161" s="21"/>
    </row>
    <row r="162" spans="2:2" x14ac:dyDescent="0.35">
      <c r="B162" s="21"/>
    </row>
    <row r="163" spans="2:2" x14ac:dyDescent="0.35">
      <c r="B163" s="21"/>
    </row>
    <row r="164" spans="2:2" x14ac:dyDescent="0.35">
      <c r="B164" s="21"/>
    </row>
    <row r="165" spans="2:2" x14ac:dyDescent="0.35">
      <c r="B165" s="21"/>
    </row>
    <row r="166" spans="2:2" x14ac:dyDescent="0.35">
      <c r="B166" s="21"/>
    </row>
    <row r="167" spans="2:2" x14ac:dyDescent="0.35">
      <c r="B167" s="21"/>
    </row>
    <row r="168" spans="2:2" x14ac:dyDescent="0.35">
      <c r="B168" s="21"/>
    </row>
    <row r="169" spans="2:2" x14ac:dyDescent="0.35">
      <c r="B169" s="21"/>
    </row>
    <row r="170" spans="2:2" x14ac:dyDescent="0.35">
      <c r="B170" s="21"/>
    </row>
    <row r="171" spans="2:2" x14ac:dyDescent="0.35">
      <c r="B171" s="21"/>
    </row>
    <row r="172" spans="2:2" x14ac:dyDescent="0.35">
      <c r="B172" s="21"/>
    </row>
    <row r="173" spans="2:2" x14ac:dyDescent="0.35">
      <c r="B173" s="21"/>
    </row>
    <row r="174" spans="2:2" x14ac:dyDescent="0.35">
      <c r="B174" s="21"/>
    </row>
    <row r="175" spans="2:2" x14ac:dyDescent="0.35">
      <c r="B175" s="21"/>
    </row>
    <row r="176" spans="2:2" x14ac:dyDescent="0.35">
      <c r="B176" s="21"/>
    </row>
    <row r="177" spans="2:2" x14ac:dyDescent="0.35">
      <c r="B177" s="21"/>
    </row>
    <row r="178" spans="2:2" x14ac:dyDescent="0.35">
      <c r="B178" s="21"/>
    </row>
    <row r="179" spans="2:2" x14ac:dyDescent="0.35">
      <c r="B179" s="21"/>
    </row>
    <row r="180" spans="2:2" x14ac:dyDescent="0.35">
      <c r="B180" s="21"/>
    </row>
    <row r="181" spans="2:2" x14ac:dyDescent="0.35">
      <c r="B181" s="21"/>
    </row>
    <row r="182" spans="2:2" x14ac:dyDescent="0.35">
      <c r="B182" s="21"/>
    </row>
    <row r="183" spans="2:2" x14ac:dyDescent="0.35">
      <c r="B183" s="21"/>
    </row>
    <row r="184" spans="2:2" x14ac:dyDescent="0.35">
      <c r="B184" s="21"/>
    </row>
    <row r="185" spans="2:2" x14ac:dyDescent="0.35">
      <c r="B185" s="21"/>
    </row>
    <row r="186" spans="2:2" x14ac:dyDescent="0.35">
      <c r="B186" s="21"/>
    </row>
    <row r="187" spans="2:2" x14ac:dyDescent="0.35">
      <c r="B187" s="21"/>
    </row>
    <row r="188" spans="2:2" x14ac:dyDescent="0.35">
      <c r="B188" s="21"/>
    </row>
    <row r="189" spans="2:2" x14ac:dyDescent="0.35">
      <c r="B189" s="21"/>
    </row>
    <row r="190" spans="2:2" x14ac:dyDescent="0.35">
      <c r="B190" s="21"/>
    </row>
    <row r="191" spans="2:2" x14ac:dyDescent="0.35">
      <c r="B191" s="21"/>
    </row>
    <row r="192" spans="2:2" x14ac:dyDescent="0.35">
      <c r="B192" s="21"/>
    </row>
    <row r="193" spans="2:2" x14ac:dyDescent="0.35">
      <c r="B193" s="21"/>
    </row>
    <row r="194" spans="2:2" x14ac:dyDescent="0.35">
      <c r="B194" s="21"/>
    </row>
    <row r="195" spans="2:2" x14ac:dyDescent="0.35">
      <c r="B195" s="21"/>
    </row>
    <row r="196" spans="2:2" x14ac:dyDescent="0.35">
      <c r="B196" s="21"/>
    </row>
    <row r="197" spans="2:2" x14ac:dyDescent="0.35">
      <c r="B197" s="21"/>
    </row>
    <row r="198" spans="2:2" x14ac:dyDescent="0.35">
      <c r="B198" s="21"/>
    </row>
    <row r="199" spans="2:2" x14ac:dyDescent="0.35">
      <c r="B199" s="21"/>
    </row>
    <row r="200" spans="2:2" x14ac:dyDescent="0.35">
      <c r="B200" s="21"/>
    </row>
    <row r="201" spans="2:2" x14ac:dyDescent="0.35">
      <c r="B201" s="21"/>
    </row>
    <row r="202" spans="2:2" x14ac:dyDescent="0.35">
      <c r="B202" s="21"/>
    </row>
    <row r="203" spans="2:2" x14ac:dyDescent="0.35">
      <c r="B203" s="21"/>
    </row>
    <row r="204" spans="2:2" x14ac:dyDescent="0.35">
      <c r="B204" s="21"/>
    </row>
    <row r="205" spans="2:2" x14ac:dyDescent="0.35">
      <c r="B205" s="21"/>
    </row>
    <row r="206" spans="2:2" x14ac:dyDescent="0.35">
      <c r="B206" s="21"/>
    </row>
    <row r="207" spans="2:2" x14ac:dyDescent="0.35">
      <c r="B207" s="21"/>
    </row>
    <row r="208" spans="2:2" x14ac:dyDescent="0.35">
      <c r="B208" s="21"/>
    </row>
    <row r="209" spans="2:2" x14ac:dyDescent="0.35">
      <c r="B209" s="21"/>
    </row>
    <row r="210" spans="2:2" x14ac:dyDescent="0.35">
      <c r="B210" s="21"/>
    </row>
    <row r="211" spans="2:2" x14ac:dyDescent="0.35">
      <c r="B211" s="21"/>
    </row>
    <row r="212" spans="2:2" x14ac:dyDescent="0.35">
      <c r="B212" s="21"/>
    </row>
    <row r="213" spans="2:2" x14ac:dyDescent="0.35">
      <c r="B213" s="21"/>
    </row>
    <row r="214" spans="2:2" x14ac:dyDescent="0.35">
      <c r="B214" s="21"/>
    </row>
    <row r="215" spans="2:2" x14ac:dyDescent="0.35">
      <c r="B215" s="21"/>
    </row>
    <row r="216" spans="2:2" x14ac:dyDescent="0.35">
      <c r="B216" s="21"/>
    </row>
    <row r="217" spans="2:2" x14ac:dyDescent="0.35">
      <c r="B217" s="21"/>
    </row>
    <row r="218" spans="2:2" x14ac:dyDescent="0.35">
      <c r="B218" s="21"/>
    </row>
    <row r="219" spans="2:2" x14ac:dyDescent="0.35">
      <c r="B219" s="21"/>
    </row>
    <row r="220" spans="2:2" x14ac:dyDescent="0.35">
      <c r="B220" s="21"/>
    </row>
    <row r="221" spans="2:2" x14ac:dyDescent="0.35">
      <c r="B221" s="21"/>
    </row>
    <row r="222" spans="2:2" x14ac:dyDescent="0.35">
      <c r="B222" s="21"/>
    </row>
    <row r="223" spans="2:2" x14ac:dyDescent="0.35">
      <c r="B223" s="21"/>
    </row>
    <row r="224" spans="2:2" x14ac:dyDescent="0.35">
      <c r="B224" s="21"/>
    </row>
    <row r="225" spans="2:2" x14ac:dyDescent="0.35">
      <c r="B225" s="21"/>
    </row>
    <row r="226" spans="2:2" x14ac:dyDescent="0.35">
      <c r="B226" s="21"/>
    </row>
    <row r="227" spans="2:2" x14ac:dyDescent="0.35">
      <c r="B227" s="21"/>
    </row>
    <row r="228" spans="2:2" x14ac:dyDescent="0.35">
      <c r="B228" s="21"/>
    </row>
    <row r="229" spans="2:2" x14ac:dyDescent="0.35">
      <c r="B229" s="21"/>
    </row>
    <row r="230" spans="2:2" x14ac:dyDescent="0.35">
      <c r="B230" s="21"/>
    </row>
    <row r="231" spans="2:2" x14ac:dyDescent="0.35">
      <c r="B231" s="21"/>
    </row>
    <row r="232" spans="2:2" x14ac:dyDescent="0.35">
      <c r="B232" s="21"/>
    </row>
    <row r="233" spans="2:2" x14ac:dyDescent="0.35">
      <c r="B233" s="21"/>
    </row>
    <row r="234" spans="2:2" x14ac:dyDescent="0.35">
      <c r="B234" s="21"/>
    </row>
    <row r="235" spans="2:2" x14ac:dyDescent="0.35">
      <c r="B235" s="21"/>
    </row>
    <row r="236" spans="2:2" x14ac:dyDescent="0.35">
      <c r="B236" s="21"/>
    </row>
    <row r="237" spans="2:2" x14ac:dyDescent="0.35">
      <c r="B237" s="21"/>
    </row>
    <row r="238" spans="2:2" x14ac:dyDescent="0.35">
      <c r="B238" s="21"/>
    </row>
    <row r="239" spans="2:2" x14ac:dyDescent="0.35">
      <c r="B239" s="21"/>
    </row>
    <row r="240" spans="2:2" x14ac:dyDescent="0.35">
      <c r="B240" s="21"/>
    </row>
    <row r="241" spans="2:2" x14ac:dyDescent="0.35">
      <c r="B241" s="21"/>
    </row>
    <row r="242" spans="2:2" x14ac:dyDescent="0.35">
      <c r="B242" s="21"/>
    </row>
    <row r="243" spans="2:2" x14ac:dyDescent="0.35">
      <c r="B243" s="21"/>
    </row>
    <row r="244" spans="2:2" x14ac:dyDescent="0.35">
      <c r="B244" s="21"/>
    </row>
    <row r="245" spans="2:2" x14ac:dyDescent="0.35">
      <c r="B245" s="21"/>
    </row>
    <row r="246" spans="2:2" x14ac:dyDescent="0.35">
      <c r="B246" s="21"/>
    </row>
    <row r="247" spans="2:2" x14ac:dyDescent="0.35">
      <c r="B247" s="21"/>
    </row>
    <row r="248" spans="2:2" x14ac:dyDescent="0.35">
      <c r="B248" s="21"/>
    </row>
    <row r="249" spans="2:2" x14ac:dyDescent="0.35">
      <c r="B249" s="21"/>
    </row>
    <row r="250" spans="2:2" x14ac:dyDescent="0.35">
      <c r="B250" s="21"/>
    </row>
    <row r="251" spans="2:2" x14ac:dyDescent="0.35">
      <c r="B251" s="21"/>
    </row>
    <row r="252" spans="2:2" x14ac:dyDescent="0.35">
      <c r="B252" s="21"/>
    </row>
    <row r="253" spans="2:2" x14ac:dyDescent="0.35">
      <c r="B253" s="21"/>
    </row>
    <row r="254" spans="2:2" x14ac:dyDescent="0.35">
      <c r="B254" s="21"/>
    </row>
    <row r="255" spans="2:2" x14ac:dyDescent="0.35">
      <c r="B255" s="21"/>
    </row>
    <row r="256" spans="2:2" x14ac:dyDescent="0.35">
      <c r="B256" s="21"/>
    </row>
    <row r="257" spans="2:2" x14ac:dyDescent="0.35">
      <c r="B257" s="21"/>
    </row>
    <row r="258" spans="2:2" x14ac:dyDescent="0.35">
      <c r="B258" s="21"/>
    </row>
    <row r="259" spans="2:2" x14ac:dyDescent="0.35">
      <c r="B259" s="21"/>
    </row>
    <row r="260" spans="2:2" x14ac:dyDescent="0.35">
      <c r="B260" s="21"/>
    </row>
    <row r="261" spans="2:2" x14ac:dyDescent="0.35">
      <c r="B261" s="21"/>
    </row>
    <row r="262" spans="2:2" x14ac:dyDescent="0.35">
      <c r="B262" s="21"/>
    </row>
    <row r="263" spans="2:2" x14ac:dyDescent="0.35">
      <c r="B263" s="21"/>
    </row>
    <row r="264" spans="2:2" x14ac:dyDescent="0.35">
      <c r="B264" s="21"/>
    </row>
    <row r="265" spans="2:2" x14ac:dyDescent="0.35">
      <c r="B265" s="21"/>
    </row>
    <row r="266" spans="2:2" x14ac:dyDescent="0.35">
      <c r="B266" s="21"/>
    </row>
    <row r="267" spans="2:2" x14ac:dyDescent="0.35">
      <c r="B267" s="21"/>
    </row>
    <row r="268" spans="2:2" x14ac:dyDescent="0.35">
      <c r="B268" s="21"/>
    </row>
    <row r="269" spans="2:2" x14ac:dyDescent="0.35">
      <c r="B269" s="21"/>
    </row>
    <row r="270" spans="2:2" x14ac:dyDescent="0.35">
      <c r="B270" s="21"/>
    </row>
    <row r="271" spans="2:2" x14ac:dyDescent="0.35">
      <c r="B271" s="21"/>
    </row>
    <row r="272" spans="2:2" x14ac:dyDescent="0.35">
      <c r="B272" s="21"/>
    </row>
    <row r="273" spans="2:2" x14ac:dyDescent="0.35">
      <c r="B273" s="21"/>
    </row>
    <row r="274" spans="2:2" x14ac:dyDescent="0.35">
      <c r="B274" s="21"/>
    </row>
    <row r="275" spans="2:2" x14ac:dyDescent="0.35">
      <c r="B275" s="21"/>
    </row>
    <row r="276" spans="2:2" x14ac:dyDescent="0.35">
      <c r="B276" s="21"/>
    </row>
    <row r="277" spans="2:2" x14ac:dyDescent="0.35">
      <c r="B277" s="21"/>
    </row>
    <row r="278" spans="2:2" x14ac:dyDescent="0.35">
      <c r="B278" s="21"/>
    </row>
    <row r="279" spans="2:2" x14ac:dyDescent="0.35">
      <c r="B279" s="21"/>
    </row>
    <row r="280" spans="2:2" x14ac:dyDescent="0.35">
      <c r="B280" s="21"/>
    </row>
    <row r="281" spans="2:2" x14ac:dyDescent="0.35">
      <c r="B281" s="21"/>
    </row>
    <row r="282" spans="2:2" x14ac:dyDescent="0.35">
      <c r="B282" s="21"/>
    </row>
    <row r="283" spans="2:2" x14ac:dyDescent="0.35">
      <c r="B283" s="21"/>
    </row>
    <row r="284" spans="2:2" x14ac:dyDescent="0.35">
      <c r="B284" s="21"/>
    </row>
    <row r="285" spans="2:2" x14ac:dyDescent="0.35">
      <c r="B285" s="21"/>
    </row>
    <row r="286" spans="2:2" x14ac:dyDescent="0.35">
      <c r="B286" s="21"/>
    </row>
    <row r="287" spans="2:2" x14ac:dyDescent="0.35">
      <c r="B287" s="21"/>
    </row>
    <row r="288" spans="2:2" x14ac:dyDescent="0.35">
      <c r="B288" s="21"/>
    </row>
    <row r="289" spans="2:2" x14ac:dyDescent="0.35">
      <c r="B289" s="21"/>
    </row>
    <row r="290" spans="2:2" x14ac:dyDescent="0.35">
      <c r="B290" s="21"/>
    </row>
    <row r="291" spans="2:2" x14ac:dyDescent="0.35">
      <c r="B291" s="21"/>
    </row>
    <row r="292" spans="2:2" x14ac:dyDescent="0.35">
      <c r="B292" s="21"/>
    </row>
    <row r="293" spans="2:2" x14ac:dyDescent="0.35">
      <c r="B293" s="21"/>
    </row>
    <row r="294" spans="2:2" x14ac:dyDescent="0.35">
      <c r="B294" s="21"/>
    </row>
    <row r="295" spans="2:2" x14ac:dyDescent="0.35">
      <c r="B295" s="21"/>
    </row>
    <row r="296" spans="2:2" x14ac:dyDescent="0.35">
      <c r="B296" s="21"/>
    </row>
    <row r="297" spans="2:2" x14ac:dyDescent="0.35">
      <c r="B297" s="21"/>
    </row>
    <row r="298" spans="2:2" x14ac:dyDescent="0.35">
      <c r="B298" s="21"/>
    </row>
    <row r="299" spans="2:2" x14ac:dyDescent="0.35">
      <c r="B299" s="21"/>
    </row>
    <row r="300" spans="2:2" x14ac:dyDescent="0.35">
      <c r="B300" s="21"/>
    </row>
    <row r="301" spans="2:2" x14ac:dyDescent="0.35">
      <c r="B301" s="21"/>
    </row>
    <row r="302" spans="2:2" x14ac:dyDescent="0.35">
      <c r="B302" s="21"/>
    </row>
    <row r="303" spans="2:2" x14ac:dyDescent="0.35">
      <c r="B303" s="21"/>
    </row>
    <row r="304" spans="2:2" x14ac:dyDescent="0.35">
      <c r="B304" s="21"/>
    </row>
    <row r="305" spans="2:2" x14ac:dyDescent="0.35">
      <c r="B305" s="21"/>
    </row>
    <row r="306" spans="2:2" x14ac:dyDescent="0.35">
      <c r="B306" s="21"/>
    </row>
    <row r="307" spans="2:2" x14ac:dyDescent="0.35">
      <c r="B307" s="21"/>
    </row>
    <row r="308" spans="2:2" x14ac:dyDescent="0.35">
      <c r="B308" s="21"/>
    </row>
    <row r="309" spans="2:2" x14ac:dyDescent="0.35">
      <c r="B309" s="21"/>
    </row>
    <row r="310" spans="2:2" x14ac:dyDescent="0.35">
      <c r="B310" s="21"/>
    </row>
    <row r="311" spans="2:2" x14ac:dyDescent="0.35">
      <c r="B311" s="21"/>
    </row>
    <row r="312" spans="2:2" x14ac:dyDescent="0.35">
      <c r="B312" s="21"/>
    </row>
    <row r="313" spans="2:2" x14ac:dyDescent="0.35">
      <c r="B313" s="21"/>
    </row>
    <row r="314" spans="2:2" x14ac:dyDescent="0.35">
      <c r="B314" s="21"/>
    </row>
    <row r="315" spans="2:2" x14ac:dyDescent="0.35">
      <c r="B315" s="21"/>
    </row>
    <row r="316" spans="2:2" x14ac:dyDescent="0.35">
      <c r="B316" s="21"/>
    </row>
    <row r="317" spans="2:2" x14ac:dyDescent="0.35">
      <c r="B317" s="21"/>
    </row>
    <row r="318" spans="2:2" x14ac:dyDescent="0.35">
      <c r="B318" s="21"/>
    </row>
    <row r="319" spans="2:2" x14ac:dyDescent="0.35">
      <c r="B319" s="21"/>
    </row>
    <row r="320" spans="2:2" x14ac:dyDescent="0.35">
      <c r="B320" s="21"/>
    </row>
    <row r="321" spans="2:2" x14ac:dyDescent="0.35">
      <c r="B321" s="21"/>
    </row>
    <row r="322" spans="2:2" x14ac:dyDescent="0.35">
      <c r="B322" s="21"/>
    </row>
    <row r="323" spans="2:2" x14ac:dyDescent="0.35">
      <c r="B323" s="21"/>
    </row>
    <row r="324" spans="2:2" x14ac:dyDescent="0.35">
      <c r="B324" s="21"/>
    </row>
    <row r="325" spans="2:2" x14ac:dyDescent="0.35">
      <c r="B325" s="21"/>
    </row>
    <row r="326" spans="2:2" x14ac:dyDescent="0.35">
      <c r="B326" s="21"/>
    </row>
    <row r="327" spans="2:2" x14ac:dyDescent="0.35">
      <c r="B327" s="21"/>
    </row>
    <row r="328" spans="2:2" x14ac:dyDescent="0.35">
      <c r="B328" s="21"/>
    </row>
    <row r="329" spans="2:2" x14ac:dyDescent="0.35">
      <c r="B329" s="21"/>
    </row>
    <row r="330" spans="2:2" x14ac:dyDescent="0.35">
      <c r="B330" s="21"/>
    </row>
    <row r="331" spans="2:2" x14ac:dyDescent="0.35">
      <c r="B331" s="21"/>
    </row>
    <row r="332" spans="2:2" x14ac:dyDescent="0.35">
      <c r="B332" s="21"/>
    </row>
    <row r="333" spans="2:2" x14ac:dyDescent="0.35">
      <c r="B333" s="21"/>
    </row>
    <row r="334" spans="2:2" x14ac:dyDescent="0.35">
      <c r="B334" s="21"/>
    </row>
    <row r="335" spans="2:2" x14ac:dyDescent="0.35">
      <c r="B335" s="21"/>
    </row>
    <row r="336" spans="2:2" x14ac:dyDescent="0.35">
      <c r="B336" s="21"/>
    </row>
    <row r="337" spans="2:2" x14ac:dyDescent="0.35">
      <c r="B337" s="21"/>
    </row>
    <row r="338" spans="2:2" x14ac:dyDescent="0.35">
      <c r="B338" s="21"/>
    </row>
    <row r="339" spans="2:2" x14ac:dyDescent="0.35">
      <c r="B339" s="21"/>
    </row>
    <row r="340" spans="2:2" x14ac:dyDescent="0.35">
      <c r="B340" s="21"/>
    </row>
    <row r="341" spans="2:2" x14ac:dyDescent="0.35">
      <c r="B341" s="21"/>
    </row>
    <row r="342" spans="2:2" x14ac:dyDescent="0.35">
      <c r="B342" s="21"/>
    </row>
    <row r="343" spans="2:2" x14ac:dyDescent="0.35">
      <c r="B343" s="21"/>
    </row>
    <row r="344" spans="2:2" x14ac:dyDescent="0.35">
      <c r="B344" s="21"/>
    </row>
    <row r="345" spans="2:2" x14ac:dyDescent="0.35">
      <c r="B345" s="21"/>
    </row>
    <row r="346" spans="2:2" x14ac:dyDescent="0.35">
      <c r="B346" s="21"/>
    </row>
    <row r="347" spans="2:2" x14ac:dyDescent="0.35">
      <c r="B347" s="21"/>
    </row>
    <row r="348" spans="2:2" x14ac:dyDescent="0.35">
      <c r="B348" s="21"/>
    </row>
    <row r="349" spans="2:2" x14ac:dyDescent="0.35">
      <c r="B349" s="21"/>
    </row>
    <row r="350" spans="2:2" x14ac:dyDescent="0.35">
      <c r="B350" s="21"/>
    </row>
    <row r="351" spans="2:2" x14ac:dyDescent="0.35">
      <c r="B351" s="21"/>
    </row>
    <row r="352" spans="2:2" x14ac:dyDescent="0.35">
      <c r="B352" s="21"/>
    </row>
    <row r="353" spans="2:2" x14ac:dyDescent="0.35">
      <c r="B353" s="21"/>
    </row>
    <row r="354" spans="2:2" x14ac:dyDescent="0.35">
      <c r="B354" s="21"/>
    </row>
    <row r="355" spans="2:2" x14ac:dyDescent="0.35">
      <c r="B355" s="21"/>
    </row>
    <row r="356" spans="2:2" x14ac:dyDescent="0.35">
      <c r="B356" s="21"/>
    </row>
    <row r="357" spans="2:2" x14ac:dyDescent="0.35">
      <c r="B357" s="21"/>
    </row>
    <row r="358" spans="2:2" x14ac:dyDescent="0.35">
      <c r="B358" s="21"/>
    </row>
    <row r="359" spans="2:2" x14ac:dyDescent="0.35">
      <c r="B359" s="21"/>
    </row>
    <row r="360" spans="2:2" x14ac:dyDescent="0.35">
      <c r="B360" s="21"/>
    </row>
    <row r="361" spans="2:2" x14ac:dyDescent="0.35">
      <c r="B361" s="21"/>
    </row>
    <row r="362" spans="2:2" x14ac:dyDescent="0.35">
      <c r="B362" s="21"/>
    </row>
    <row r="363" spans="2:2" x14ac:dyDescent="0.35">
      <c r="B363" s="21"/>
    </row>
    <row r="364" spans="2:2" x14ac:dyDescent="0.35">
      <c r="B364" s="21"/>
    </row>
    <row r="365" spans="2:2" x14ac:dyDescent="0.35">
      <c r="B365" s="21"/>
    </row>
    <row r="366" spans="2:2" x14ac:dyDescent="0.35">
      <c r="B366" s="21"/>
    </row>
    <row r="367" spans="2:2" x14ac:dyDescent="0.35">
      <c r="B367" s="21"/>
    </row>
    <row r="368" spans="2:2" x14ac:dyDescent="0.35">
      <c r="B368" s="21"/>
    </row>
    <row r="369" spans="2:2" x14ac:dyDescent="0.35">
      <c r="B369" s="21"/>
    </row>
    <row r="370" spans="2:2" x14ac:dyDescent="0.35">
      <c r="B370" s="21"/>
    </row>
    <row r="371" spans="2:2" x14ac:dyDescent="0.35">
      <c r="B371" s="21"/>
    </row>
    <row r="372" spans="2:2" x14ac:dyDescent="0.35">
      <c r="B372" s="21"/>
    </row>
    <row r="373" spans="2:2" x14ac:dyDescent="0.35">
      <c r="B373" s="21"/>
    </row>
    <row r="374" spans="2:2" x14ac:dyDescent="0.35">
      <c r="B374" s="21"/>
    </row>
    <row r="375" spans="2:2" x14ac:dyDescent="0.35">
      <c r="B375" s="21"/>
    </row>
    <row r="376" spans="2:2" x14ac:dyDescent="0.35">
      <c r="B376" s="21"/>
    </row>
    <row r="377" spans="2:2" x14ac:dyDescent="0.35">
      <c r="B377" s="21"/>
    </row>
    <row r="378" spans="2:2" x14ac:dyDescent="0.35">
      <c r="B378" s="21"/>
    </row>
    <row r="379" spans="2:2" x14ac:dyDescent="0.35">
      <c r="B379" s="21"/>
    </row>
    <row r="380" spans="2:2" x14ac:dyDescent="0.35">
      <c r="B380" s="21"/>
    </row>
    <row r="381" spans="2:2" x14ac:dyDescent="0.35">
      <c r="B381" s="21"/>
    </row>
    <row r="382" spans="2:2" x14ac:dyDescent="0.35">
      <c r="B382" s="21"/>
    </row>
    <row r="383" spans="2:2" x14ac:dyDescent="0.35">
      <c r="B383" s="21"/>
    </row>
    <row r="384" spans="2:2" x14ac:dyDescent="0.35">
      <c r="B384" s="21"/>
    </row>
    <row r="385" spans="2:2" x14ac:dyDescent="0.35">
      <c r="B385" s="21"/>
    </row>
    <row r="386" spans="2:2" x14ac:dyDescent="0.35">
      <c r="B386" s="21"/>
    </row>
    <row r="387" spans="2:2" x14ac:dyDescent="0.35">
      <c r="B387" s="21"/>
    </row>
    <row r="388" spans="2:2" x14ac:dyDescent="0.35">
      <c r="B388" s="21"/>
    </row>
    <row r="389" spans="2:2" x14ac:dyDescent="0.35">
      <c r="B389" s="21"/>
    </row>
    <row r="390" spans="2:2" x14ac:dyDescent="0.35">
      <c r="B390" s="21"/>
    </row>
    <row r="391" spans="2:2" x14ac:dyDescent="0.35">
      <c r="B391" s="21"/>
    </row>
    <row r="392" spans="2:2" x14ac:dyDescent="0.35">
      <c r="B392" s="21"/>
    </row>
    <row r="393" spans="2:2" x14ac:dyDescent="0.35">
      <c r="B393" s="21"/>
    </row>
    <row r="394" spans="2:2" x14ac:dyDescent="0.35">
      <c r="B394" s="21"/>
    </row>
    <row r="395" spans="2:2" x14ac:dyDescent="0.35">
      <c r="B395" s="21"/>
    </row>
    <row r="396" spans="2:2" x14ac:dyDescent="0.35">
      <c r="B396" s="21"/>
    </row>
    <row r="397" spans="2:2" x14ac:dyDescent="0.35">
      <c r="B397" s="21"/>
    </row>
    <row r="398" spans="2:2" x14ac:dyDescent="0.35">
      <c r="B398" s="21"/>
    </row>
    <row r="399" spans="2:2" x14ac:dyDescent="0.35">
      <c r="B399" s="21"/>
    </row>
    <row r="400" spans="2:2" x14ac:dyDescent="0.35">
      <c r="B400" s="21"/>
    </row>
    <row r="401" spans="2:2" x14ac:dyDescent="0.35">
      <c r="B401" s="21"/>
    </row>
    <row r="402" spans="2:2" x14ac:dyDescent="0.35">
      <c r="B402" s="21"/>
    </row>
    <row r="403" spans="2:2" x14ac:dyDescent="0.35">
      <c r="B403" s="21"/>
    </row>
    <row r="404" spans="2:2" x14ac:dyDescent="0.35">
      <c r="B404" s="21"/>
    </row>
    <row r="405" spans="2:2" x14ac:dyDescent="0.35">
      <c r="B405" s="21"/>
    </row>
    <row r="406" spans="2:2" x14ac:dyDescent="0.35">
      <c r="B406" s="21"/>
    </row>
    <row r="407" spans="2:2" x14ac:dyDescent="0.35">
      <c r="B407" s="21"/>
    </row>
    <row r="408" spans="2:2" x14ac:dyDescent="0.35">
      <c r="B408" s="21"/>
    </row>
    <row r="409" spans="2:2" x14ac:dyDescent="0.35">
      <c r="B409" s="21"/>
    </row>
    <row r="410" spans="2:2" x14ac:dyDescent="0.35">
      <c r="B410" s="21"/>
    </row>
    <row r="411" spans="2:2" x14ac:dyDescent="0.35">
      <c r="B411" s="21"/>
    </row>
    <row r="412" spans="2:2" x14ac:dyDescent="0.35">
      <c r="B412" s="21"/>
    </row>
    <row r="413" spans="2:2" x14ac:dyDescent="0.35">
      <c r="B413" s="21"/>
    </row>
    <row r="414" spans="2:2" x14ac:dyDescent="0.35">
      <c r="B414" s="21"/>
    </row>
    <row r="415" spans="2:2" x14ac:dyDescent="0.35">
      <c r="B415" s="21"/>
    </row>
    <row r="416" spans="2:2" x14ac:dyDescent="0.35">
      <c r="B416" s="21"/>
    </row>
    <row r="417" spans="2:2" x14ac:dyDescent="0.35">
      <c r="B417" s="21"/>
    </row>
    <row r="418" spans="2:2" x14ac:dyDescent="0.35">
      <c r="B418" s="21"/>
    </row>
    <row r="419" spans="2:2" x14ac:dyDescent="0.35">
      <c r="B419" s="21"/>
    </row>
    <row r="420" spans="2:2" x14ac:dyDescent="0.35">
      <c r="B420" s="21"/>
    </row>
    <row r="421" spans="2:2" x14ac:dyDescent="0.35">
      <c r="B421" s="21"/>
    </row>
    <row r="422" spans="2:2" x14ac:dyDescent="0.35">
      <c r="B422" s="21"/>
    </row>
    <row r="423" spans="2:2" x14ac:dyDescent="0.35">
      <c r="B423" s="21"/>
    </row>
    <row r="424" spans="2:2" x14ac:dyDescent="0.35">
      <c r="B424" s="21"/>
    </row>
    <row r="425" spans="2:2" x14ac:dyDescent="0.35">
      <c r="B425" s="21"/>
    </row>
    <row r="426" spans="2:2" x14ac:dyDescent="0.35">
      <c r="B426" s="21"/>
    </row>
    <row r="427" spans="2:2" x14ac:dyDescent="0.35">
      <c r="B427" s="21"/>
    </row>
    <row r="428" spans="2:2" x14ac:dyDescent="0.35">
      <c r="B428" s="21"/>
    </row>
    <row r="429" spans="2:2" x14ac:dyDescent="0.35">
      <c r="B429" s="21"/>
    </row>
    <row r="430" spans="2:2" x14ac:dyDescent="0.35">
      <c r="B430" s="21"/>
    </row>
    <row r="431" spans="2:2" x14ac:dyDescent="0.35">
      <c r="B431" s="21"/>
    </row>
    <row r="432" spans="2:2" x14ac:dyDescent="0.35">
      <c r="B432" s="21"/>
    </row>
    <row r="433" spans="2:2" x14ac:dyDescent="0.35">
      <c r="B433" s="21"/>
    </row>
    <row r="434" spans="2:2" x14ac:dyDescent="0.35">
      <c r="B434" s="21"/>
    </row>
    <row r="435" spans="2:2" x14ac:dyDescent="0.35">
      <c r="B435" s="21"/>
    </row>
    <row r="436" spans="2:2" x14ac:dyDescent="0.35">
      <c r="B436" s="21"/>
    </row>
    <row r="437" spans="2:2" x14ac:dyDescent="0.35">
      <c r="B437" s="21"/>
    </row>
    <row r="438" spans="2:2" x14ac:dyDescent="0.35">
      <c r="B438" s="21"/>
    </row>
    <row r="439" spans="2:2" x14ac:dyDescent="0.35">
      <c r="B439" s="21"/>
    </row>
    <row r="440" spans="2:2" x14ac:dyDescent="0.35">
      <c r="B440" s="21"/>
    </row>
    <row r="441" spans="2:2" x14ac:dyDescent="0.35">
      <c r="B441" s="21"/>
    </row>
    <row r="442" spans="2:2" x14ac:dyDescent="0.35">
      <c r="B442" s="21"/>
    </row>
    <row r="443" spans="2:2" x14ac:dyDescent="0.35">
      <c r="B443" s="21"/>
    </row>
    <row r="444" spans="2:2" x14ac:dyDescent="0.35">
      <c r="B444" s="21"/>
    </row>
    <row r="445" spans="2:2" x14ac:dyDescent="0.35">
      <c r="B445" s="21"/>
    </row>
    <row r="446" spans="2:2" x14ac:dyDescent="0.35">
      <c r="B446" s="21"/>
    </row>
    <row r="447" spans="2:2" x14ac:dyDescent="0.35">
      <c r="B447" s="21"/>
    </row>
    <row r="448" spans="2:2" x14ac:dyDescent="0.35">
      <c r="B448" s="21"/>
    </row>
    <row r="449" spans="2:2" x14ac:dyDescent="0.35">
      <c r="B449" s="21"/>
    </row>
    <row r="450" spans="2:2" x14ac:dyDescent="0.35">
      <c r="B450" s="21"/>
    </row>
    <row r="451" spans="2:2" x14ac:dyDescent="0.35">
      <c r="B451" s="21"/>
    </row>
    <row r="452" spans="2:2" x14ac:dyDescent="0.35">
      <c r="B452" s="21"/>
    </row>
    <row r="453" spans="2:2" x14ac:dyDescent="0.35">
      <c r="B453" s="21"/>
    </row>
    <row r="454" spans="2:2" x14ac:dyDescent="0.35">
      <c r="B454" s="21"/>
    </row>
    <row r="455" spans="2:2" x14ac:dyDescent="0.35">
      <c r="B455" s="21"/>
    </row>
    <row r="456" spans="2:2" x14ac:dyDescent="0.35">
      <c r="B456" s="21"/>
    </row>
    <row r="457" spans="2:2" x14ac:dyDescent="0.35">
      <c r="B457" s="21"/>
    </row>
    <row r="458" spans="2:2" x14ac:dyDescent="0.35">
      <c r="B458" s="21"/>
    </row>
    <row r="459" spans="2:2" x14ac:dyDescent="0.35">
      <c r="B459" s="21"/>
    </row>
    <row r="460" spans="2:2" x14ac:dyDescent="0.35">
      <c r="B460" s="21"/>
    </row>
    <row r="461" spans="2:2" x14ac:dyDescent="0.35">
      <c r="B461" s="21"/>
    </row>
    <row r="462" spans="2:2" x14ac:dyDescent="0.35">
      <c r="B462" s="21"/>
    </row>
    <row r="463" spans="2:2" x14ac:dyDescent="0.35">
      <c r="B463" s="21"/>
    </row>
    <row r="464" spans="2:2" x14ac:dyDescent="0.35">
      <c r="B464" s="21"/>
    </row>
    <row r="465" spans="2:2" x14ac:dyDescent="0.35">
      <c r="B465" s="21"/>
    </row>
    <row r="466" spans="2:2" x14ac:dyDescent="0.35">
      <c r="B466" s="21"/>
    </row>
    <row r="467" spans="2:2" x14ac:dyDescent="0.35">
      <c r="B467" s="21"/>
    </row>
    <row r="468" spans="2:2" x14ac:dyDescent="0.35">
      <c r="B468" s="21"/>
    </row>
    <row r="469" spans="2:2" x14ac:dyDescent="0.35">
      <c r="B469" s="21"/>
    </row>
    <row r="470" spans="2:2" x14ac:dyDescent="0.35">
      <c r="B470" s="21"/>
    </row>
    <row r="471" spans="2:2" x14ac:dyDescent="0.35">
      <c r="B471" s="21"/>
    </row>
    <row r="472" spans="2:2" x14ac:dyDescent="0.35">
      <c r="B472" s="21"/>
    </row>
    <row r="473" spans="2:2" x14ac:dyDescent="0.35">
      <c r="B473" s="21"/>
    </row>
    <row r="474" spans="2:2" x14ac:dyDescent="0.35">
      <c r="B474" s="21"/>
    </row>
    <row r="475" spans="2:2" x14ac:dyDescent="0.35">
      <c r="B475" s="21"/>
    </row>
    <row r="476" spans="2:2" x14ac:dyDescent="0.35">
      <c r="B476" s="21"/>
    </row>
    <row r="477" spans="2:2" x14ac:dyDescent="0.35">
      <c r="B477" s="21"/>
    </row>
    <row r="478" spans="2:2" x14ac:dyDescent="0.35">
      <c r="B478" s="21"/>
    </row>
    <row r="479" spans="2:2" x14ac:dyDescent="0.35">
      <c r="B479" s="21"/>
    </row>
    <row r="480" spans="2:2" x14ac:dyDescent="0.35">
      <c r="B480" s="21"/>
    </row>
    <row r="481" spans="2:2" x14ac:dyDescent="0.35">
      <c r="B481" s="21"/>
    </row>
    <row r="482" spans="2:2" x14ac:dyDescent="0.35">
      <c r="B482" s="21"/>
    </row>
    <row r="483" spans="2:2" x14ac:dyDescent="0.35">
      <c r="B483" s="21"/>
    </row>
    <row r="484" spans="2:2" x14ac:dyDescent="0.35">
      <c r="B484" s="21"/>
    </row>
    <row r="485" spans="2:2" x14ac:dyDescent="0.35">
      <c r="B485" s="21"/>
    </row>
    <row r="486" spans="2:2" x14ac:dyDescent="0.35">
      <c r="B486" s="21"/>
    </row>
    <row r="487" spans="2:2" x14ac:dyDescent="0.35">
      <c r="B487" s="21"/>
    </row>
    <row r="488" spans="2:2" x14ac:dyDescent="0.35">
      <c r="B488" s="21"/>
    </row>
    <row r="489" spans="2:2" x14ac:dyDescent="0.35">
      <c r="B489" s="21"/>
    </row>
    <row r="490" spans="2:2" x14ac:dyDescent="0.35">
      <c r="B490" s="21"/>
    </row>
    <row r="491" spans="2:2" x14ac:dyDescent="0.35">
      <c r="B491" s="21"/>
    </row>
    <row r="492" spans="2:2" x14ac:dyDescent="0.35">
      <c r="B492" s="21"/>
    </row>
    <row r="493" spans="2:2" x14ac:dyDescent="0.35">
      <c r="B493" s="21"/>
    </row>
    <row r="494" spans="2:2" x14ac:dyDescent="0.35">
      <c r="B494" s="21"/>
    </row>
    <row r="495" spans="2:2" x14ac:dyDescent="0.35">
      <c r="B495" s="21"/>
    </row>
    <row r="496" spans="2:2" x14ac:dyDescent="0.35">
      <c r="B496" s="21"/>
    </row>
    <row r="497" spans="2:2" x14ac:dyDescent="0.35">
      <c r="B497" s="21"/>
    </row>
    <row r="498" spans="2:2" x14ac:dyDescent="0.35">
      <c r="B498" s="21"/>
    </row>
    <row r="499" spans="2:2" x14ac:dyDescent="0.35">
      <c r="B499" s="21"/>
    </row>
    <row r="500" spans="2:2" x14ac:dyDescent="0.35">
      <c r="B500" s="21"/>
    </row>
    <row r="501" spans="2:2" x14ac:dyDescent="0.35">
      <c r="B501" s="21"/>
    </row>
    <row r="502" spans="2:2" x14ac:dyDescent="0.35">
      <c r="B502" s="21"/>
    </row>
    <row r="503" spans="2:2" x14ac:dyDescent="0.35">
      <c r="B503" s="21"/>
    </row>
    <row r="504" spans="2:2" x14ac:dyDescent="0.35">
      <c r="B504" s="21"/>
    </row>
    <row r="505" spans="2:2" x14ac:dyDescent="0.35">
      <c r="B505" s="21"/>
    </row>
    <row r="506" spans="2:2" x14ac:dyDescent="0.35">
      <c r="B506" s="21"/>
    </row>
  </sheetData>
  <sheetProtection sheet="1" objects="1" scenarios="1"/>
  <mergeCells count="2">
    <mergeCell ref="A1:E1"/>
    <mergeCell ref="C6:E6"/>
  </mergeCells>
  <pageMargins left="0.70866141732283472" right="0.70866141732283472" top="0.74803149606299213" bottom="0.74803149606299213" header="0.31496062992125984" footer="0.31496062992125984"/>
  <pageSetup paperSize="9" scale="73" orientation="landscape" r:id="rId1"/>
  <ignoredErrors>
    <ignoredError sqref="C7:E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0</xdr:col>
                    <xdr:colOff>400050</xdr:colOff>
                    <xdr:row>5</xdr:row>
                    <xdr:rowOff>304800</xdr:rowOff>
                  </from>
                  <to>
                    <xdr:col>1</xdr:col>
                    <xdr:colOff>127000</xdr:colOff>
                    <xdr:row>6</xdr:row>
                    <xdr:rowOff>228600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B5185-89E9-40AA-9003-A0B51CD4C672}">
  <sheetPr codeName="Hoja15">
    <pageSetUpPr fitToPage="1"/>
  </sheetPr>
  <dimension ref="A1:G36"/>
  <sheetViews>
    <sheetView showGridLines="0" showRowColHeaders="0" zoomScale="85" zoomScaleNormal="85" zoomScaleSheetLayoutView="100" workbookViewId="0">
      <selection activeCell="B8" sqref="B8"/>
    </sheetView>
  </sheetViews>
  <sheetFormatPr baseColWidth="10" defaultColWidth="11.453125" defaultRowHeight="14.5" x14ac:dyDescent="0.35"/>
  <cols>
    <col min="1" max="1" width="1.26953125" customWidth="1"/>
    <col min="2" max="2" width="109" customWidth="1"/>
    <col min="3" max="3" width="4.1796875" customWidth="1"/>
  </cols>
  <sheetData>
    <row r="1" spans="1:7" ht="48.75" customHeight="1" x14ac:dyDescent="0.35">
      <c r="A1" s="84" t="s">
        <v>253</v>
      </c>
      <c r="B1" s="84"/>
      <c r="C1" s="10"/>
      <c r="D1" s="10"/>
      <c r="E1" s="10"/>
      <c r="F1" s="10"/>
      <c r="G1" s="10"/>
    </row>
    <row r="2" spans="1:7" ht="15" thickBot="1" x14ac:dyDescent="0.4">
      <c r="B2" s="28"/>
    </row>
    <row r="3" spans="1:7" ht="18.75" customHeight="1" thickTop="1" thickBot="1" x14ac:dyDescent="0.4">
      <c r="A3" s="85" t="s">
        <v>84</v>
      </c>
      <c r="B3" s="86"/>
      <c r="C3" s="11"/>
      <c r="D3" s="11"/>
      <c r="E3" s="11"/>
      <c r="F3" s="11"/>
      <c r="G3" s="12"/>
    </row>
    <row r="4" spans="1:7" ht="3" customHeight="1" x14ac:dyDescent="0.35"/>
    <row r="5" spans="1:7" s="13" customFormat="1" ht="18.75" customHeight="1" thickBot="1" x14ac:dyDescent="0.4">
      <c r="B5" s="27" t="s">
        <v>85</v>
      </c>
    </row>
    <row r="6" spans="1:7" ht="5.25" customHeight="1" thickTop="1" x14ac:dyDescent="0.35"/>
    <row r="7" spans="1:7" s="14" customFormat="1" x14ac:dyDescent="0.35">
      <c r="B7" s="15" t="s">
        <v>86</v>
      </c>
    </row>
    <row r="8" spans="1:7" s="14" customFormat="1" x14ac:dyDescent="0.35">
      <c r="B8" s="15" t="s">
        <v>87</v>
      </c>
    </row>
    <row r="9" spans="1:7" s="14" customFormat="1" x14ac:dyDescent="0.35">
      <c r="B9" s="15" t="s">
        <v>88</v>
      </c>
    </row>
    <row r="10" spans="1:7" s="14" customFormat="1" x14ac:dyDescent="0.35">
      <c r="B10" s="15" t="s">
        <v>89</v>
      </c>
    </row>
    <row r="11" spans="1:7" s="14" customFormat="1" x14ac:dyDescent="0.35">
      <c r="B11" s="15" t="s">
        <v>90</v>
      </c>
    </row>
    <row r="12" spans="1:7" s="14" customFormat="1" x14ac:dyDescent="0.35">
      <c r="B12" s="15"/>
    </row>
    <row r="13" spans="1:7" s="13" customFormat="1" ht="18.75" customHeight="1" thickBot="1" x14ac:dyDescent="0.4">
      <c r="B13" s="27" t="s">
        <v>91</v>
      </c>
    </row>
    <row r="14" spans="1:7" ht="5.25" customHeight="1" thickTop="1" x14ac:dyDescent="0.35"/>
    <row r="15" spans="1:7" s="16" customFormat="1" ht="32.25" customHeight="1" x14ac:dyDescent="0.35">
      <c r="B15" s="17" t="s">
        <v>92</v>
      </c>
    </row>
    <row r="16" spans="1:7" s="16" customFormat="1" ht="32.25" customHeight="1" x14ac:dyDescent="0.35">
      <c r="B16" s="17" t="s">
        <v>93</v>
      </c>
    </row>
    <row r="17" spans="2:2" s="16" customFormat="1" ht="32.25" customHeight="1" x14ac:dyDescent="0.35">
      <c r="B17" s="17" t="s">
        <v>94</v>
      </c>
    </row>
    <row r="18" spans="2:2" s="16" customFormat="1" ht="32.25" customHeight="1" x14ac:dyDescent="0.35">
      <c r="B18" s="17" t="s">
        <v>95</v>
      </c>
    </row>
    <row r="19" spans="2:2" s="16" customFormat="1" ht="32.25" customHeight="1" x14ac:dyDescent="0.35">
      <c r="B19" s="17" t="s">
        <v>96</v>
      </c>
    </row>
    <row r="20" spans="2:2" s="16" customFormat="1" ht="32.25" customHeight="1" x14ac:dyDescent="0.35">
      <c r="B20" s="17" t="s">
        <v>97</v>
      </c>
    </row>
    <row r="21" spans="2:2" s="16" customFormat="1" ht="32.25" customHeight="1" x14ac:dyDescent="0.35">
      <c r="B21" s="17" t="s">
        <v>98</v>
      </c>
    </row>
    <row r="22" spans="2:2" s="16" customFormat="1" ht="32.25" customHeight="1" x14ac:dyDescent="0.35">
      <c r="B22" s="17" t="s">
        <v>99</v>
      </c>
    </row>
    <row r="23" spans="2:2" s="16" customFormat="1" ht="32.25" customHeight="1" x14ac:dyDescent="0.35">
      <c r="B23" s="17" t="s">
        <v>100</v>
      </c>
    </row>
    <row r="24" spans="2:2" s="16" customFormat="1" ht="32.25" customHeight="1" x14ac:dyDescent="0.35">
      <c r="B24" s="17" t="s">
        <v>101</v>
      </c>
    </row>
    <row r="25" spans="2:2" s="16" customFormat="1" ht="32.25" customHeight="1" x14ac:dyDescent="0.35">
      <c r="B25" s="17" t="s">
        <v>102</v>
      </c>
    </row>
    <row r="26" spans="2:2" s="13" customFormat="1" ht="18.75" customHeight="1" thickBot="1" x14ac:dyDescent="0.4">
      <c r="B26" s="27" t="s">
        <v>103</v>
      </c>
    </row>
    <row r="27" spans="2:2" ht="5.25" customHeight="1" thickTop="1" x14ac:dyDescent="0.35"/>
    <row r="28" spans="2:2" s="14" customFormat="1" ht="25.5" customHeight="1" x14ac:dyDescent="0.35">
      <c r="B28" s="15" t="s">
        <v>104</v>
      </c>
    </row>
    <row r="29" spans="2:2" s="14" customFormat="1" ht="25.5" customHeight="1" x14ac:dyDescent="0.35">
      <c r="B29" s="15" t="s">
        <v>105</v>
      </c>
    </row>
    <row r="30" spans="2:2" s="14" customFormat="1" ht="25.5" customHeight="1" x14ac:dyDescent="0.35">
      <c r="B30" s="15" t="s">
        <v>106</v>
      </c>
    </row>
    <row r="31" spans="2:2" s="14" customFormat="1" ht="25.5" customHeight="1" x14ac:dyDescent="0.35">
      <c r="B31" s="15" t="s">
        <v>107</v>
      </c>
    </row>
    <row r="32" spans="2:2" s="14" customFormat="1" ht="25.5" customHeight="1" x14ac:dyDescent="0.35">
      <c r="B32" s="15" t="s">
        <v>108</v>
      </c>
    </row>
    <row r="33" spans="2:2" s="14" customFormat="1" ht="34.5" customHeight="1" x14ac:dyDescent="0.35">
      <c r="B33" s="15" t="s">
        <v>109</v>
      </c>
    </row>
    <row r="34" spans="2:2" s="14" customFormat="1" ht="25.5" customHeight="1" x14ac:dyDescent="0.35">
      <c r="B34" s="15" t="s">
        <v>110</v>
      </c>
    </row>
    <row r="35" spans="2:2" s="14" customFormat="1" ht="25.5" customHeight="1" x14ac:dyDescent="0.35">
      <c r="B35" s="15" t="s">
        <v>111</v>
      </c>
    </row>
    <row r="36" spans="2:2" ht="21" customHeight="1" x14ac:dyDescent="0.35">
      <c r="B36" s="18" t="s">
        <v>112</v>
      </c>
    </row>
  </sheetData>
  <sheetProtection sheet="1" objects="1" scenarios="1"/>
  <mergeCells count="2">
    <mergeCell ref="A1:B1"/>
    <mergeCell ref="A3:B3"/>
  </mergeCells>
  <pageMargins left="0.7" right="0.7" top="0.75" bottom="0.75" header="0.3" footer="0.3"/>
  <pageSetup paperSize="9" scale="73" fitToWidth="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0097F-620D-4D2C-A9F1-AFB4E5177053}">
  <sheetPr>
    <pageSetUpPr fitToPage="1"/>
  </sheetPr>
  <dimension ref="A1:G26"/>
  <sheetViews>
    <sheetView showGridLines="0" showRowColHeaders="0" zoomScale="70" zoomScaleNormal="70" zoomScaleSheetLayoutView="85" workbookViewId="0">
      <selection activeCell="B7" sqref="B7:B15"/>
    </sheetView>
  </sheetViews>
  <sheetFormatPr baseColWidth="10" defaultColWidth="11.453125" defaultRowHeight="14.5" x14ac:dyDescent="0.35"/>
  <cols>
    <col min="1" max="1" width="1.26953125" customWidth="1"/>
    <col min="2" max="2" width="119" customWidth="1"/>
    <col min="3" max="3" width="4.1796875" customWidth="1"/>
  </cols>
  <sheetData>
    <row r="1" spans="1:7" ht="48.75" customHeight="1" x14ac:dyDescent="0.35">
      <c r="A1" s="84" t="s">
        <v>282</v>
      </c>
      <c r="B1" s="84"/>
      <c r="C1" s="10"/>
      <c r="D1" s="10"/>
      <c r="E1" s="10"/>
      <c r="F1" s="10"/>
      <c r="G1" s="10"/>
    </row>
    <row r="2" spans="1:7" ht="15" thickBot="1" x14ac:dyDescent="0.4">
      <c r="B2" s="28"/>
    </row>
    <row r="3" spans="1:7" ht="18.75" customHeight="1" thickTop="1" thickBot="1" x14ac:dyDescent="0.4">
      <c r="A3" s="85" t="s">
        <v>252</v>
      </c>
      <c r="B3" s="86"/>
      <c r="C3" s="11"/>
      <c r="D3" s="11"/>
      <c r="E3" s="11"/>
      <c r="F3" s="11"/>
      <c r="G3" s="12"/>
    </row>
    <row r="4" spans="1:7" ht="3" customHeight="1" x14ac:dyDescent="0.35"/>
    <row r="5" spans="1:7" s="13" customFormat="1" ht="18.75" customHeight="1" thickBot="1" x14ac:dyDescent="0.4">
      <c r="B5" s="27"/>
    </row>
    <row r="6" spans="1:7" ht="5.25" customHeight="1" thickTop="1" x14ac:dyDescent="0.35"/>
    <row r="7" spans="1:7" s="14" customFormat="1" ht="30" customHeight="1" x14ac:dyDescent="0.35">
      <c r="B7" s="81" t="s">
        <v>278</v>
      </c>
    </row>
    <row r="8" spans="1:7" s="14" customFormat="1" x14ac:dyDescent="0.35">
      <c r="B8" s="24"/>
    </row>
    <row r="9" spans="1:7" s="14" customFormat="1" ht="200.5" customHeight="1" x14ac:dyDescent="0.35">
      <c r="B9" s="15" t="s">
        <v>279</v>
      </c>
    </row>
    <row r="10" spans="1:7" s="14" customFormat="1" x14ac:dyDescent="0.35">
      <c r="B10" s="24"/>
    </row>
    <row r="11" spans="1:7" s="14" customFormat="1" ht="160" customHeight="1" x14ac:dyDescent="0.35">
      <c r="B11" s="15" t="s">
        <v>280</v>
      </c>
    </row>
    <row r="12" spans="1:7" s="14" customFormat="1" x14ac:dyDescent="0.35">
      <c r="B12" s="24"/>
    </row>
    <row r="13" spans="1:7" s="82" customFormat="1" ht="227" customHeight="1" x14ac:dyDescent="0.35">
      <c r="B13" s="15" t="s">
        <v>281</v>
      </c>
    </row>
    <row r="14" spans="1:7" x14ac:dyDescent="0.35">
      <c r="B14" s="24"/>
    </row>
    <row r="15" spans="1:7" x14ac:dyDescent="0.35">
      <c r="B15" s="24"/>
    </row>
    <row r="16" spans="1:7" x14ac:dyDescent="0.35">
      <c r="B16" s="24"/>
    </row>
    <row r="17" spans="2:2" x14ac:dyDescent="0.35">
      <c r="B17" s="24"/>
    </row>
    <row r="18" spans="2:2" x14ac:dyDescent="0.35">
      <c r="B18" s="24"/>
    </row>
    <row r="19" spans="2:2" x14ac:dyDescent="0.35">
      <c r="B19" s="24"/>
    </row>
    <row r="20" spans="2:2" x14ac:dyDescent="0.35">
      <c r="B20" s="24"/>
    </row>
    <row r="21" spans="2:2" x14ac:dyDescent="0.35">
      <c r="B21" s="24"/>
    </row>
    <row r="22" spans="2:2" x14ac:dyDescent="0.35">
      <c r="B22" s="24"/>
    </row>
    <row r="23" spans="2:2" x14ac:dyDescent="0.35">
      <c r="B23" s="24"/>
    </row>
    <row r="24" spans="2:2" x14ac:dyDescent="0.35">
      <c r="B24" s="24"/>
    </row>
    <row r="25" spans="2:2" s="13" customFormat="1" ht="18.75" customHeight="1" x14ac:dyDescent="0.35">
      <c r="B25" s="24"/>
    </row>
    <row r="26" spans="2:2" x14ac:dyDescent="0.35">
      <c r="B26" s="24"/>
    </row>
  </sheetData>
  <mergeCells count="2">
    <mergeCell ref="A1:B1"/>
    <mergeCell ref="A3:B3"/>
  </mergeCells>
  <pageMargins left="0.7" right="0.7" top="0.75" bottom="0.75" header="0.3" footer="0.3"/>
  <pageSetup paperSize="9" scale="95" fitToWidth="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D4EB3-A1C5-4425-9C8C-13597FB0DD12}">
  <sheetPr codeName="Hoja16"/>
  <dimension ref="A1:L40"/>
  <sheetViews>
    <sheetView showGridLines="0" showRowColHeaders="0" zoomScale="70" zoomScaleNormal="70" zoomScaleSheetLayoutView="85" workbookViewId="0">
      <selection activeCell="L21" sqref="L21"/>
    </sheetView>
  </sheetViews>
  <sheetFormatPr baseColWidth="10" defaultRowHeight="14.5" x14ac:dyDescent="0.35"/>
  <cols>
    <col min="1" max="1" width="6.1796875" customWidth="1"/>
    <col min="9" max="9" width="40.26953125" customWidth="1"/>
  </cols>
  <sheetData>
    <row r="1" spans="1:12" ht="48.75" customHeight="1" x14ac:dyDescent="0.35">
      <c r="A1" s="87" t="s">
        <v>254</v>
      </c>
      <c r="B1" s="87"/>
      <c r="C1" s="87"/>
      <c r="D1" s="87"/>
      <c r="E1" s="87"/>
      <c r="F1" s="87"/>
      <c r="G1" s="87"/>
      <c r="H1" s="87"/>
      <c r="I1" s="87"/>
      <c r="J1" s="87"/>
      <c r="K1" s="10"/>
      <c r="L1" s="10"/>
    </row>
    <row r="3" spans="1:12" ht="18.75" customHeight="1" thickBot="1" x14ac:dyDescent="0.4">
      <c r="A3" s="88" t="s">
        <v>209</v>
      </c>
      <c r="B3" s="89"/>
      <c r="C3" s="89"/>
      <c r="D3" s="89"/>
      <c r="E3" s="89"/>
      <c r="F3" s="89"/>
      <c r="G3" s="89"/>
      <c r="H3" s="89"/>
      <c r="I3" s="89"/>
      <c r="J3" s="89"/>
      <c r="K3" s="12"/>
      <c r="L3" s="12"/>
    </row>
    <row r="4" spans="1:12" ht="15" thickTop="1" x14ac:dyDescent="0.35"/>
    <row r="5" spans="1:12" ht="15" customHeight="1" x14ac:dyDescent="0.35">
      <c r="B5" s="90" t="s">
        <v>277</v>
      </c>
      <c r="C5" s="90"/>
      <c r="D5" s="90"/>
      <c r="E5" s="90"/>
      <c r="F5" s="90"/>
      <c r="G5" s="90"/>
      <c r="H5" s="90"/>
      <c r="I5" s="90"/>
    </row>
    <row r="6" spans="1:12" x14ac:dyDescent="0.35">
      <c r="B6" s="90"/>
      <c r="C6" s="90"/>
      <c r="D6" s="90"/>
      <c r="E6" s="90"/>
      <c r="F6" s="90"/>
      <c r="G6" s="90"/>
      <c r="H6" s="90"/>
      <c r="I6" s="90"/>
    </row>
    <row r="7" spans="1:12" x14ac:dyDescent="0.35">
      <c r="B7" s="90"/>
      <c r="C7" s="90"/>
      <c r="D7" s="90"/>
      <c r="E7" s="90"/>
      <c r="F7" s="90"/>
      <c r="G7" s="90"/>
      <c r="H7" s="90"/>
      <c r="I7" s="90"/>
    </row>
    <row r="8" spans="1:12" x14ac:dyDescent="0.35">
      <c r="B8" s="90"/>
      <c r="C8" s="90"/>
      <c r="D8" s="90"/>
      <c r="E8" s="90"/>
      <c r="F8" s="90"/>
      <c r="G8" s="90"/>
      <c r="H8" s="90"/>
      <c r="I8" s="90"/>
    </row>
    <row r="9" spans="1:12" x14ac:dyDescent="0.35">
      <c r="B9" s="90"/>
      <c r="C9" s="90"/>
      <c r="D9" s="90"/>
      <c r="E9" s="90"/>
      <c r="F9" s="90"/>
      <c r="G9" s="90"/>
      <c r="H9" s="90"/>
      <c r="I9" s="90"/>
    </row>
    <row r="10" spans="1:12" x14ac:dyDescent="0.35">
      <c r="B10" s="90"/>
      <c r="C10" s="90"/>
      <c r="D10" s="90"/>
      <c r="E10" s="90"/>
      <c r="F10" s="90"/>
      <c r="G10" s="90"/>
      <c r="H10" s="90"/>
      <c r="I10" s="90"/>
    </row>
    <row r="11" spans="1:12" x14ac:dyDescent="0.35">
      <c r="B11" s="90"/>
      <c r="C11" s="90"/>
      <c r="D11" s="90"/>
      <c r="E11" s="90"/>
      <c r="F11" s="90"/>
      <c r="G11" s="90"/>
      <c r="H11" s="90"/>
      <c r="I11" s="90"/>
    </row>
    <row r="12" spans="1:12" x14ac:dyDescent="0.35">
      <c r="B12" s="90"/>
      <c r="C12" s="90"/>
      <c r="D12" s="90"/>
      <c r="E12" s="90"/>
      <c r="F12" s="90"/>
      <c r="G12" s="90"/>
      <c r="H12" s="90"/>
      <c r="I12" s="90"/>
    </row>
    <row r="13" spans="1:12" x14ac:dyDescent="0.35">
      <c r="B13" s="90"/>
      <c r="C13" s="90"/>
      <c r="D13" s="90"/>
      <c r="E13" s="90"/>
      <c r="F13" s="90"/>
      <c r="G13" s="90"/>
      <c r="H13" s="90"/>
      <c r="I13" s="90"/>
    </row>
    <row r="14" spans="1:12" x14ac:dyDescent="0.35">
      <c r="B14" s="90"/>
      <c r="C14" s="90"/>
      <c r="D14" s="90"/>
      <c r="E14" s="90"/>
      <c r="F14" s="90"/>
      <c r="G14" s="90"/>
      <c r="H14" s="90"/>
      <c r="I14" s="90"/>
    </row>
    <row r="15" spans="1:12" x14ac:dyDescent="0.35">
      <c r="B15" s="90"/>
      <c r="C15" s="90"/>
      <c r="D15" s="90"/>
      <c r="E15" s="90"/>
      <c r="F15" s="90"/>
      <c r="G15" s="90"/>
      <c r="H15" s="90"/>
      <c r="I15" s="90"/>
    </row>
    <row r="16" spans="1:12" x14ac:dyDescent="0.35">
      <c r="B16" s="90"/>
      <c r="C16" s="90"/>
      <c r="D16" s="90"/>
      <c r="E16" s="90"/>
      <c r="F16" s="90"/>
      <c r="G16" s="90"/>
      <c r="H16" s="90"/>
      <c r="I16" s="90"/>
    </row>
    <row r="17" spans="2:9" x14ac:dyDescent="0.35">
      <c r="B17" s="90"/>
      <c r="C17" s="90"/>
      <c r="D17" s="90"/>
      <c r="E17" s="90"/>
      <c r="F17" s="90"/>
      <c r="G17" s="90"/>
      <c r="H17" s="90"/>
      <c r="I17" s="90"/>
    </row>
    <row r="18" spans="2:9" x14ac:dyDescent="0.35">
      <c r="B18" s="90"/>
      <c r="C18" s="90"/>
      <c r="D18" s="90"/>
      <c r="E18" s="90"/>
      <c r="F18" s="90"/>
      <c r="G18" s="90"/>
      <c r="H18" s="90"/>
      <c r="I18" s="90"/>
    </row>
    <row r="19" spans="2:9" x14ac:dyDescent="0.35">
      <c r="B19" s="90"/>
      <c r="C19" s="90"/>
      <c r="D19" s="90"/>
      <c r="E19" s="90"/>
      <c r="F19" s="90"/>
      <c r="G19" s="90"/>
      <c r="H19" s="90"/>
      <c r="I19" s="90"/>
    </row>
    <row r="20" spans="2:9" x14ac:dyDescent="0.35">
      <c r="B20" s="90"/>
      <c r="C20" s="90"/>
      <c r="D20" s="90"/>
      <c r="E20" s="90"/>
      <c r="F20" s="90"/>
      <c r="G20" s="90"/>
      <c r="H20" s="90"/>
      <c r="I20" s="90"/>
    </row>
    <row r="21" spans="2:9" x14ac:dyDescent="0.35">
      <c r="B21" s="90"/>
      <c r="C21" s="90"/>
      <c r="D21" s="90"/>
      <c r="E21" s="90"/>
      <c r="F21" s="90"/>
      <c r="G21" s="90"/>
      <c r="H21" s="90"/>
      <c r="I21" s="90"/>
    </row>
    <row r="22" spans="2:9" x14ac:dyDescent="0.35">
      <c r="B22" s="90"/>
      <c r="C22" s="90"/>
      <c r="D22" s="90"/>
      <c r="E22" s="90"/>
      <c r="F22" s="90"/>
      <c r="G22" s="90"/>
      <c r="H22" s="90"/>
      <c r="I22" s="90"/>
    </row>
    <row r="23" spans="2:9" x14ac:dyDescent="0.35">
      <c r="B23" s="90"/>
      <c r="C23" s="90"/>
      <c r="D23" s="90"/>
      <c r="E23" s="90"/>
      <c r="F23" s="90"/>
      <c r="G23" s="90"/>
      <c r="H23" s="90"/>
      <c r="I23" s="90"/>
    </row>
    <row r="24" spans="2:9" x14ac:dyDescent="0.35">
      <c r="B24" s="90"/>
      <c r="C24" s="90"/>
      <c r="D24" s="90"/>
      <c r="E24" s="90"/>
      <c r="F24" s="90"/>
      <c r="G24" s="90"/>
      <c r="H24" s="90"/>
      <c r="I24" s="90"/>
    </row>
    <row r="25" spans="2:9" x14ac:dyDescent="0.35">
      <c r="B25" s="90"/>
      <c r="C25" s="90"/>
      <c r="D25" s="90"/>
      <c r="E25" s="90"/>
      <c r="F25" s="90"/>
      <c r="G25" s="90"/>
      <c r="H25" s="90"/>
      <c r="I25" s="90"/>
    </row>
    <row r="26" spans="2:9" x14ac:dyDescent="0.35">
      <c r="B26" s="90"/>
      <c r="C26" s="90"/>
      <c r="D26" s="90"/>
      <c r="E26" s="90"/>
      <c r="F26" s="90"/>
      <c r="G26" s="90"/>
      <c r="H26" s="90"/>
      <c r="I26" s="90"/>
    </row>
    <row r="27" spans="2:9" x14ac:dyDescent="0.35">
      <c r="B27" s="90"/>
      <c r="C27" s="90"/>
      <c r="D27" s="90"/>
      <c r="E27" s="90"/>
      <c r="F27" s="90"/>
      <c r="G27" s="90"/>
      <c r="H27" s="90"/>
      <c r="I27" s="90"/>
    </row>
    <row r="28" spans="2:9" x14ac:dyDescent="0.35">
      <c r="B28" s="90"/>
      <c r="C28" s="90"/>
      <c r="D28" s="90"/>
      <c r="E28" s="90"/>
      <c r="F28" s="90"/>
      <c r="G28" s="90"/>
      <c r="H28" s="90"/>
      <c r="I28" s="90"/>
    </row>
    <row r="29" spans="2:9" x14ac:dyDescent="0.35">
      <c r="B29" s="90"/>
      <c r="C29" s="90"/>
      <c r="D29" s="90"/>
      <c r="E29" s="90"/>
      <c r="F29" s="90"/>
      <c r="G29" s="90"/>
      <c r="H29" s="90"/>
      <c r="I29" s="90"/>
    </row>
    <row r="30" spans="2:9" x14ac:dyDescent="0.35">
      <c r="B30" s="90"/>
      <c r="C30" s="90"/>
      <c r="D30" s="90"/>
      <c r="E30" s="90"/>
      <c r="F30" s="90"/>
      <c r="G30" s="90"/>
      <c r="H30" s="90"/>
      <c r="I30" s="90"/>
    </row>
    <row r="31" spans="2:9" x14ac:dyDescent="0.35">
      <c r="B31" s="90"/>
      <c r="C31" s="90"/>
      <c r="D31" s="90"/>
      <c r="E31" s="90"/>
      <c r="F31" s="90"/>
      <c r="G31" s="90"/>
      <c r="H31" s="90"/>
      <c r="I31" s="90"/>
    </row>
    <row r="32" spans="2:9" x14ac:dyDescent="0.35">
      <c r="B32" s="90"/>
      <c r="C32" s="90"/>
      <c r="D32" s="90"/>
      <c r="E32" s="90"/>
      <c r="F32" s="90"/>
      <c r="G32" s="90"/>
      <c r="H32" s="90"/>
      <c r="I32" s="90"/>
    </row>
    <row r="33" spans="2:9" x14ac:dyDescent="0.35">
      <c r="B33" s="90"/>
      <c r="C33" s="90"/>
      <c r="D33" s="90"/>
      <c r="E33" s="90"/>
      <c r="F33" s="90"/>
      <c r="G33" s="90"/>
      <c r="H33" s="90"/>
      <c r="I33" s="90"/>
    </row>
    <row r="34" spans="2:9" x14ac:dyDescent="0.35">
      <c r="B34" s="90"/>
      <c r="C34" s="90"/>
      <c r="D34" s="90"/>
      <c r="E34" s="90"/>
      <c r="F34" s="90"/>
      <c r="G34" s="90"/>
      <c r="H34" s="90"/>
      <c r="I34" s="90"/>
    </row>
    <row r="35" spans="2:9" x14ac:dyDescent="0.35">
      <c r="B35" s="90"/>
      <c r="C35" s="90"/>
      <c r="D35" s="90"/>
      <c r="E35" s="90"/>
      <c r="F35" s="90"/>
      <c r="G35" s="90"/>
      <c r="H35" s="90"/>
      <c r="I35" s="90"/>
    </row>
    <row r="36" spans="2:9" x14ac:dyDescent="0.35">
      <c r="B36" s="90"/>
      <c r="C36" s="90"/>
      <c r="D36" s="90"/>
      <c r="E36" s="90"/>
      <c r="F36" s="90"/>
      <c r="G36" s="90"/>
      <c r="H36" s="90"/>
      <c r="I36" s="90"/>
    </row>
    <row r="37" spans="2:9" x14ac:dyDescent="0.35">
      <c r="B37" s="90"/>
      <c r="C37" s="90"/>
      <c r="D37" s="90"/>
      <c r="E37" s="90"/>
      <c r="F37" s="90"/>
      <c r="G37" s="90"/>
      <c r="H37" s="90"/>
      <c r="I37" s="90"/>
    </row>
    <row r="38" spans="2:9" x14ac:dyDescent="0.35">
      <c r="B38" s="90"/>
      <c r="C38" s="90"/>
      <c r="D38" s="90"/>
      <c r="E38" s="90"/>
      <c r="F38" s="90"/>
      <c r="G38" s="90"/>
      <c r="H38" s="90"/>
      <c r="I38" s="90"/>
    </row>
    <row r="39" spans="2:9" x14ac:dyDescent="0.35">
      <c r="B39" s="90"/>
      <c r="C39" s="90"/>
      <c r="D39" s="90"/>
      <c r="E39" s="90"/>
      <c r="F39" s="90"/>
      <c r="G39" s="90"/>
      <c r="H39" s="90"/>
      <c r="I39" s="90"/>
    </row>
    <row r="40" spans="2:9" ht="160.5" customHeight="1" x14ac:dyDescent="0.35">
      <c r="B40" s="90"/>
      <c r="C40" s="90"/>
      <c r="D40" s="90"/>
      <c r="E40" s="90"/>
      <c r="F40" s="90"/>
      <c r="G40" s="90"/>
      <c r="H40" s="90"/>
      <c r="I40" s="90"/>
    </row>
  </sheetData>
  <mergeCells count="3">
    <mergeCell ref="A1:J1"/>
    <mergeCell ref="A3:J3"/>
    <mergeCell ref="B5:I40"/>
  </mergeCells>
  <pageMargins left="0.7" right="0.7" top="0.75" bottom="0.75" header="0.3" footer="0.3"/>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tabColor rgb="FFFFFF00"/>
  </sheetPr>
  <dimension ref="A2:I860"/>
  <sheetViews>
    <sheetView zoomScale="85" zoomScaleNormal="85" workbookViewId="0">
      <pane xSplit="3" ySplit="2" topLeftCell="D3" activePane="bottomRight" state="frozen"/>
      <selection sqref="A1:I1"/>
      <selection pane="topRight" sqref="A1:I1"/>
      <selection pane="bottomLeft" sqref="A1:I1"/>
      <selection pane="bottomRight" sqref="A1:I1"/>
    </sheetView>
  </sheetViews>
  <sheetFormatPr baseColWidth="10" defaultColWidth="11.453125" defaultRowHeight="14.5" x14ac:dyDescent="0.35"/>
  <cols>
    <col min="1" max="1" width="63" style="7" bestFit="1" customWidth="1"/>
    <col min="2" max="2" width="19.6328125" style="7" customWidth="1"/>
    <col min="3" max="3" width="22" style="7" bestFit="1" customWidth="1"/>
    <col min="4" max="4" width="14.08984375" style="8" customWidth="1"/>
    <col min="5" max="5" width="16" style="8" customWidth="1"/>
    <col min="6" max="6" width="16.453125" style="8" customWidth="1"/>
    <col min="7" max="7" width="15.26953125" style="7" customWidth="1"/>
    <col min="8" max="16384" width="11.453125" style="7"/>
  </cols>
  <sheetData>
    <row r="2" spans="1:9" x14ac:dyDescent="0.35">
      <c r="B2" s="7">
        <v>0</v>
      </c>
      <c r="C2" s="7">
        <v>0</v>
      </c>
      <c r="D2" s="8" t="s">
        <v>256</v>
      </c>
      <c r="E2" s="8" t="s">
        <v>257</v>
      </c>
      <c r="F2" s="8" t="s">
        <v>258</v>
      </c>
      <c r="G2" s="8" t="s">
        <v>259</v>
      </c>
    </row>
    <row r="3" spans="1:9" x14ac:dyDescent="0.35">
      <c r="A3" s="7" t="str">
        <f>B3&amp;C3</f>
        <v>VOLUMEN (miles Consumiciones).T.Alimentos TOTAL ING</v>
      </c>
      <c r="B3" s="7" t="s">
        <v>114</v>
      </c>
      <c r="C3" s="7" t="s">
        <v>175</v>
      </c>
      <c r="D3" s="8">
        <v>6211832</v>
      </c>
      <c r="E3" s="8">
        <v>4227651</v>
      </c>
      <c r="F3" s="8">
        <v>4909532</v>
      </c>
      <c r="G3" s="8">
        <v>5146555</v>
      </c>
      <c r="H3" s="8"/>
      <c r="I3" s="8"/>
    </row>
    <row r="4" spans="1:9" x14ac:dyDescent="0.35">
      <c r="A4" s="7" t="str">
        <f>B3&amp;C4</f>
        <v>VOLUMEN (miles Consumiciones).T.Carne Ing.</v>
      </c>
      <c r="B4" s="7">
        <v>0</v>
      </c>
      <c r="C4" s="7" t="s">
        <v>125</v>
      </c>
      <c r="D4" s="8">
        <v>1749920</v>
      </c>
      <c r="E4" s="8">
        <v>1263669</v>
      </c>
      <c r="F4" s="8">
        <v>1515891</v>
      </c>
      <c r="G4" s="8">
        <v>1583613</v>
      </c>
      <c r="H4" s="8"/>
      <c r="I4" s="8"/>
    </row>
    <row r="5" spans="1:9" x14ac:dyDescent="0.35">
      <c r="A5" s="7" t="str">
        <f>B3&amp;C5</f>
        <v>VOLUMEN (miles Consumiciones)T.Carne Fresca Ing</v>
      </c>
      <c r="B5" s="7">
        <v>0</v>
      </c>
      <c r="C5" s="7" t="s">
        <v>126</v>
      </c>
      <c r="D5" s="8">
        <v>1307865</v>
      </c>
      <c r="E5" s="8">
        <v>986130.8</v>
      </c>
      <c r="F5" s="8">
        <v>1194089</v>
      </c>
      <c r="G5" s="8">
        <v>1252317</v>
      </c>
      <c r="H5" s="8"/>
      <c r="I5" s="8"/>
    </row>
    <row r="6" spans="1:9" x14ac:dyDescent="0.35">
      <c r="A6" s="7" t="str">
        <f>B3&amp;C6</f>
        <v>VOLUMEN (miles Consumiciones)Ternera Ing.</v>
      </c>
      <c r="B6" s="7">
        <v>0</v>
      </c>
      <c r="C6" s="7" t="s">
        <v>127</v>
      </c>
      <c r="D6" s="8">
        <v>446235.6</v>
      </c>
      <c r="E6" s="8">
        <v>349572</v>
      </c>
      <c r="F6" s="8">
        <v>439837.9</v>
      </c>
      <c r="G6" s="8">
        <v>453538</v>
      </c>
      <c r="H6" s="8"/>
      <c r="I6" s="8"/>
    </row>
    <row r="7" spans="1:9" x14ac:dyDescent="0.35">
      <c r="A7" s="7" t="str">
        <f>B3&amp;C7</f>
        <v>VOLUMEN (miles Consumiciones)Pollo Ing.</v>
      </c>
      <c r="B7" s="7">
        <v>0</v>
      </c>
      <c r="C7" s="7" t="s">
        <v>128</v>
      </c>
      <c r="D7" s="8">
        <v>466447.9</v>
      </c>
      <c r="E7" s="8">
        <v>383428.4</v>
      </c>
      <c r="F7" s="8">
        <v>447307.4</v>
      </c>
      <c r="G7" s="8">
        <v>479152.9</v>
      </c>
      <c r="H7" s="8"/>
      <c r="I7" s="8"/>
    </row>
    <row r="8" spans="1:9" x14ac:dyDescent="0.35">
      <c r="A8" s="7" t="str">
        <f>B3&amp;C8</f>
        <v>VOLUMEN (miles Consumiciones)Porcino Ing.</v>
      </c>
      <c r="B8" s="7">
        <v>0</v>
      </c>
      <c r="C8" s="7" t="s">
        <v>129</v>
      </c>
      <c r="D8" s="8">
        <v>281070.7</v>
      </c>
      <c r="E8" s="8">
        <v>171454.1</v>
      </c>
      <c r="F8" s="8">
        <v>207257.2</v>
      </c>
      <c r="G8" s="8">
        <v>219857.9</v>
      </c>
      <c r="H8" s="8"/>
      <c r="I8" s="8"/>
    </row>
    <row r="9" spans="1:9" x14ac:dyDescent="0.35">
      <c r="A9" s="7" t="str">
        <f>B3&amp;C9</f>
        <v>VOLUMEN (miles Consumiciones)Ovino Ing.</v>
      </c>
      <c r="B9" s="7">
        <v>0</v>
      </c>
      <c r="C9" s="7" t="s">
        <v>130</v>
      </c>
      <c r="D9" s="8">
        <v>33440.99</v>
      </c>
      <c r="E9" s="8">
        <v>20841.41</v>
      </c>
      <c r="F9" s="8">
        <v>28595.39</v>
      </c>
      <c r="G9" s="8">
        <v>25953.46</v>
      </c>
      <c r="H9" s="8"/>
      <c r="I9" s="8"/>
    </row>
    <row r="10" spans="1:9" x14ac:dyDescent="0.35">
      <c r="A10" s="7" t="str">
        <f>B3&amp;C10</f>
        <v>VOLUMEN (miles Consumiciones)Resto Carne Ing.</v>
      </c>
      <c r="B10" s="7">
        <v>0</v>
      </c>
      <c r="C10" s="7" t="s">
        <v>131</v>
      </c>
      <c r="D10" s="8">
        <v>150566.9</v>
      </c>
      <c r="E10" s="8">
        <v>116500.5</v>
      </c>
      <c r="F10" s="8">
        <v>146345.29999999999</v>
      </c>
      <c r="G10" s="8">
        <v>149532.6</v>
      </c>
      <c r="H10" s="8"/>
      <c r="I10" s="8"/>
    </row>
    <row r="11" spans="1:9" x14ac:dyDescent="0.35">
      <c r="A11" s="7" t="str">
        <f>B3&amp;C11</f>
        <v>VOLUMEN (miles Consumiciones)Carnes Transform.Ing</v>
      </c>
      <c r="B11" s="7">
        <v>0</v>
      </c>
      <c r="C11" s="7" t="s">
        <v>176</v>
      </c>
      <c r="D11" s="8">
        <v>587785.69999999995</v>
      </c>
      <c r="E11" s="8">
        <v>446800.6</v>
      </c>
      <c r="F11" s="8">
        <v>514260.7</v>
      </c>
      <c r="G11" s="8">
        <v>546796.6</v>
      </c>
      <c r="H11" s="8"/>
      <c r="I11" s="8"/>
    </row>
    <row r="12" spans="1:9" x14ac:dyDescent="0.35">
      <c r="A12" s="7" t="str">
        <f>B3&amp;C12</f>
        <v>VOLUMEN (miles Consumiciones)Jamón Curado Ing.</v>
      </c>
      <c r="B12" s="7">
        <v>0</v>
      </c>
      <c r="C12" s="7" t="s">
        <v>132</v>
      </c>
      <c r="D12" s="8">
        <v>162213.70000000001</v>
      </c>
      <c r="E12" s="8">
        <v>91070.94</v>
      </c>
      <c r="F12" s="8">
        <v>112534.7</v>
      </c>
      <c r="G12" s="8">
        <v>124331.4</v>
      </c>
      <c r="H12" s="8"/>
      <c r="I12" s="8"/>
    </row>
    <row r="13" spans="1:9" x14ac:dyDescent="0.35">
      <c r="A13" s="7" t="str">
        <f>B3&amp;C13</f>
        <v>VOLUMEN (miles Consumiciones)J.Curado Normal Ing</v>
      </c>
      <c r="B13" s="7">
        <v>0</v>
      </c>
      <c r="C13" s="7" t="s">
        <v>177</v>
      </c>
      <c r="D13" s="8">
        <v>120166.1</v>
      </c>
      <c r="E13" s="8">
        <v>72264.850000000006</v>
      </c>
      <c r="F13" s="8">
        <v>87389.02</v>
      </c>
      <c r="G13" s="8">
        <v>96414</v>
      </c>
      <c r="H13" s="8"/>
      <c r="I13" s="8"/>
    </row>
    <row r="14" spans="1:9" x14ac:dyDescent="0.35">
      <c r="A14" s="7" t="str">
        <f>B3&amp;C14</f>
        <v>VOLUMEN (miles Consumiciones)J.Iberico Ing.</v>
      </c>
      <c r="B14" s="7">
        <v>0</v>
      </c>
      <c r="C14" s="7" t="s">
        <v>133</v>
      </c>
      <c r="D14" s="8">
        <v>41909.279999999999</v>
      </c>
      <c r="E14" s="8">
        <v>18453.91</v>
      </c>
      <c r="F14" s="8">
        <v>24396.36</v>
      </c>
      <c r="G14" s="8">
        <v>27749.919999999998</v>
      </c>
      <c r="H14" s="8"/>
      <c r="I14" s="8"/>
    </row>
    <row r="15" spans="1:9" x14ac:dyDescent="0.35">
      <c r="A15" s="7" t="str">
        <f>B3&amp;C15</f>
        <v>VOLUMEN (miles Consumiciones)Lomo embuchado Ing.</v>
      </c>
      <c r="B15" s="7">
        <v>0</v>
      </c>
      <c r="C15" s="7" t="s">
        <v>134</v>
      </c>
      <c r="D15" s="8">
        <v>4924.1239999999998</v>
      </c>
      <c r="E15" s="8">
        <v>2737.7170000000001</v>
      </c>
      <c r="F15" s="8">
        <v>3355.5120000000002</v>
      </c>
      <c r="G15" s="8">
        <v>4664.6790000000001</v>
      </c>
      <c r="H15" s="8"/>
      <c r="I15" s="8"/>
    </row>
    <row r="16" spans="1:9" x14ac:dyDescent="0.35">
      <c r="A16" s="7" t="str">
        <f>B3&amp;C16</f>
        <v>VOLUMEN (miles Consumiciones)Chorizo Ing.</v>
      </c>
      <c r="B16" s="7">
        <v>0</v>
      </c>
      <c r="C16" s="7" t="s">
        <v>135</v>
      </c>
      <c r="D16" s="8">
        <v>23387</v>
      </c>
      <c r="E16" s="8">
        <v>13375.42</v>
      </c>
      <c r="F16" s="8">
        <v>15065.51</v>
      </c>
      <c r="G16" s="8">
        <v>14947.77</v>
      </c>
      <c r="H16" s="8"/>
      <c r="I16" s="8"/>
    </row>
    <row r="17" spans="1:9" x14ac:dyDescent="0.35">
      <c r="A17" s="7" t="str">
        <f>B3&amp;C17</f>
        <v>VOLUMEN (miles Consumiciones)Pates/Foie-gras Ing</v>
      </c>
      <c r="B17" s="7">
        <v>0</v>
      </c>
      <c r="C17" s="7" t="s">
        <v>178</v>
      </c>
      <c r="D17" s="8">
        <v>9746.8130000000001</v>
      </c>
      <c r="E17" s="8">
        <v>3499.913</v>
      </c>
      <c r="F17" s="8">
        <v>4133.7079999999996</v>
      </c>
      <c r="G17" s="8">
        <v>5091.107</v>
      </c>
      <c r="H17" s="8"/>
      <c r="I17" s="8"/>
    </row>
    <row r="18" spans="1:9" x14ac:dyDescent="0.35">
      <c r="A18" s="7" t="str">
        <f>B3&amp;C18</f>
        <v>VOLUMEN (miles Consumiciones)Rto carn.transf.Ing</v>
      </c>
      <c r="B18" s="7">
        <v>0</v>
      </c>
      <c r="C18" s="7" t="s">
        <v>179</v>
      </c>
      <c r="D18" s="8">
        <v>394563</v>
      </c>
      <c r="E18" s="8">
        <v>338887.7</v>
      </c>
      <c r="F18" s="8">
        <v>385362.8</v>
      </c>
      <c r="G18" s="8">
        <v>403530.4</v>
      </c>
      <c r="H18" s="8"/>
      <c r="I18" s="8"/>
    </row>
    <row r="19" spans="1:9" x14ac:dyDescent="0.35">
      <c r="A19" s="7" t="str">
        <f>B3&amp;C19</f>
        <v>VOLUMEN (miles Consumiciones).T.Pescados/Marisc.Ing</v>
      </c>
      <c r="B19" s="7">
        <v>0</v>
      </c>
      <c r="C19" s="7" t="s">
        <v>180</v>
      </c>
      <c r="D19" s="8">
        <v>847225.9</v>
      </c>
      <c r="E19" s="8">
        <v>562180.80000000005</v>
      </c>
      <c r="F19" s="8">
        <v>699732.4</v>
      </c>
      <c r="G19" s="8">
        <v>696152.1</v>
      </c>
      <c r="H19" s="8"/>
      <c r="I19" s="8"/>
    </row>
    <row r="20" spans="1:9" x14ac:dyDescent="0.35">
      <c r="A20" s="7" t="str">
        <f>B3&amp;C20</f>
        <v>VOLUMEN (miles Consumiciones)Pescados Ing.</v>
      </c>
      <c r="B20" s="7">
        <v>0</v>
      </c>
      <c r="C20" s="7" t="s">
        <v>136</v>
      </c>
      <c r="D20" s="8">
        <v>491498.6</v>
      </c>
      <c r="E20" s="8">
        <v>332536.7</v>
      </c>
      <c r="F20" s="8">
        <v>407775.1</v>
      </c>
      <c r="G20" s="8">
        <v>406998</v>
      </c>
      <c r="H20" s="8"/>
      <c r="I20" s="8"/>
    </row>
    <row r="21" spans="1:9" x14ac:dyDescent="0.35">
      <c r="A21" s="7" t="str">
        <f>B3&amp;C21</f>
        <v>VOLUMEN (miles Consumiciones)Merluza/Pescadil.Ing</v>
      </c>
      <c r="B21" s="7">
        <v>0</v>
      </c>
      <c r="C21" s="7" t="s">
        <v>181</v>
      </c>
      <c r="D21" s="8">
        <v>17375.240000000002</v>
      </c>
      <c r="E21" s="8">
        <v>10221.84</v>
      </c>
      <c r="F21" s="8">
        <v>10120.98</v>
      </c>
      <c r="G21" s="8">
        <v>12697.89</v>
      </c>
      <c r="H21" s="8"/>
      <c r="I21" s="8"/>
    </row>
    <row r="22" spans="1:9" x14ac:dyDescent="0.35">
      <c r="A22" s="7" t="str">
        <f>B3&amp;C22</f>
        <v>VOLUMEN (miles Consumiciones)Boquerones Ing.</v>
      </c>
      <c r="B22" s="7">
        <v>0</v>
      </c>
      <c r="C22" s="7" t="s">
        <v>137</v>
      </c>
      <c r="D22" s="8">
        <v>15652.97</v>
      </c>
      <c r="E22" s="8">
        <v>9653.134</v>
      </c>
      <c r="F22" s="8">
        <v>13953.62</v>
      </c>
      <c r="G22" s="8">
        <v>16216.27</v>
      </c>
      <c r="H22" s="8"/>
      <c r="I22" s="8"/>
    </row>
    <row r="23" spans="1:9" x14ac:dyDescent="0.35">
      <c r="A23" s="7" t="str">
        <f>B3&amp;C23</f>
        <v>VOLUMEN (miles Consumiciones)Sardinas Ing.</v>
      </c>
      <c r="B23" s="7">
        <v>0</v>
      </c>
      <c r="C23" s="7" t="s">
        <v>138</v>
      </c>
      <c r="D23" s="8">
        <v>18501.23</v>
      </c>
      <c r="E23" s="8">
        <v>20028.150000000001</v>
      </c>
      <c r="F23" s="8">
        <v>21833.85</v>
      </c>
      <c r="G23" s="8">
        <v>16651.669999999998</v>
      </c>
      <c r="H23" s="8"/>
      <c r="I23" s="8"/>
    </row>
    <row r="24" spans="1:9" x14ac:dyDescent="0.35">
      <c r="A24" s="7" t="str">
        <f>B3&amp;C24</f>
        <v>VOLUMEN (miles Consumiciones)Rape Ing.</v>
      </c>
      <c r="B24" s="7">
        <v>0</v>
      </c>
      <c r="C24" s="7" t="s">
        <v>139</v>
      </c>
      <c r="D24" s="8">
        <v>4254.8969999999999</v>
      </c>
      <c r="E24" s="8">
        <v>3035.6779999999999</v>
      </c>
      <c r="F24" s="8">
        <v>2469.402</v>
      </c>
      <c r="G24" s="8">
        <v>2795.2559999999999</v>
      </c>
      <c r="H24" s="8"/>
      <c r="I24" s="8"/>
    </row>
    <row r="25" spans="1:9" x14ac:dyDescent="0.35">
      <c r="A25" s="7" t="str">
        <f>B3&amp;C25</f>
        <v>VOLUMEN (miles Consumiciones)Dorada Ing.</v>
      </c>
      <c r="B25" s="7">
        <v>0</v>
      </c>
      <c r="C25" s="7" t="s">
        <v>140</v>
      </c>
      <c r="D25" s="8">
        <v>4557.4570000000003</v>
      </c>
      <c r="E25" s="8">
        <v>5195.902</v>
      </c>
      <c r="F25" s="8">
        <v>8416.2379999999994</v>
      </c>
      <c r="G25" s="8">
        <v>7787.0879999999997</v>
      </c>
      <c r="H25" s="8"/>
      <c r="I25" s="8"/>
    </row>
    <row r="26" spans="1:9" x14ac:dyDescent="0.35">
      <c r="A26" s="7" t="str">
        <f>B3&amp;C26</f>
        <v>VOLUMEN (miles Consumiciones)Salmon Ing.</v>
      </c>
      <c r="B26" s="7">
        <v>0</v>
      </c>
      <c r="C26" s="7" t="s">
        <v>141</v>
      </c>
      <c r="D26" s="8">
        <v>33188.910000000003</v>
      </c>
      <c r="E26" s="8">
        <v>23951.26</v>
      </c>
      <c r="F26" s="8">
        <v>35697.08</v>
      </c>
      <c r="G26" s="8">
        <v>37295.67</v>
      </c>
      <c r="H26" s="8"/>
      <c r="I26" s="8"/>
    </row>
    <row r="27" spans="1:9" x14ac:dyDescent="0.35">
      <c r="A27" s="7" t="str">
        <f>B3&amp;C27</f>
        <v>VOLUMEN (miles Consumiciones)Atun Fresco Ing.</v>
      </c>
      <c r="B27" s="7">
        <v>0</v>
      </c>
      <c r="C27" s="7" t="s">
        <v>142</v>
      </c>
      <c r="D27" s="8">
        <v>20106.52</v>
      </c>
      <c r="E27" s="8">
        <v>18945.93</v>
      </c>
      <c r="F27" s="8">
        <v>21340.5</v>
      </c>
      <c r="G27" s="8">
        <v>22711.52</v>
      </c>
      <c r="H27" s="8"/>
      <c r="I27" s="8"/>
    </row>
    <row r="28" spans="1:9" x14ac:dyDescent="0.35">
      <c r="A28" s="7" t="str">
        <f>B3&amp;C28</f>
        <v>VOLUMEN (miles Consumiciones)Resto pescados Ing.</v>
      </c>
      <c r="B28" s="7">
        <v>0</v>
      </c>
      <c r="C28" s="7" t="s">
        <v>143</v>
      </c>
      <c r="D28" s="8">
        <v>380513.1</v>
      </c>
      <c r="E28" s="8">
        <v>242858.7</v>
      </c>
      <c r="F28" s="8">
        <v>295056.2</v>
      </c>
      <c r="G28" s="8">
        <v>294373.59999999998</v>
      </c>
      <c r="H28" s="8"/>
      <c r="I28" s="8"/>
    </row>
    <row r="29" spans="1:9" x14ac:dyDescent="0.35">
      <c r="A29" s="7" t="str">
        <f>B3&amp;C29</f>
        <v>VOLUMEN (miles Consumiciones)Mariscos Ing.</v>
      </c>
      <c r="B29" s="7">
        <v>0</v>
      </c>
      <c r="C29" s="7" t="s">
        <v>144</v>
      </c>
      <c r="D29" s="8">
        <v>359820.2</v>
      </c>
      <c r="E29" s="8">
        <v>231671.7</v>
      </c>
      <c r="F29" s="8">
        <v>295251.59999999998</v>
      </c>
      <c r="G29" s="8">
        <v>292401.09999999998</v>
      </c>
      <c r="H29" s="8"/>
      <c r="I29" s="8"/>
    </row>
    <row r="30" spans="1:9" x14ac:dyDescent="0.35">
      <c r="A30" s="7" t="str">
        <f>B3&amp;C30</f>
        <v>VOLUMEN (miles Consumiciones)Calamares Ing.</v>
      </c>
      <c r="B30" s="7">
        <v>0</v>
      </c>
      <c r="C30" s="7" t="s">
        <v>145</v>
      </c>
      <c r="D30" s="8">
        <v>148077.9</v>
      </c>
      <c r="E30" s="8">
        <v>83744.399999999994</v>
      </c>
      <c r="F30" s="8">
        <v>112361.8</v>
      </c>
      <c r="G30" s="8">
        <v>113294</v>
      </c>
      <c r="H30" s="8"/>
      <c r="I30" s="8"/>
    </row>
    <row r="31" spans="1:9" x14ac:dyDescent="0.35">
      <c r="A31" s="7" t="str">
        <f>B3&amp;C31</f>
        <v>VOLUMEN (miles Consumiciones)Pulpo/sepia Ing.</v>
      </c>
      <c r="B31" s="7">
        <v>0</v>
      </c>
      <c r="C31" s="7" t="s">
        <v>146</v>
      </c>
      <c r="D31" s="8">
        <v>97252.64</v>
      </c>
      <c r="E31" s="8">
        <v>66253.649999999994</v>
      </c>
      <c r="F31" s="8">
        <v>88980.29</v>
      </c>
      <c r="G31" s="8">
        <v>81271.179999999993</v>
      </c>
      <c r="H31" s="8"/>
      <c r="I31" s="8"/>
    </row>
    <row r="32" spans="1:9" x14ac:dyDescent="0.35">
      <c r="A32" s="7" t="str">
        <f>B3&amp;C32</f>
        <v>VOLUMEN (miles Consumiciones)Langostinos/Gamb.Ing</v>
      </c>
      <c r="B32" s="7">
        <v>0</v>
      </c>
      <c r="C32" s="7" t="s">
        <v>182</v>
      </c>
      <c r="D32" s="8">
        <v>126196.4</v>
      </c>
      <c r="E32" s="8">
        <v>86452.14</v>
      </c>
      <c r="F32" s="8">
        <v>118736.1</v>
      </c>
      <c r="G32" s="8">
        <v>117818.1</v>
      </c>
      <c r="H32" s="8"/>
      <c r="I32" s="8"/>
    </row>
    <row r="33" spans="1:9" x14ac:dyDescent="0.35">
      <c r="A33" s="7" t="str">
        <f>B3&amp;C33</f>
        <v>VOLUMEN (miles Consumiciones)Otros mariscos Ing.</v>
      </c>
      <c r="B33" s="7">
        <v>0</v>
      </c>
      <c r="C33" s="7" t="s">
        <v>147</v>
      </c>
      <c r="D33" s="8">
        <v>149484.29999999999</v>
      </c>
      <c r="E33" s="8">
        <v>100434.8</v>
      </c>
      <c r="F33" s="8">
        <v>128831.6</v>
      </c>
      <c r="G33" s="8">
        <v>127856.7</v>
      </c>
      <c r="H33" s="8"/>
      <c r="I33" s="8"/>
    </row>
    <row r="34" spans="1:9" x14ac:dyDescent="0.35">
      <c r="A34" s="7" t="str">
        <f>B3&amp;C34</f>
        <v>VOLUMEN (miles Consumiciones).Derivados lacteos Ing</v>
      </c>
      <c r="B34" s="7">
        <v>0</v>
      </c>
      <c r="C34" s="7" t="s">
        <v>183</v>
      </c>
      <c r="D34" s="8">
        <v>1081535</v>
      </c>
      <c r="E34" s="8">
        <v>823705.5</v>
      </c>
      <c r="F34" s="8">
        <v>979756.9</v>
      </c>
      <c r="G34" s="8">
        <v>1018632</v>
      </c>
      <c r="H34" s="8"/>
      <c r="I34" s="8"/>
    </row>
    <row r="35" spans="1:9" x14ac:dyDescent="0.35">
      <c r="A35" s="7" t="str">
        <f>B3&amp;C35</f>
        <v>VOLUMEN (miles Consumiciones)Mantequilla Ing.</v>
      </c>
      <c r="B35" s="7">
        <v>0</v>
      </c>
      <c r="C35" s="7" t="s">
        <v>148</v>
      </c>
      <c r="D35" s="8">
        <v>65689.06</v>
      </c>
      <c r="E35" s="8">
        <v>57227.1</v>
      </c>
      <c r="F35" s="8">
        <v>40593.58</v>
      </c>
      <c r="G35" s="8">
        <v>49659.22</v>
      </c>
      <c r="H35" s="8"/>
      <c r="I35" s="8"/>
    </row>
    <row r="36" spans="1:9" x14ac:dyDescent="0.35">
      <c r="A36" s="7" t="str">
        <f>B3&amp;C36</f>
        <v>VOLUMEN (miles Consumiciones)Postres Ing.</v>
      </c>
      <c r="B36" s="7">
        <v>0</v>
      </c>
      <c r="C36" s="7" t="s">
        <v>149</v>
      </c>
      <c r="D36" s="8">
        <v>336853</v>
      </c>
      <c r="E36" s="8">
        <v>181978</v>
      </c>
      <c r="F36" s="8">
        <v>252700.3</v>
      </c>
      <c r="G36" s="8">
        <v>259048.4</v>
      </c>
      <c r="H36" s="8"/>
      <c r="I36" s="8"/>
    </row>
    <row r="37" spans="1:9" x14ac:dyDescent="0.35">
      <c r="A37" s="7" t="str">
        <f>B3&amp;C37</f>
        <v>VOLUMEN (miles Consumiciones)Yogures Ing.</v>
      </c>
      <c r="B37" s="7">
        <v>0</v>
      </c>
      <c r="C37" s="7" t="s">
        <v>184</v>
      </c>
      <c r="D37" s="8">
        <v>63755.8</v>
      </c>
      <c r="E37" s="8">
        <v>50930.26</v>
      </c>
      <c r="F37" s="8">
        <v>39116.92</v>
      </c>
      <c r="G37" s="8">
        <v>42575.88</v>
      </c>
      <c r="H37" s="8"/>
      <c r="I37" s="8"/>
    </row>
    <row r="38" spans="1:9" x14ac:dyDescent="0.35">
      <c r="A38" s="7" t="str">
        <f>B3&amp;C38</f>
        <v>VOLUMEN (miles Consumiciones)Queso Ing.</v>
      </c>
      <c r="B38" s="7">
        <v>0</v>
      </c>
      <c r="C38" s="7" t="s">
        <v>150</v>
      </c>
      <c r="D38" s="8">
        <v>610715.9</v>
      </c>
      <c r="E38" s="8">
        <v>531718.40000000002</v>
      </c>
      <c r="F38" s="8">
        <v>647380</v>
      </c>
      <c r="G38" s="8">
        <v>663076.19999999995</v>
      </c>
      <c r="H38" s="8"/>
      <c r="I38" s="8"/>
    </row>
    <row r="39" spans="1:9" x14ac:dyDescent="0.35">
      <c r="A39" s="7" t="str">
        <f>B3&amp;C39</f>
        <v>VOLUMEN (miles Consumiciones).Fruta Ing.</v>
      </c>
      <c r="B39" s="7">
        <v>0</v>
      </c>
      <c r="C39" s="7" t="s">
        <v>151</v>
      </c>
      <c r="D39" s="8">
        <v>176763.4</v>
      </c>
      <c r="E39" s="8">
        <v>116775.7</v>
      </c>
      <c r="F39" s="8">
        <v>116393.3</v>
      </c>
      <c r="G39" s="8">
        <v>121746.9</v>
      </c>
      <c r="H39" s="8"/>
      <c r="I39" s="8"/>
    </row>
    <row r="40" spans="1:9" x14ac:dyDescent="0.35">
      <c r="A40" s="7" t="str">
        <f>B3&amp;C40</f>
        <v>VOLUMEN (miles Consumiciones)Fruta Fresca Ing</v>
      </c>
      <c r="B40" s="7">
        <v>0</v>
      </c>
      <c r="C40" s="7" t="s">
        <v>152</v>
      </c>
      <c r="D40" s="8">
        <v>145872</v>
      </c>
      <c r="E40" s="8">
        <v>89957.46</v>
      </c>
      <c r="F40" s="8">
        <v>89900.42</v>
      </c>
      <c r="G40" s="8">
        <v>85828.45</v>
      </c>
      <c r="H40" s="8"/>
      <c r="I40" s="8"/>
    </row>
    <row r="41" spans="1:9" x14ac:dyDescent="0.35">
      <c r="A41" s="7" t="str">
        <f>B3&amp;C41</f>
        <v>VOLUMEN (miles Consumiciones)Manzana Ing.</v>
      </c>
      <c r="B41" s="7">
        <v>0</v>
      </c>
      <c r="C41" s="7" t="s">
        <v>153</v>
      </c>
      <c r="D41" s="8">
        <v>25821.98</v>
      </c>
      <c r="E41" s="8">
        <v>13540.4</v>
      </c>
      <c r="F41" s="8">
        <v>13804.96</v>
      </c>
      <c r="G41" s="8">
        <v>11728.79</v>
      </c>
      <c r="H41" s="8"/>
      <c r="I41" s="8"/>
    </row>
    <row r="42" spans="1:9" x14ac:dyDescent="0.35">
      <c r="A42" s="7" t="str">
        <f>B3&amp;C42</f>
        <v>VOLUMEN (miles Consumiciones)Platano Ing.</v>
      </c>
      <c r="B42" s="7">
        <v>0</v>
      </c>
      <c r="C42" s="7" t="s">
        <v>154</v>
      </c>
      <c r="D42" s="8">
        <v>13293.32</v>
      </c>
      <c r="E42" s="8">
        <v>13647.01</v>
      </c>
      <c r="F42" s="8">
        <v>9135.5540000000001</v>
      </c>
      <c r="G42" s="8">
        <v>8701.8719999999994</v>
      </c>
      <c r="H42" s="8"/>
      <c r="I42" s="8"/>
    </row>
    <row r="43" spans="1:9" x14ac:dyDescent="0.35">
      <c r="A43" s="7" t="str">
        <f>B3&amp;C43</f>
        <v>VOLUMEN (miles Consumiciones)Naranja/Mandarina In</v>
      </c>
      <c r="B43" s="7">
        <v>0</v>
      </c>
      <c r="C43" s="7" t="s">
        <v>185</v>
      </c>
      <c r="D43" s="8">
        <v>19776.66</v>
      </c>
      <c r="E43" s="8">
        <v>14529.3</v>
      </c>
      <c r="F43" s="8">
        <v>10057.81</v>
      </c>
      <c r="G43" s="8">
        <v>11384.15</v>
      </c>
      <c r="H43" s="8"/>
      <c r="I43" s="8"/>
    </row>
    <row r="44" spans="1:9" x14ac:dyDescent="0.35">
      <c r="A44" s="7" t="str">
        <f>B3&amp;C44</f>
        <v>VOLUMEN (miles Consumiciones)Melon/sandia Ing.</v>
      </c>
      <c r="B44" s="7">
        <v>0</v>
      </c>
      <c r="C44" s="7" t="s">
        <v>155</v>
      </c>
      <c r="D44" s="8">
        <v>19925.169999999998</v>
      </c>
      <c r="E44" s="8">
        <v>9387.76</v>
      </c>
      <c r="F44" s="8">
        <v>9547.8520000000008</v>
      </c>
      <c r="G44" s="8">
        <v>10329.08</v>
      </c>
      <c r="H44" s="8"/>
      <c r="I44" s="8"/>
    </row>
    <row r="45" spans="1:9" x14ac:dyDescent="0.35">
      <c r="A45" s="7" t="str">
        <f>B3&amp;C45</f>
        <v>VOLUMEN (miles Consumiciones)Fresa/freson Ing.</v>
      </c>
      <c r="B45" s="7">
        <v>0</v>
      </c>
      <c r="C45" s="7" t="s">
        <v>156</v>
      </c>
      <c r="D45" s="8">
        <v>11322.12</v>
      </c>
      <c r="E45" s="8">
        <v>5401.558</v>
      </c>
      <c r="F45" s="8">
        <v>5248.8220000000001</v>
      </c>
      <c r="G45" s="8">
        <v>5304.4750000000004</v>
      </c>
      <c r="H45" s="8"/>
      <c r="I45" s="8"/>
    </row>
    <row r="46" spans="1:9" x14ac:dyDescent="0.35">
      <c r="A46" s="7" t="str">
        <f>B3&amp;C46</f>
        <v>VOLUMEN (miles Consumiciones)Pina Ing.</v>
      </c>
      <c r="B46" s="7">
        <v>0</v>
      </c>
      <c r="C46" s="7" t="s">
        <v>186</v>
      </c>
      <c r="D46" s="8">
        <v>17769.95</v>
      </c>
      <c r="E46" s="8">
        <v>12842.24</v>
      </c>
      <c r="F46" s="8">
        <v>17021.560000000001</v>
      </c>
      <c r="G46" s="8">
        <v>14318.56</v>
      </c>
      <c r="H46" s="8"/>
      <c r="I46" s="8"/>
    </row>
    <row r="47" spans="1:9" x14ac:dyDescent="0.35">
      <c r="A47" s="7" t="str">
        <f>B3&amp;C47</f>
        <v>VOLUMEN (miles Consumiciones)Resto frutas Ing.</v>
      </c>
      <c r="B47" s="7">
        <v>0</v>
      </c>
      <c r="C47" s="7" t="s">
        <v>157</v>
      </c>
      <c r="D47" s="8">
        <v>38431.129999999997</v>
      </c>
      <c r="E47" s="8">
        <v>20842.400000000001</v>
      </c>
      <c r="F47" s="8">
        <v>25083.87</v>
      </c>
      <c r="G47" s="8">
        <v>24214.76</v>
      </c>
      <c r="H47" s="8"/>
      <c r="I47" s="8"/>
    </row>
    <row r="48" spans="1:9" x14ac:dyDescent="0.35">
      <c r="A48" s="7" t="str">
        <f>B3&amp;C48</f>
        <v>VOLUMEN (miles Consumiciones)Mermeladas Ing.</v>
      </c>
      <c r="B48" s="7">
        <v>0</v>
      </c>
      <c r="C48" s="7" t="s">
        <v>187</v>
      </c>
      <c r="D48" s="8">
        <v>30891.37</v>
      </c>
      <c r="E48" s="8">
        <v>26818.2</v>
      </c>
      <c r="F48" s="8">
        <v>26492.83</v>
      </c>
      <c r="G48" s="8">
        <v>35918.400000000001</v>
      </c>
      <c r="H48" s="8"/>
      <c r="I48" s="8"/>
    </row>
    <row r="49" spans="1:9" x14ac:dyDescent="0.35">
      <c r="A49" s="7" t="str">
        <f>B3&amp;C49</f>
        <v>VOLUMEN (miles Consumiciones).Hortalizas/Verdur.Ing</v>
      </c>
      <c r="B49" s="7">
        <v>0</v>
      </c>
      <c r="C49" s="7" t="s">
        <v>188</v>
      </c>
      <c r="D49" s="8">
        <v>1738466</v>
      </c>
      <c r="E49" s="8">
        <v>1188375</v>
      </c>
      <c r="F49" s="8">
        <v>1497130</v>
      </c>
      <c r="G49" s="8">
        <v>1535503</v>
      </c>
      <c r="H49" s="8"/>
      <c r="I49" s="8"/>
    </row>
    <row r="50" spans="1:9" x14ac:dyDescent="0.35">
      <c r="A50" s="7" t="str">
        <f>B3&amp;C50</f>
        <v>VOLUMEN (miles Consumiciones)Tomates Ing.</v>
      </c>
      <c r="B50" s="7">
        <v>0</v>
      </c>
      <c r="C50" s="7" t="s">
        <v>158</v>
      </c>
      <c r="D50" s="8">
        <v>428411.9</v>
      </c>
      <c r="E50" s="8">
        <v>281574.8</v>
      </c>
      <c r="F50" s="8">
        <v>342057.4</v>
      </c>
      <c r="G50" s="8">
        <v>344901.4</v>
      </c>
      <c r="H50" s="8"/>
      <c r="I50" s="8"/>
    </row>
    <row r="51" spans="1:9" x14ac:dyDescent="0.35">
      <c r="A51" s="7" t="str">
        <f>B3&amp;C51</f>
        <v>VOLUMEN (miles Consumiciones)Judías verdes Ing.</v>
      </c>
      <c r="B51" s="7">
        <v>0</v>
      </c>
      <c r="C51" s="7" t="s">
        <v>189</v>
      </c>
      <c r="D51" s="8">
        <v>17423.849999999999</v>
      </c>
      <c r="E51" s="8">
        <v>8405.0249999999996</v>
      </c>
      <c r="F51" s="8">
        <v>11636.35</v>
      </c>
      <c r="G51" s="8">
        <v>12163.72</v>
      </c>
      <c r="H51" s="8"/>
      <c r="I51" s="8"/>
    </row>
    <row r="52" spans="1:9" x14ac:dyDescent="0.35">
      <c r="A52" s="7" t="str">
        <f>B3&amp;C52</f>
        <v>VOLUMEN (miles Consumiciones)Patatas Ing.</v>
      </c>
      <c r="B52" s="7">
        <v>0</v>
      </c>
      <c r="C52" s="7" t="s">
        <v>159</v>
      </c>
      <c r="D52" s="8">
        <v>890961.7</v>
      </c>
      <c r="E52" s="8">
        <v>619618.69999999995</v>
      </c>
      <c r="F52" s="8">
        <v>780800.5</v>
      </c>
      <c r="G52" s="8">
        <v>825089.4</v>
      </c>
      <c r="H52" s="8"/>
      <c r="I52" s="8"/>
    </row>
    <row r="53" spans="1:9" x14ac:dyDescent="0.35">
      <c r="A53" s="7" t="str">
        <f>B3&amp;C53</f>
        <v>VOLUMEN (miles Consumiciones)Cebollas Ing.</v>
      </c>
      <c r="B53" s="7">
        <v>0</v>
      </c>
      <c r="C53" s="7" t="s">
        <v>160</v>
      </c>
      <c r="D53" s="8">
        <v>348178.3</v>
      </c>
      <c r="E53" s="8">
        <v>284065.7</v>
      </c>
      <c r="F53" s="8">
        <v>340439.7</v>
      </c>
      <c r="G53" s="8">
        <v>351217.9</v>
      </c>
      <c r="H53" s="8"/>
      <c r="I53" s="8"/>
    </row>
    <row r="54" spans="1:9" x14ac:dyDescent="0.35">
      <c r="A54" s="7" t="str">
        <f>B3&amp;C54</f>
        <v>VOLUMEN (miles Consumiciones)Pimientos Ing.</v>
      </c>
      <c r="B54" s="7">
        <v>0</v>
      </c>
      <c r="C54" s="7" t="s">
        <v>161</v>
      </c>
      <c r="D54" s="8">
        <v>176393</v>
      </c>
      <c r="E54" s="8">
        <v>101354.1</v>
      </c>
      <c r="F54" s="8">
        <v>148766.20000000001</v>
      </c>
      <c r="G54" s="8">
        <v>144367.6</v>
      </c>
      <c r="H54" s="8"/>
      <c r="I54" s="8"/>
    </row>
    <row r="55" spans="1:9" x14ac:dyDescent="0.35">
      <c r="A55" s="7" t="str">
        <f>B3&amp;C55</f>
        <v>VOLUMEN (miles Consumiciones)Lechugas Ing.</v>
      </c>
      <c r="B55" s="7">
        <v>0</v>
      </c>
      <c r="C55" s="7" t="s">
        <v>162</v>
      </c>
      <c r="D55" s="8">
        <v>421765.9</v>
      </c>
      <c r="E55" s="8">
        <v>281915.8</v>
      </c>
      <c r="F55" s="8">
        <v>335612.8</v>
      </c>
      <c r="G55" s="8">
        <v>346076.5</v>
      </c>
      <c r="H55" s="8"/>
      <c r="I55" s="8"/>
    </row>
    <row r="56" spans="1:9" x14ac:dyDescent="0.35">
      <c r="A56" s="7" t="str">
        <f>B3&amp;C56</f>
        <v>VOLUMEN (miles Consumiciones)Setas Ing.</v>
      </c>
      <c r="B56" s="7">
        <v>0</v>
      </c>
      <c r="C56" s="7" t="s">
        <v>163</v>
      </c>
      <c r="D56" s="8">
        <v>110853.8</v>
      </c>
      <c r="E56" s="8">
        <v>75481.240000000005</v>
      </c>
      <c r="F56" s="8">
        <v>95224.46</v>
      </c>
      <c r="G56" s="8">
        <v>88130.25</v>
      </c>
      <c r="H56" s="8"/>
      <c r="I56" s="8"/>
    </row>
    <row r="57" spans="1:9" x14ac:dyDescent="0.35">
      <c r="A57" s="7" t="str">
        <f>B3&amp;C57</f>
        <v>VOLUMEN (miles Consumiciones)Esparragos Ing.</v>
      </c>
      <c r="B57" s="7">
        <v>0</v>
      </c>
      <c r="C57" s="7" t="s">
        <v>164</v>
      </c>
      <c r="D57" s="8">
        <v>18093.54</v>
      </c>
      <c r="E57" s="8">
        <v>10941.72</v>
      </c>
      <c r="F57" s="8">
        <v>16195.91</v>
      </c>
      <c r="G57" s="8">
        <v>14252.04</v>
      </c>
      <c r="H57" s="8"/>
      <c r="I57" s="8"/>
    </row>
    <row r="58" spans="1:9" x14ac:dyDescent="0.35">
      <c r="A58" s="7" t="str">
        <f>B3&amp;C58</f>
        <v>VOLUMEN (miles Consumiciones)Otras hortalizas Ing.</v>
      </c>
      <c r="B58" s="7">
        <v>0</v>
      </c>
      <c r="C58" s="7" t="s">
        <v>165</v>
      </c>
      <c r="D58" s="8">
        <v>323782.2</v>
      </c>
      <c r="E58" s="8">
        <v>232458.7</v>
      </c>
      <c r="F58" s="8">
        <v>280269.5</v>
      </c>
      <c r="G58" s="8">
        <v>287017.59999999998</v>
      </c>
      <c r="H58" s="8"/>
      <c r="I58" s="8"/>
    </row>
    <row r="59" spans="1:9" x14ac:dyDescent="0.35">
      <c r="A59" s="7" t="str">
        <f>B3&amp;C59</f>
        <v>VOLUMEN (miles Consumiciones).Aceite alino Ing.</v>
      </c>
      <c r="B59" s="7">
        <v>0</v>
      </c>
      <c r="C59" s="7" t="s">
        <v>190</v>
      </c>
      <c r="D59" s="8">
        <v>270906.59999999998</v>
      </c>
      <c r="E59" s="8">
        <v>166696.1</v>
      </c>
      <c r="F59" s="8">
        <v>188984.7</v>
      </c>
      <c r="G59" s="8">
        <v>187149.8</v>
      </c>
      <c r="H59" s="8"/>
      <c r="I59" s="8"/>
    </row>
    <row r="60" spans="1:9" x14ac:dyDescent="0.35">
      <c r="A60" s="7" t="str">
        <f>B3&amp;C60</f>
        <v>VOLUMEN (miles Consumiciones)Aceite oliva Ing.</v>
      </c>
      <c r="B60" s="7">
        <v>0</v>
      </c>
      <c r="C60" s="7" t="s">
        <v>260</v>
      </c>
      <c r="D60" s="8">
        <v>74616.34</v>
      </c>
      <c r="E60" s="8">
        <v>35344.980000000003</v>
      </c>
      <c r="F60" s="8">
        <v>51866.64</v>
      </c>
      <c r="G60" s="8">
        <v>56486.45</v>
      </c>
      <c r="H60" s="8"/>
      <c r="I60" s="8"/>
    </row>
    <row r="61" spans="1:9" x14ac:dyDescent="0.35">
      <c r="A61" s="7" t="str">
        <f>B3&amp;C61</f>
        <v>VOLUMEN (miles Consumiciones)Resto aceite Ing.</v>
      </c>
      <c r="B61" s="7">
        <v>0</v>
      </c>
      <c r="C61" s="7" t="s">
        <v>261</v>
      </c>
      <c r="D61" s="8">
        <v>196513.9</v>
      </c>
      <c r="E61" s="8">
        <v>131459.4</v>
      </c>
      <c r="F61" s="8">
        <v>137448.9</v>
      </c>
      <c r="G61" s="8">
        <v>131135.20000000001</v>
      </c>
      <c r="H61" s="8"/>
      <c r="I61" s="8"/>
    </row>
    <row r="62" spans="1:9" x14ac:dyDescent="0.35">
      <c r="A62" s="7" t="str">
        <f>B3&amp;C62</f>
        <v>VOLUMEN (miles Consumiciones).Pan Ing.</v>
      </c>
      <c r="B62" s="7">
        <v>0</v>
      </c>
      <c r="C62" s="7" t="s">
        <v>166</v>
      </c>
      <c r="D62" s="8">
        <v>2263749</v>
      </c>
      <c r="E62" s="8">
        <v>1585030</v>
      </c>
      <c r="F62" s="8">
        <v>1806986</v>
      </c>
      <c r="G62" s="8">
        <v>1867325</v>
      </c>
      <c r="H62" s="8"/>
      <c r="I62" s="8"/>
    </row>
    <row r="63" spans="1:9" x14ac:dyDescent="0.35">
      <c r="A63" s="7" t="str">
        <f>B3&amp;C63</f>
        <v>VOLUMEN (miles Consumiciones).Pastas Ing.</v>
      </c>
      <c r="B63" s="7">
        <v>0</v>
      </c>
      <c r="C63" s="7" t="s">
        <v>167</v>
      </c>
      <c r="D63" s="8">
        <v>99902.71</v>
      </c>
      <c r="E63" s="8">
        <v>69712.86</v>
      </c>
      <c r="F63" s="8">
        <v>84513.94</v>
      </c>
      <c r="G63" s="8">
        <v>95771.11</v>
      </c>
      <c r="H63" s="8"/>
      <c r="I63" s="8"/>
    </row>
    <row r="64" spans="1:9" x14ac:dyDescent="0.35">
      <c r="A64" s="7" t="str">
        <f>B3&amp;C64</f>
        <v>VOLUMEN (miles Consumiciones).Arroz Ing.</v>
      </c>
      <c r="B64" s="7">
        <v>0</v>
      </c>
      <c r="C64" s="7" t="s">
        <v>168</v>
      </c>
      <c r="D64" s="8">
        <v>229107.5</v>
      </c>
      <c r="E64" s="8">
        <v>163561.4</v>
      </c>
      <c r="F64" s="8">
        <v>226215.4</v>
      </c>
      <c r="G64" s="8">
        <v>225967.2</v>
      </c>
      <c r="H64" s="8"/>
      <c r="I64" s="8"/>
    </row>
    <row r="65" spans="1:9" x14ac:dyDescent="0.35">
      <c r="A65" s="7" t="str">
        <f>B3&amp;C65</f>
        <v>VOLUMEN (miles Consumiciones).Legumbres Ing.</v>
      </c>
      <c r="B65" s="7">
        <v>0</v>
      </c>
      <c r="C65" s="7" t="s">
        <v>169</v>
      </c>
      <c r="D65" s="8">
        <v>45876.52</v>
      </c>
      <c r="E65" s="8">
        <v>35074.71</v>
      </c>
      <c r="F65" s="8">
        <v>40245.67</v>
      </c>
      <c r="G65" s="8">
        <v>45757.41</v>
      </c>
      <c r="H65" s="8"/>
      <c r="I65" s="8"/>
    </row>
    <row r="66" spans="1:9" x14ac:dyDescent="0.35">
      <c r="A66" s="7" t="str">
        <f>B3&amp;C66</f>
        <v>VOLUMEN (miles Consumiciones)BATIDOS</v>
      </c>
      <c r="B66" s="7">
        <v>0</v>
      </c>
      <c r="C66" s="7" t="s">
        <v>262</v>
      </c>
      <c r="D66" s="8">
        <v>420498.9</v>
      </c>
      <c r="E66" s="8">
        <v>338527</v>
      </c>
      <c r="F66" s="8">
        <v>421323.2</v>
      </c>
      <c r="G66" s="8">
        <v>426210.1</v>
      </c>
      <c r="H66" s="8"/>
      <c r="I66" s="8"/>
    </row>
    <row r="67" spans="1:9" x14ac:dyDescent="0.35">
      <c r="A67" s="7" t="str">
        <f>B3&amp;C67</f>
        <v>VOLUMEN (miles Consumiciones)HELADOS</v>
      </c>
      <c r="B67" s="7">
        <v>0</v>
      </c>
      <c r="C67" s="7" t="s">
        <v>263</v>
      </c>
      <c r="D67" s="8">
        <v>1738619.94126275</v>
      </c>
      <c r="E67" s="8">
        <v>1253378.9602577901</v>
      </c>
      <c r="F67" s="8">
        <v>1528676.79505271</v>
      </c>
      <c r="G67" s="8">
        <v>1589083.4372427501</v>
      </c>
      <c r="H67" s="8"/>
      <c r="I67" s="8"/>
    </row>
    <row r="68" spans="1:9" x14ac:dyDescent="0.35">
      <c r="A68" s="7" t="str">
        <f>B3&amp;C68</f>
        <v>VOLUMEN (miles Consumiciones)GALLETAS</v>
      </c>
      <c r="B68" s="7">
        <v>0</v>
      </c>
      <c r="C68" s="7" t="s">
        <v>264</v>
      </c>
      <c r="D68" s="8">
        <v>268454.20147385</v>
      </c>
      <c r="E68" s="8">
        <v>205046.22636621</v>
      </c>
      <c r="F68" s="8">
        <v>251732.16374655001</v>
      </c>
      <c r="G68" s="8">
        <v>259178.78361464999</v>
      </c>
      <c r="H68" s="8"/>
      <c r="I68" s="8"/>
    </row>
    <row r="69" spans="1:9" x14ac:dyDescent="0.35">
      <c r="A69" s="7" t="str">
        <f>B3&amp;C69</f>
        <v>VOLUMEN (miles Consumiciones)BOLLERÍA</v>
      </c>
      <c r="B69" s="7">
        <v>0</v>
      </c>
      <c r="C69" s="7" t="s">
        <v>265</v>
      </c>
      <c r="D69" s="8">
        <v>233266.35876915001</v>
      </c>
      <c r="E69" s="8">
        <v>179478.6827877</v>
      </c>
      <c r="F69" s="8">
        <v>222106.35738209999</v>
      </c>
      <c r="G69" s="8">
        <v>228794.79220510001</v>
      </c>
      <c r="H69" s="8"/>
      <c r="I69" s="8"/>
    </row>
    <row r="70" spans="1:9" x14ac:dyDescent="0.35">
      <c r="A70" s="7" t="str">
        <f>B3&amp;C70</f>
        <v>VOLUMEN (miles Consumiciones)BOLLERIA SALADA</v>
      </c>
      <c r="B70" s="7">
        <v>0</v>
      </c>
      <c r="C70" s="7" t="s">
        <v>266</v>
      </c>
      <c r="D70" s="8">
        <v>75760.516592999993</v>
      </c>
      <c r="E70" s="8">
        <v>59847.7457163</v>
      </c>
      <c r="F70" s="8">
        <v>75825.601464799998</v>
      </c>
      <c r="G70" s="8">
        <v>76765.751383199997</v>
      </c>
      <c r="H70" s="8"/>
      <c r="I70" s="8"/>
    </row>
    <row r="71" spans="1:9" x14ac:dyDescent="0.35">
      <c r="A71" s="7" t="str">
        <f>B3&amp;C71</f>
        <v>VOLUMEN (miles Consumiciones)BOLLERIA DULCE</v>
      </c>
      <c r="B71" s="7">
        <v>0</v>
      </c>
      <c r="C71" s="7" t="s">
        <v>267</v>
      </c>
      <c r="D71" s="8">
        <v>85318.278969249994</v>
      </c>
      <c r="E71" s="8">
        <v>71895.087751250001</v>
      </c>
      <c r="F71" s="8">
        <v>85211.683430300007</v>
      </c>
      <c r="G71" s="8">
        <v>90905.500803999996</v>
      </c>
      <c r="H71" s="8"/>
      <c r="I71" s="8"/>
    </row>
    <row r="72" spans="1:9" x14ac:dyDescent="0.35">
      <c r="A72" s="7" t="str">
        <f>B3&amp;C72</f>
        <v>VOLUMEN (miles Consumiciones)PAL.PAN+BARRIT+TORTIT</v>
      </c>
      <c r="B72" s="7">
        <v>0</v>
      </c>
      <c r="C72" s="7" t="s">
        <v>268</v>
      </c>
      <c r="D72" s="8">
        <v>38018.614764749997</v>
      </c>
      <c r="E72" s="8">
        <v>23933.753959199999</v>
      </c>
      <c r="F72" s="8">
        <v>29477.047471499998</v>
      </c>
      <c r="G72" s="8">
        <v>30310.796195899999</v>
      </c>
      <c r="H72" s="8"/>
      <c r="I72" s="8"/>
    </row>
    <row r="73" spans="1:9" x14ac:dyDescent="0.35">
      <c r="A73" s="7" t="str">
        <f>B3&amp;C73</f>
        <v>VOLUMEN (miles Consumiciones)PALITOS PAN</v>
      </c>
      <c r="B73" s="7">
        <v>0</v>
      </c>
      <c r="C73" s="7" t="s">
        <v>269</v>
      </c>
      <c r="D73" s="8">
        <v>10101.91963715</v>
      </c>
      <c r="E73" s="8">
        <v>5922.2503927500002</v>
      </c>
      <c r="F73" s="8">
        <v>8332.6046774999995</v>
      </c>
      <c r="G73" s="8">
        <v>7206.982188</v>
      </c>
      <c r="H73" s="8"/>
      <c r="I73" s="8"/>
    </row>
    <row r="74" spans="1:9" x14ac:dyDescent="0.35">
      <c r="A74" s="7" t="str">
        <f>B3&amp;C74</f>
        <v>VOLUMEN (miles Consumiciones)TORTITAS</v>
      </c>
      <c r="B74" s="7">
        <v>0</v>
      </c>
      <c r="C74" s="7" t="s">
        <v>270</v>
      </c>
      <c r="D74" s="8">
        <v>24067.028805000002</v>
      </c>
      <c r="E74" s="8">
        <v>17879.844968199999</v>
      </c>
      <c r="F74" s="8">
        <v>23259.420338</v>
      </c>
      <c r="G74" s="8">
        <v>23605.761633999999</v>
      </c>
      <c r="H74" s="8"/>
      <c r="I74" s="8"/>
    </row>
    <row r="75" spans="1:9" x14ac:dyDescent="0.35">
      <c r="A75" s="7" t="str">
        <f>B3&amp;C75</f>
        <v>VOLUMEN (miles Consumiciones)BARRITAS</v>
      </c>
      <c r="B75" s="7">
        <v>0</v>
      </c>
      <c r="C75" s="7" t="s">
        <v>271</v>
      </c>
      <c r="D75" s="8">
        <v>35187.8427047</v>
      </c>
      <c r="E75" s="8">
        <v>25567.543578510002</v>
      </c>
      <c r="F75" s="8">
        <v>29625.80636445</v>
      </c>
      <c r="G75" s="8">
        <v>30383.991409549999</v>
      </c>
      <c r="H75" s="8"/>
      <c r="I75" s="8"/>
    </row>
    <row r="76" spans="1:9" x14ac:dyDescent="0.35">
      <c r="A76" s="7" t="str">
        <f>B3&amp;C76</f>
        <v>VOLUMEN (miles Consumiciones).Resto productos Ing.</v>
      </c>
      <c r="B76" s="7">
        <v>0</v>
      </c>
      <c r="C76" s="7" t="s">
        <v>174</v>
      </c>
      <c r="D76" s="8">
        <v>8998.5328520999992</v>
      </c>
      <c r="E76" s="8">
        <v>5096.6483537000004</v>
      </c>
      <c r="F76" s="8">
        <v>6231.2271637000003</v>
      </c>
      <c r="G76" s="8">
        <v>6856.4865864499998</v>
      </c>
      <c r="H76" s="8"/>
      <c r="I76" s="8"/>
    </row>
    <row r="77" spans="1:9" x14ac:dyDescent="0.35">
      <c r="A77" s="7" t="str">
        <f>B3&amp;C77</f>
        <v>VOLUMEN (miles Consumiciones)Gazpacho / Salmorejo</v>
      </c>
      <c r="B77" s="7">
        <v>0</v>
      </c>
      <c r="C77" s="7" t="s">
        <v>272</v>
      </c>
      <c r="D77" s="8">
        <v>6613.3354872</v>
      </c>
      <c r="E77" s="8">
        <v>4041.8990652000002</v>
      </c>
      <c r="F77" s="8">
        <v>4766.5753815999997</v>
      </c>
      <c r="G77" s="8">
        <v>5362.7627652499996</v>
      </c>
      <c r="H77" s="8"/>
      <c r="I77" s="8"/>
    </row>
    <row r="78" spans="1:9" x14ac:dyDescent="0.35">
      <c r="A78" s="7" t="str">
        <f>B3&amp;C78</f>
        <v>VOLUMEN (miles Consumiciones)Sopas / Cremas / pures</v>
      </c>
      <c r="B78" s="7">
        <v>0</v>
      </c>
      <c r="C78" s="7" t="s">
        <v>273</v>
      </c>
      <c r="D78" s="8">
        <v>2385.1973649000001</v>
      </c>
      <c r="E78" s="8">
        <v>1054.7492884999999</v>
      </c>
      <c r="F78" s="8">
        <v>1464.6517821</v>
      </c>
      <c r="G78" s="8">
        <v>1493.7238212</v>
      </c>
      <c r="H78" s="8"/>
      <c r="I78" s="8"/>
    </row>
    <row r="79" spans="1:9" x14ac:dyDescent="0.35">
      <c r="A79" s="7" t="str">
        <f>B3&amp;C79</f>
        <v>VOLUMEN (miles Consumiciones)Proteinas Vegetales</v>
      </c>
      <c r="B79" s="7">
        <v>0</v>
      </c>
      <c r="C79" s="7" t="s">
        <v>274</v>
      </c>
      <c r="D79" s="8">
        <v>321.9454609</v>
      </c>
      <c r="E79" s="8">
        <v>178.32605576</v>
      </c>
      <c r="F79" s="8">
        <v>185.40654140000001</v>
      </c>
      <c r="G79" s="8">
        <v>245.2838893</v>
      </c>
      <c r="H79" s="8"/>
      <c r="I79" s="8"/>
    </row>
    <row r="80" spans="1:9" x14ac:dyDescent="0.35">
      <c r="A80" s="7" t="str">
        <f>B3&amp;C80</f>
        <v>VOLUMEN (miles Consumiciones)Platos Base Huevos</v>
      </c>
      <c r="B80" s="7">
        <v>0</v>
      </c>
      <c r="C80" s="7" t="s">
        <v>275</v>
      </c>
      <c r="D80" s="8">
        <v>1233.2156156999999</v>
      </c>
      <c r="E80" s="8">
        <v>739.52869435000002</v>
      </c>
      <c r="F80" s="8">
        <v>858.73751464999998</v>
      </c>
      <c r="G80" s="8">
        <v>781.54928059999997</v>
      </c>
      <c r="H80" s="8"/>
      <c r="I80" s="8"/>
    </row>
    <row r="81" spans="1:9" x14ac:dyDescent="0.35">
      <c r="A81" s="7" t="str">
        <f>B81&amp;C81</f>
        <v>VOLUMEN (Miles kg ó litros).T.Alimentos TOTAL ING</v>
      </c>
      <c r="B81" s="7" t="s">
        <v>115</v>
      </c>
      <c r="C81" s="7" t="s">
        <v>175</v>
      </c>
      <c r="D81" s="8">
        <v>1738619.94126275</v>
      </c>
      <c r="E81" s="8">
        <v>1253378.9602577901</v>
      </c>
      <c r="F81" s="8">
        <v>1528676.79505271</v>
      </c>
      <c r="G81" s="8">
        <v>1589083.4372427501</v>
      </c>
      <c r="H81" s="8"/>
      <c r="I81" s="8"/>
    </row>
    <row r="82" spans="1:9" x14ac:dyDescent="0.35">
      <c r="A82" s="7" t="str">
        <f>B81&amp;C82</f>
        <v>VOLUMEN (Miles kg ó litros).T.Carne Ing.</v>
      </c>
      <c r="B82" s="7">
        <v>0</v>
      </c>
      <c r="C82" s="7" t="s">
        <v>125</v>
      </c>
      <c r="D82" s="8">
        <v>268454.20147385</v>
      </c>
      <c r="E82" s="8">
        <v>205046.22636621</v>
      </c>
      <c r="F82" s="8">
        <v>251732.16374655001</v>
      </c>
      <c r="G82" s="8">
        <v>259178.78361464999</v>
      </c>
      <c r="H82" s="8"/>
      <c r="I82" s="8"/>
    </row>
    <row r="83" spans="1:9" x14ac:dyDescent="0.35">
      <c r="A83" s="7" t="str">
        <f>B81&amp;C83</f>
        <v>VOLUMEN (Miles kg ó litros)T.Carne Fresca Ing</v>
      </c>
      <c r="B83" s="7">
        <v>0</v>
      </c>
      <c r="C83" s="7" t="s">
        <v>126</v>
      </c>
      <c r="D83" s="8">
        <v>233266.35876915001</v>
      </c>
      <c r="E83" s="8">
        <v>179478.6827877</v>
      </c>
      <c r="F83" s="8">
        <v>222106.35738209999</v>
      </c>
      <c r="G83" s="8">
        <v>228794.79220510001</v>
      </c>
      <c r="H83" s="8"/>
      <c r="I83" s="8"/>
    </row>
    <row r="84" spans="1:9" x14ac:dyDescent="0.35">
      <c r="A84" s="7" t="str">
        <f>B81&amp;C84</f>
        <v>VOLUMEN (Miles kg ó litros)Ternera Ing.</v>
      </c>
      <c r="B84" s="7">
        <v>0</v>
      </c>
      <c r="C84" s="7" t="s">
        <v>127</v>
      </c>
      <c r="D84" s="8">
        <v>75760.516592999993</v>
      </c>
      <c r="E84" s="8">
        <v>59847.7457163</v>
      </c>
      <c r="F84" s="8">
        <v>75825.601464799998</v>
      </c>
      <c r="G84" s="8">
        <v>76765.751383199997</v>
      </c>
      <c r="H84" s="8"/>
      <c r="I84" s="8"/>
    </row>
    <row r="85" spans="1:9" x14ac:dyDescent="0.35">
      <c r="A85" s="7" t="str">
        <f>B81&amp;C85</f>
        <v>VOLUMEN (Miles kg ó litros)Pollo Ing.</v>
      </c>
      <c r="B85" s="7">
        <v>0</v>
      </c>
      <c r="C85" s="7" t="s">
        <v>128</v>
      </c>
      <c r="D85" s="8">
        <v>85318.278969249994</v>
      </c>
      <c r="E85" s="8">
        <v>71895.087751250001</v>
      </c>
      <c r="F85" s="8">
        <v>85211.683430300007</v>
      </c>
      <c r="G85" s="8">
        <v>90905.500803999996</v>
      </c>
      <c r="H85" s="8"/>
      <c r="I85" s="8"/>
    </row>
    <row r="86" spans="1:9" x14ac:dyDescent="0.35">
      <c r="A86" s="7" t="str">
        <f>B81&amp;C86</f>
        <v>VOLUMEN (Miles kg ó litros)Porcino Ing.</v>
      </c>
      <c r="B86" s="7">
        <v>0</v>
      </c>
      <c r="C86" s="7" t="s">
        <v>129</v>
      </c>
      <c r="D86" s="8">
        <v>38018.614764749997</v>
      </c>
      <c r="E86" s="8">
        <v>23933.753959199999</v>
      </c>
      <c r="F86" s="8">
        <v>29477.047471499998</v>
      </c>
      <c r="G86" s="8">
        <v>30310.796195899999</v>
      </c>
      <c r="H86" s="8"/>
      <c r="I86" s="8"/>
    </row>
    <row r="87" spans="1:9" x14ac:dyDescent="0.35">
      <c r="A87" s="7" t="str">
        <f>B81&amp;C87</f>
        <v>VOLUMEN (Miles kg ó litros)Ovino Ing.</v>
      </c>
      <c r="B87" s="7">
        <v>0</v>
      </c>
      <c r="C87" s="7" t="s">
        <v>130</v>
      </c>
      <c r="D87" s="8">
        <v>10101.91963715</v>
      </c>
      <c r="E87" s="8">
        <v>5922.2503927500002</v>
      </c>
      <c r="F87" s="8">
        <v>8332.6046774999995</v>
      </c>
      <c r="G87" s="8">
        <v>7206.982188</v>
      </c>
      <c r="H87" s="8"/>
      <c r="I87" s="8"/>
    </row>
    <row r="88" spans="1:9" x14ac:dyDescent="0.35">
      <c r="A88" s="7" t="str">
        <f>B81&amp;C88</f>
        <v>VOLUMEN (Miles kg ó litros)Resto Carne Ing.</v>
      </c>
      <c r="B88" s="7">
        <v>0</v>
      </c>
      <c r="C88" s="7" t="s">
        <v>131</v>
      </c>
      <c r="D88" s="8">
        <v>24067.028805000002</v>
      </c>
      <c r="E88" s="8">
        <v>17879.844968199999</v>
      </c>
      <c r="F88" s="8">
        <v>23259.420338</v>
      </c>
      <c r="G88" s="8">
        <v>23605.761633999999</v>
      </c>
      <c r="H88" s="8"/>
      <c r="I88" s="8"/>
    </row>
    <row r="89" spans="1:9" x14ac:dyDescent="0.35">
      <c r="A89" s="7" t="str">
        <f>B81&amp;C89</f>
        <v>VOLUMEN (Miles kg ó litros)Carnes Transform.Ing</v>
      </c>
      <c r="B89" s="7">
        <v>0</v>
      </c>
      <c r="C89" s="7" t="s">
        <v>176</v>
      </c>
      <c r="D89" s="8">
        <v>35187.8427047</v>
      </c>
      <c r="E89" s="8">
        <v>25567.543578510002</v>
      </c>
      <c r="F89" s="8">
        <v>29625.80636445</v>
      </c>
      <c r="G89" s="8">
        <v>30383.991409549999</v>
      </c>
      <c r="H89" s="8"/>
      <c r="I89" s="8"/>
    </row>
    <row r="90" spans="1:9" x14ac:dyDescent="0.35">
      <c r="A90" s="7" t="str">
        <f>B81&amp;C90</f>
        <v>VOLUMEN (Miles kg ó litros)Jamón Curado Ing.</v>
      </c>
      <c r="B90" s="7">
        <v>0</v>
      </c>
      <c r="C90" s="7" t="s">
        <v>132</v>
      </c>
      <c r="D90" s="8">
        <v>8998.5328520999992</v>
      </c>
      <c r="E90" s="8">
        <v>5096.6483537000004</v>
      </c>
      <c r="F90" s="8">
        <v>6231.2271637000003</v>
      </c>
      <c r="G90" s="8">
        <v>6856.4865864499998</v>
      </c>
      <c r="H90" s="8"/>
      <c r="I90" s="8"/>
    </row>
    <row r="91" spans="1:9" x14ac:dyDescent="0.35">
      <c r="A91" s="7" t="str">
        <f>B81&amp;C91</f>
        <v>VOLUMEN (Miles kg ó litros)J.Curado Normal Ing</v>
      </c>
      <c r="B91" s="7">
        <v>0</v>
      </c>
      <c r="C91" s="7" t="s">
        <v>177</v>
      </c>
      <c r="D91" s="8">
        <v>6613.3354872</v>
      </c>
      <c r="E91" s="8">
        <v>4041.8990652000002</v>
      </c>
      <c r="F91" s="8">
        <v>4766.5753815999997</v>
      </c>
      <c r="G91" s="8">
        <v>5362.7627652499996</v>
      </c>
      <c r="H91" s="8"/>
      <c r="I91" s="8"/>
    </row>
    <row r="92" spans="1:9" x14ac:dyDescent="0.35">
      <c r="A92" s="7" t="str">
        <f>B81&amp;C92</f>
        <v>VOLUMEN (Miles kg ó litros)J.Iberico Ing.</v>
      </c>
      <c r="B92" s="7">
        <v>0</v>
      </c>
      <c r="C92" s="7" t="s">
        <v>133</v>
      </c>
      <c r="D92" s="8">
        <v>2385.1973649000001</v>
      </c>
      <c r="E92" s="8">
        <v>1054.7492884999999</v>
      </c>
      <c r="F92" s="8">
        <v>1464.6517821</v>
      </c>
      <c r="G92" s="8">
        <v>1493.7238212</v>
      </c>
      <c r="H92" s="8"/>
      <c r="I92" s="8"/>
    </row>
    <row r="93" spans="1:9" x14ac:dyDescent="0.35">
      <c r="A93" s="7" t="str">
        <f>B81&amp;C93</f>
        <v>VOLUMEN (Miles kg ó litros)Lomo embuchado Ing.</v>
      </c>
      <c r="B93" s="7">
        <v>0</v>
      </c>
      <c r="C93" s="7" t="s">
        <v>134</v>
      </c>
      <c r="D93" s="8">
        <v>321.9454609</v>
      </c>
      <c r="E93" s="8">
        <v>178.32605576</v>
      </c>
      <c r="F93" s="8">
        <v>185.40654140000001</v>
      </c>
      <c r="G93" s="8">
        <v>245.2838893</v>
      </c>
      <c r="H93" s="8"/>
      <c r="I93" s="8"/>
    </row>
    <row r="94" spans="1:9" x14ac:dyDescent="0.35">
      <c r="A94" s="7" t="str">
        <f>B81&amp;C94</f>
        <v>VOLUMEN (Miles kg ó litros)Chorizo Ing.</v>
      </c>
      <c r="B94" s="7">
        <v>0</v>
      </c>
      <c r="C94" s="7" t="s">
        <v>135</v>
      </c>
      <c r="D94" s="8">
        <v>1233.2156156999999</v>
      </c>
      <c r="E94" s="8">
        <v>739.52869435000002</v>
      </c>
      <c r="F94" s="8">
        <v>858.73751464999998</v>
      </c>
      <c r="G94" s="8">
        <v>781.54928059999997</v>
      </c>
      <c r="H94" s="8"/>
      <c r="I94" s="8"/>
    </row>
    <row r="95" spans="1:9" x14ac:dyDescent="0.35">
      <c r="A95" s="7" t="str">
        <f>B81&amp;C95</f>
        <v>VOLUMEN (Miles kg ó litros)Pates/Foie-gras Ing</v>
      </c>
      <c r="B95" s="7">
        <v>0</v>
      </c>
      <c r="C95" s="7" t="s">
        <v>178</v>
      </c>
      <c r="D95" s="8">
        <v>268.74668800000001</v>
      </c>
      <c r="E95" s="8">
        <v>95.149681000000001</v>
      </c>
      <c r="F95" s="8">
        <v>100.4060437</v>
      </c>
      <c r="G95" s="8">
        <v>132.1339892</v>
      </c>
      <c r="H95" s="8"/>
      <c r="I95" s="8"/>
    </row>
    <row r="96" spans="1:9" x14ac:dyDescent="0.35">
      <c r="A96" s="7" t="str">
        <f>B81&amp;C96</f>
        <v>VOLUMEN (Miles kg ó litros)Rto carn.transf.Ing</v>
      </c>
      <c r="B96" s="7">
        <v>0</v>
      </c>
      <c r="C96" s="7" t="s">
        <v>179</v>
      </c>
      <c r="D96" s="8">
        <v>24365.402087999999</v>
      </c>
      <c r="E96" s="8">
        <v>19457.8907937</v>
      </c>
      <c r="F96" s="8">
        <v>22250.029101</v>
      </c>
      <c r="G96" s="8">
        <v>22368.537663999999</v>
      </c>
      <c r="H96" s="8"/>
      <c r="I96" s="8"/>
    </row>
    <row r="97" spans="1:9" x14ac:dyDescent="0.35">
      <c r="A97" s="7" t="str">
        <f>B81&amp;C97</f>
        <v>VOLUMEN (Miles kg ó litros).T.Pescados/Marisc.Ing</v>
      </c>
      <c r="B97" s="7">
        <v>0</v>
      </c>
      <c r="C97" s="7" t="s">
        <v>180</v>
      </c>
      <c r="D97" s="8">
        <v>163945.82929719999</v>
      </c>
      <c r="E97" s="8">
        <v>112342.42601075</v>
      </c>
      <c r="F97" s="8">
        <v>149307.12418375001</v>
      </c>
      <c r="G97" s="8">
        <v>145985.74208950001</v>
      </c>
      <c r="H97" s="8"/>
      <c r="I97" s="8"/>
    </row>
    <row r="98" spans="1:9" x14ac:dyDescent="0.35">
      <c r="A98" s="7" t="str">
        <f>B81&amp;C98</f>
        <v>VOLUMEN (Miles kg ó litros)Pescados Ing.</v>
      </c>
      <c r="B98" s="7">
        <v>0</v>
      </c>
      <c r="C98" s="7" t="s">
        <v>136</v>
      </c>
      <c r="D98" s="8">
        <v>68278.533702200002</v>
      </c>
      <c r="E98" s="8">
        <v>47162.450116400003</v>
      </c>
      <c r="F98" s="8">
        <v>59932.399162649999</v>
      </c>
      <c r="G98" s="8">
        <v>59277.235450499997</v>
      </c>
      <c r="H98" s="8"/>
      <c r="I98" s="8"/>
    </row>
    <row r="99" spans="1:9" x14ac:dyDescent="0.35">
      <c r="A99" s="7" t="str">
        <f>B81&amp;C99</f>
        <v>VOLUMEN (Miles kg ó litros)Merluza/Pescadil.Ing</v>
      </c>
      <c r="B99" s="7">
        <v>0</v>
      </c>
      <c r="C99" s="7" t="s">
        <v>181</v>
      </c>
      <c r="D99" s="8">
        <v>3105.1612648</v>
      </c>
      <c r="E99" s="8">
        <v>1889.0478000000001</v>
      </c>
      <c r="F99" s="8">
        <v>1865.8681695</v>
      </c>
      <c r="G99" s="8">
        <v>2328.7959489999998</v>
      </c>
      <c r="H99" s="8"/>
      <c r="I99" s="8"/>
    </row>
    <row r="100" spans="1:9" x14ac:dyDescent="0.35">
      <c r="A100" s="7" t="str">
        <f>B81&amp;C100</f>
        <v>VOLUMEN (Miles kg ó litros)Boquerones Ing.</v>
      </c>
      <c r="B100" s="7">
        <v>0</v>
      </c>
      <c r="C100" s="7" t="s">
        <v>137</v>
      </c>
      <c r="D100" s="8">
        <v>1988.7626250000001</v>
      </c>
      <c r="E100" s="8">
        <v>1303.4593522</v>
      </c>
      <c r="F100" s="8">
        <v>1849.7353189999999</v>
      </c>
      <c r="G100" s="8">
        <v>2050.5791785000001</v>
      </c>
      <c r="H100" s="8"/>
      <c r="I100" s="8"/>
    </row>
    <row r="101" spans="1:9" x14ac:dyDescent="0.35">
      <c r="A101" s="7" t="str">
        <f>B81&amp;C101</f>
        <v>VOLUMEN (Miles kg ó litros)Sardinas Ing.</v>
      </c>
      <c r="B101" s="7">
        <v>0</v>
      </c>
      <c r="C101" s="7" t="s">
        <v>138</v>
      </c>
      <c r="D101" s="8">
        <v>1753.7705699999999</v>
      </c>
      <c r="E101" s="8">
        <v>1447.2966094999999</v>
      </c>
      <c r="F101" s="8">
        <v>1921.2829354999999</v>
      </c>
      <c r="G101" s="8">
        <v>1594.3399006</v>
      </c>
      <c r="H101" s="8"/>
      <c r="I101" s="8"/>
    </row>
    <row r="102" spans="1:9" x14ac:dyDescent="0.35">
      <c r="A102" s="7" t="str">
        <f>B81&amp;C102</f>
        <v>VOLUMEN (Miles kg ó litros)Rape Ing.</v>
      </c>
      <c r="B102" s="7">
        <v>0</v>
      </c>
      <c r="C102" s="7" t="s">
        <v>139</v>
      </c>
      <c r="D102" s="8">
        <v>826.50150859999997</v>
      </c>
      <c r="E102" s="8">
        <v>567.295254</v>
      </c>
      <c r="F102" s="8">
        <v>482.07642055000002</v>
      </c>
      <c r="G102" s="8">
        <v>536.14911140000004</v>
      </c>
      <c r="H102" s="8"/>
      <c r="I102" s="8"/>
    </row>
    <row r="103" spans="1:9" x14ac:dyDescent="0.35">
      <c r="A103" s="7" t="str">
        <f>B81&amp;C103</f>
        <v>VOLUMEN (Miles kg ó litros)Dorada Ing.</v>
      </c>
      <c r="B103" s="7">
        <v>0</v>
      </c>
      <c r="C103" s="7" t="s">
        <v>140</v>
      </c>
      <c r="D103" s="8">
        <v>847.50747550000006</v>
      </c>
      <c r="E103" s="8">
        <v>1015.3702303</v>
      </c>
      <c r="F103" s="8">
        <v>1650.5807064999999</v>
      </c>
      <c r="G103" s="8">
        <v>1526.9645597000001</v>
      </c>
      <c r="H103" s="8"/>
      <c r="I103" s="8"/>
    </row>
    <row r="104" spans="1:9" x14ac:dyDescent="0.35">
      <c r="A104" s="7" t="str">
        <f>B81&amp;C104</f>
        <v>VOLUMEN (Miles kg ó litros)Salmon Ing.</v>
      </c>
      <c r="B104" s="7">
        <v>0</v>
      </c>
      <c r="C104" s="7" t="s">
        <v>141</v>
      </c>
      <c r="D104" s="8">
        <v>5262.2994213000002</v>
      </c>
      <c r="E104" s="8">
        <v>3935.873924</v>
      </c>
      <c r="F104" s="8">
        <v>6060.9857840000004</v>
      </c>
      <c r="G104" s="8">
        <v>6104.0518000000002</v>
      </c>
      <c r="H104" s="8"/>
      <c r="I104" s="8"/>
    </row>
    <row r="105" spans="1:9" x14ac:dyDescent="0.35">
      <c r="A105" s="7" t="str">
        <f>B81&amp;C105</f>
        <v>VOLUMEN (Miles kg ó litros)Atun Fresco Ing.</v>
      </c>
      <c r="B105" s="7">
        <v>0</v>
      </c>
      <c r="C105" s="7" t="s">
        <v>142</v>
      </c>
      <c r="D105" s="8">
        <v>3163.3129180000001</v>
      </c>
      <c r="E105" s="8">
        <v>3211.2802449999999</v>
      </c>
      <c r="F105" s="8">
        <v>3618.627704</v>
      </c>
      <c r="G105" s="8">
        <v>3740.5635665</v>
      </c>
      <c r="H105" s="8"/>
      <c r="I105" s="8"/>
    </row>
    <row r="106" spans="1:9" x14ac:dyDescent="0.35">
      <c r="A106" s="7" t="str">
        <f>B81&amp;C106</f>
        <v>VOLUMEN (Miles kg ó litros)Resto pescados Ing.</v>
      </c>
      <c r="B106" s="7">
        <v>0</v>
      </c>
      <c r="C106" s="7" t="s">
        <v>143</v>
      </c>
      <c r="D106" s="8">
        <v>51331.217919000002</v>
      </c>
      <c r="E106" s="8">
        <v>33792.826701400001</v>
      </c>
      <c r="F106" s="8">
        <v>42483.242123600001</v>
      </c>
      <c r="G106" s="8">
        <v>41395.791384800003</v>
      </c>
    </row>
    <row r="107" spans="1:9" x14ac:dyDescent="0.35">
      <c r="A107" s="7" t="str">
        <f>B81&amp;C107</f>
        <v>VOLUMEN (Miles kg ó litros)Mariscos Ing.</v>
      </c>
      <c r="B107" s="7">
        <v>0</v>
      </c>
      <c r="C107" s="7" t="s">
        <v>144</v>
      </c>
      <c r="D107" s="8">
        <v>95667.295595000003</v>
      </c>
      <c r="E107" s="8">
        <v>65179.975894349998</v>
      </c>
      <c r="F107" s="8">
        <v>89374.725021100006</v>
      </c>
      <c r="G107" s="8">
        <v>86708.506638999999</v>
      </c>
    </row>
    <row r="108" spans="1:9" x14ac:dyDescent="0.35">
      <c r="A108" s="7" t="str">
        <f>B81&amp;C108</f>
        <v>VOLUMEN (Miles kg ó litros)Calamares Ing.</v>
      </c>
      <c r="B108" s="7">
        <v>0</v>
      </c>
      <c r="C108" s="7" t="s">
        <v>145</v>
      </c>
      <c r="D108" s="8">
        <v>22025.011937499999</v>
      </c>
      <c r="E108" s="8">
        <v>13123.4047505</v>
      </c>
      <c r="F108" s="8">
        <v>19272.327074000001</v>
      </c>
      <c r="G108" s="8">
        <v>18632.730347500001</v>
      </c>
    </row>
    <row r="109" spans="1:9" x14ac:dyDescent="0.35">
      <c r="A109" s="7" t="str">
        <f>B81&amp;C109</f>
        <v>VOLUMEN (Miles kg ó litros)Pulpo/sepia Ing.</v>
      </c>
      <c r="B109" s="7">
        <v>0</v>
      </c>
      <c r="C109" s="7" t="s">
        <v>146</v>
      </c>
      <c r="D109" s="8">
        <v>19926.890052999999</v>
      </c>
      <c r="E109" s="8">
        <v>13733.636811</v>
      </c>
      <c r="F109" s="8">
        <v>18955.078878100001</v>
      </c>
      <c r="G109" s="8">
        <v>17571.291638999999</v>
      </c>
    </row>
    <row r="110" spans="1:9" x14ac:dyDescent="0.35">
      <c r="A110" s="7" t="str">
        <f>B81&amp;C110</f>
        <v>VOLUMEN (Miles kg ó litros)Langostinos/Gamb.Ing</v>
      </c>
      <c r="B110" s="7">
        <v>0</v>
      </c>
      <c r="C110" s="7" t="s">
        <v>182</v>
      </c>
      <c r="D110" s="8">
        <v>25252.7856125</v>
      </c>
      <c r="E110" s="8">
        <v>18155.4058</v>
      </c>
      <c r="F110" s="8">
        <v>24919.752324000001</v>
      </c>
      <c r="G110" s="8">
        <v>24557.835289999999</v>
      </c>
    </row>
    <row r="111" spans="1:9" x14ac:dyDescent="0.35">
      <c r="A111" s="7" t="str">
        <f>B81&amp;C111</f>
        <v>VOLUMEN (Miles kg ó litros)Otros mariscos Ing.</v>
      </c>
      <c r="B111" s="7">
        <v>0</v>
      </c>
      <c r="C111" s="7" t="s">
        <v>147</v>
      </c>
      <c r="D111" s="8">
        <v>28462.607992000001</v>
      </c>
      <c r="E111" s="8">
        <v>20167.528532849999</v>
      </c>
      <c r="F111" s="8">
        <v>26227.566745</v>
      </c>
      <c r="G111" s="8">
        <v>25946.6493625</v>
      </c>
    </row>
    <row r="112" spans="1:9" x14ac:dyDescent="0.35">
      <c r="A112" s="7" t="str">
        <f>B81&amp;C112</f>
        <v>VOLUMEN (Miles kg ó litros).Derivados lacteos Ing</v>
      </c>
      <c r="B112" s="7">
        <v>0</v>
      </c>
      <c r="C112" s="7" t="s">
        <v>183</v>
      </c>
      <c r="D112" s="8">
        <v>94636.263509199998</v>
      </c>
      <c r="E112" s="8">
        <v>66391.854189599995</v>
      </c>
      <c r="F112" s="8">
        <v>81308.1667132</v>
      </c>
      <c r="G112" s="8">
        <v>84899.881865450006</v>
      </c>
    </row>
    <row r="113" spans="1:7" x14ac:dyDescent="0.35">
      <c r="A113" s="7" t="str">
        <f>B81&amp;C113</f>
        <v>VOLUMEN (Miles kg ó litros)Mantequilla Ing.</v>
      </c>
      <c r="B113" s="7">
        <v>0</v>
      </c>
      <c r="C113" s="7" t="s">
        <v>148</v>
      </c>
      <c r="D113" s="8">
        <v>1075.2653708</v>
      </c>
      <c r="E113" s="8">
        <v>885.49554650000005</v>
      </c>
      <c r="F113" s="8">
        <v>662.52150159999997</v>
      </c>
      <c r="G113" s="8">
        <v>826.75678049999999</v>
      </c>
    </row>
    <row r="114" spans="1:7" x14ac:dyDescent="0.35">
      <c r="A114" s="7" t="str">
        <f>B81&amp;C114</f>
        <v>VOLUMEN (Miles kg ó litros)Postres Ing.</v>
      </c>
      <c r="B114" s="7">
        <v>0</v>
      </c>
      <c r="C114" s="7" t="s">
        <v>149</v>
      </c>
      <c r="D114" s="8">
        <v>38435.995000000003</v>
      </c>
      <c r="E114" s="8">
        <v>20952.672750000002</v>
      </c>
      <c r="F114" s="8">
        <v>29148.394499999999</v>
      </c>
      <c r="G114" s="8">
        <v>30043.246500000001</v>
      </c>
    </row>
    <row r="115" spans="1:7" x14ac:dyDescent="0.35">
      <c r="A115" s="7" t="str">
        <f>B81&amp;C115</f>
        <v>VOLUMEN (Miles kg ó litros)Yogures Ing.</v>
      </c>
      <c r="B115" s="7">
        <v>0</v>
      </c>
      <c r="C115" s="7" t="s">
        <v>184</v>
      </c>
      <c r="D115" s="8">
        <v>7567.6517444999999</v>
      </c>
      <c r="E115" s="8">
        <v>6050.9872910000004</v>
      </c>
      <c r="F115" s="8">
        <v>4477.2916500000001</v>
      </c>
      <c r="G115" s="8">
        <v>5586.9418787499999</v>
      </c>
    </row>
    <row r="116" spans="1:7" x14ac:dyDescent="0.35">
      <c r="A116" s="7" t="str">
        <f>B81&amp;C116</f>
        <v>VOLUMEN (Miles kg ó litros)Queso Ing.</v>
      </c>
      <c r="B116" s="7">
        <v>0</v>
      </c>
      <c r="C116" s="7" t="s">
        <v>150</v>
      </c>
      <c r="D116" s="8">
        <v>47557.351393899997</v>
      </c>
      <c r="E116" s="8">
        <v>38502.698602099998</v>
      </c>
      <c r="F116" s="8">
        <v>47019.959061599999</v>
      </c>
      <c r="G116" s="8">
        <v>48442.936706200002</v>
      </c>
    </row>
    <row r="117" spans="1:7" x14ac:dyDescent="0.35">
      <c r="A117" s="7" t="str">
        <f>B81&amp;C117</f>
        <v>VOLUMEN (Miles kg ó litros).Fruta Ing.</v>
      </c>
      <c r="B117" s="7">
        <v>0</v>
      </c>
      <c r="C117" s="7" t="s">
        <v>151</v>
      </c>
      <c r="D117" s="8">
        <v>29603.660000200001</v>
      </c>
      <c r="E117" s="8">
        <v>17708.912832000002</v>
      </c>
      <c r="F117" s="8">
        <v>17480.943437400001</v>
      </c>
      <c r="G117" s="8">
        <v>17230.977911999998</v>
      </c>
    </row>
    <row r="118" spans="1:7" x14ac:dyDescent="0.35">
      <c r="A118" s="7" t="str">
        <f>B81&amp;C118</f>
        <v>VOLUMEN (Miles kg ó litros)Fruta Fresca Ing</v>
      </c>
      <c r="B118" s="7">
        <v>0</v>
      </c>
      <c r="C118" s="7" t="s">
        <v>152</v>
      </c>
      <c r="D118" s="8">
        <v>28586.2718613</v>
      </c>
      <c r="E118" s="8">
        <v>16879.108811499998</v>
      </c>
      <c r="F118" s="8">
        <v>16649.347513500001</v>
      </c>
      <c r="G118" s="8">
        <v>16213.842453499999</v>
      </c>
    </row>
    <row r="119" spans="1:7" x14ac:dyDescent="0.35">
      <c r="A119" s="7" t="str">
        <f>B81&amp;C119</f>
        <v>VOLUMEN (Miles kg ó litros)Manzana Ing.</v>
      </c>
      <c r="B119" s="7">
        <v>0</v>
      </c>
      <c r="C119" s="7" t="s">
        <v>153</v>
      </c>
      <c r="D119" s="8">
        <v>5164.3959999999997</v>
      </c>
      <c r="E119" s="8">
        <v>2708.08</v>
      </c>
      <c r="F119" s="8">
        <v>2760.9920000000002</v>
      </c>
      <c r="G119" s="8">
        <v>2345.7579999999998</v>
      </c>
    </row>
    <row r="120" spans="1:7" x14ac:dyDescent="0.35">
      <c r="A120" s="7" t="str">
        <f>B81&amp;C120</f>
        <v>VOLUMEN (Miles kg ó litros)Platano Ing.</v>
      </c>
      <c r="B120" s="7">
        <v>0</v>
      </c>
      <c r="C120" s="7" t="s">
        <v>154</v>
      </c>
      <c r="D120" s="8">
        <v>1993.998</v>
      </c>
      <c r="E120" s="8">
        <v>2047.0515</v>
      </c>
      <c r="F120" s="8">
        <v>1370.3331000000001</v>
      </c>
      <c r="G120" s="8">
        <v>1305.2808</v>
      </c>
    </row>
    <row r="121" spans="1:7" x14ac:dyDescent="0.35">
      <c r="A121" s="7" t="str">
        <f>B81&amp;C121</f>
        <v>VOLUMEN (Miles kg ó litros)Naranja/Mandarina In</v>
      </c>
      <c r="B121" s="7">
        <v>0</v>
      </c>
      <c r="C121" s="7" t="s">
        <v>185</v>
      </c>
      <c r="D121" s="8">
        <v>3954.6779713000001</v>
      </c>
      <c r="E121" s="8">
        <v>2905.8610800000001</v>
      </c>
      <c r="F121" s="8">
        <v>2011.5619999999999</v>
      </c>
      <c r="G121" s="8">
        <v>2275.7960699999999</v>
      </c>
    </row>
    <row r="122" spans="1:7" x14ac:dyDescent="0.35">
      <c r="A122" s="7" t="str">
        <f>B81&amp;C122</f>
        <v>VOLUMEN (Miles kg ó litros)Melon/sandia Ing.</v>
      </c>
      <c r="B122" s="7">
        <v>0</v>
      </c>
      <c r="C122" s="7" t="s">
        <v>155</v>
      </c>
      <c r="D122" s="8">
        <v>4902.2270749999998</v>
      </c>
      <c r="E122" s="8">
        <v>2254.597225</v>
      </c>
      <c r="F122" s="8">
        <v>2272.640245</v>
      </c>
      <c r="G122" s="8">
        <v>2522.878925</v>
      </c>
    </row>
    <row r="123" spans="1:7" x14ac:dyDescent="0.35">
      <c r="A123" s="7" t="str">
        <f>B81&amp;C123</f>
        <v>VOLUMEN (Miles kg ó litros)Fresa/freson Ing.</v>
      </c>
      <c r="B123" s="7">
        <v>0</v>
      </c>
      <c r="C123" s="7" t="s">
        <v>156</v>
      </c>
      <c r="D123" s="8">
        <v>2242.0164249999998</v>
      </c>
      <c r="E123" s="8">
        <v>1078.9838910000001</v>
      </c>
      <c r="F123" s="8">
        <v>1039.7060610000001</v>
      </c>
      <c r="G123" s="8">
        <v>1028.934771</v>
      </c>
    </row>
    <row r="124" spans="1:7" x14ac:dyDescent="0.35">
      <c r="A124" s="7" t="str">
        <f>B81&amp;C124</f>
        <v>VOLUMEN (Miles kg ó litros)Pina Ing.</v>
      </c>
      <c r="B124" s="7">
        <v>0</v>
      </c>
      <c r="C124" s="7" t="s">
        <v>186</v>
      </c>
      <c r="D124" s="8">
        <v>2642.7303900000002</v>
      </c>
      <c r="E124" s="8">
        <v>1716.0551155000001</v>
      </c>
      <c r="F124" s="8">
        <v>2177.3401075000002</v>
      </c>
      <c r="G124" s="8">
        <v>1892.2418875000001</v>
      </c>
    </row>
    <row r="125" spans="1:7" x14ac:dyDescent="0.35">
      <c r="A125" s="7" t="str">
        <f>B81&amp;C125</f>
        <v>VOLUMEN (Miles kg ó litros)Resto frutas Ing.</v>
      </c>
      <c r="B125" s="7">
        <v>0</v>
      </c>
      <c r="C125" s="7" t="s">
        <v>157</v>
      </c>
      <c r="D125" s="8">
        <v>7686.2259999999997</v>
      </c>
      <c r="E125" s="8">
        <v>4168.4799999999996</v>
      </c>
      <c r="F125" s="8">
        <v>5016.7740000000003</v>
      </c>
      <c r="G125" s="8">
        <v>4842.9520000000002</v>
      </c>
    </row>
    <row r="126" spans="1:7" x14ac:dyDescent="0.35">
      <c r="A126" s="7" t="str">
        <f>B81&amp;C126</f>
        <v>VOLUMEN (Miles kg ó litros)Mermeladas Ing.</v>
      </c>
      <c r="B126" s="7">
        <v>0</v>
      </c>
      <c r="C126" s="7" t="s">
        <v>187</v>
      </c>
      <c r="D126" s="8">
        <v>1017.3881388999999</v>
      </c>
      <c r="E126" s="8">
        <v>829.80402049999998</v>
      </c>
      <c r="F126" s="8">
        <v>831.5959239</v>
      </c>
      <c r="G126" s="8">
        <v>1017.1354585</v>
      </c>
    </row>
    <row r="127" spans="1:7" x14ac:dyDescent="0.35">
      <c r="A127" s="7" t="str">
        <f>B81&amp;C127</f>
        <v>VOLUMEN (Miles kg ó litros).Hortalizas/Verdur.Ing</v>
      </c>
      <c r="B127" s="7">
        <v>0</v>
      </c>
      <c r="C127" s="7" t="s">
        <v>188</v>
      </c>
      <c r="D127" s="8">
        <v>484262.69046880002</v>
      </c>
      <c r="E127" s="8">
        <v>331900.455390335</v>
      </c>
      <c r="F127" s="8">
        <v>415873.57225678</v>
      </c>
      <c r="G127" s="8">
        <v>431199.78969050001</v>
      </c>
    </row>
    <row r="128" spans="1:7" x14ac:dyDescent="0.35">
      <c r="A128" s="7" t="str">
        <f>B81&amp;C128</f>
        <v>VOLUMEN (Miles kg ó litros)Tomates Ing.</v>
      </c>
      <c r="B128" s="7">
        <v>0</v>
      </c>
      <c r="C128" s="7" t="s">
        <v>158</v>
      </c>
      <c r="D128" s="8">
        <v>43605.491728749999</v>
      </c>
      <c r="E128" s="8">
        <v>28252.290561425001</v>
      </c>
      <c r="F128" s="8">
        <v>33900.547667250001</v>
      </c>
      <c r="G128" s="8">
        <v>34189.660498575002</v>
      </c>
    </row>
    <row r="129" spans="1:7" x14ac:dyDescent="0.35">
      <c r="A129" s="7" t="str">
        <f>B81&amp;C129</f>
        <v>VOLUMEN (Miles kg ó litros)Judías verdes Ing.</v>
      </c>
      <c r="B129" s="7">
        <v>0</v>
      </c>
      <c r="C129" s="7" t="s">
        <v>189</v>
      </c>
      <c r="D129" s="8">
        <v>4373.7405907499997</v>
      </c>
      <c r="E129" s="8">
        <v>2108.2566965000001</v>
      </c>
      <c r="F129" s="8">
        <v>2885.0715632500001</v>
      </c>
      <c r="G129" s="8">
        <v>3042.9557707499998</v>
      </c>
    </row>
    <row r="130" spans="1:7" x14ac:dyDescent="0.35">
      <c r="A130" s="7" t="str">
        <f>B81&amp;C130</f>
        <v>VOLUMEN (Miles kg ó litros)Patatas Ing.</v>
      </c>
      <c r="B130" s="7">
        <v>0</v>
      </c>
      <c r="C130" s="7" t="s">
        <v>159</v>
      </c>
      <c r="D130" s="8">
        <v>192428.19977549999</v>
      </c>
      <c r="E130" s="8">
        <v>137531.5531739</v>
      </c>
      <c r="F130" s="8">
        <v>173922.92827420001</v>
      </c>
      <c r="G130" s="8">
        <v>186274.48403650001</v>
      </c>
    </row>
    <row r="131" spans="1:7" x14ac:dyDescent="0.35">
      <c r="A131" s="7" t="str">
        <f>B81&amp;C131</f>
        <v>VOLUMEN (Miles kg ó litros)Cebollas Ing.</v>
      </c>
      <c r="B131" s="7">
        <v>0</v>
      </c>
      <c r="C131" s="7" t="s">
        <v>160</v>
      </c>
      <c r="D131" s="8">
        <v>35433.001846749998</v>
      </c>
      <c r="E131" s="8">
        <v>25653.799853500001</v>
      </c>
      <c r="F131" s="8">
        <v>30708.131104249998</v>
      </c>
      <c r="G131" s="8">
        <v>32362.31208</v>
      </c>
    </row>
    <row r="132" spans="1:7" x14ac:dyDescent="0.35">
      <c r="A132" s="7" t="str">
        <f>B81&amp;C132</f>
        <v>VOLUMEN (Miles kg ó litros)Pimientos Ing.</v>
      </c>
      <c r="B132" s="7">
        <v>0</v>
      </c>
      <c r="C132" s="7" t="s">
        <v>161</v>
      </c>
      <c r="D132" s="8">
        <v>32420.629915400001</v>
      </c>
      <c r="E132" s="8">
        <v>18954.867775250001</v>
      </c>
      <c r="F132" s="8">
        <v>28029.204032000001</v>
      </c>
      <c r="G132" s="8">
        <v>26816.497954800001</v>
      </c>
    </row>
    <row r="133" spans="1:7" x14ac:dyDescent="0.35">
      <c r="A133" s="7" t="str">
        <f>B81&amp;C133</f>
        <v>VOLUMEN (Miles kg ó litros)Lechugas Ing.</v>
      </c>
      <c r="B133" s="7">
        <v>0</v>
      </c>
      <c r="C133" s="7" t="s">
        <v>162</v>
      </c>
      <c r="D133" s="8">
        <v>80610.008530000006</v>
      </c>
      <c r="E133" s="8">
        <v>54570.107203500003</v>
      </c>
      <c r="F133" s="8">
        <v>65674.297930999994</v>
      </c>
      <c r="G133" s="8">
        <v>68377.028338499993</v>
      </c>
    </row>
    <row r="134" spans="1:7" x14ac:dyDescent="0.35">
      <c r="A134" s="7" t="str">
        <f>B81&amp;C134</f>
        <v>VOLUMEN (Miles kg ó litros)Setas Ing.</v>
      </c>
      <c r="B134" s="7">
        <v>0</v>
      </c>
      <c r="C134" s="7" t="s">
        <v>163</v>
      </c>
      <c r="D134" s="8">
        <v>22547.928085750002</v>
      </c>
      <c r="E134" s="8">
        <v>15532.949472349999</v>
      </c>
      <c r="F134" s="8">
        <v>19613.624553000001</v>
      </c>
      <c r="G134" s="8">
        <v>18075.187083875</v>
      </c>
    </row>
    <row r="135" spans="1:7" x14ac:dyDescent="0.35">
      <c r="A135" s="7" t="str">
        <f>B81&amp;C135</f>
        <v>VOLUMEN (Miles kg ó litros)Esparragos Ing.</v>
      </c>
      <c r="B135" s="7">
        <v>0</v>
      </c>
      <c r="C135" s="7" t="s">
        <v>164</v>
      </c>
      <c r="D135" s="8">
        <v>3990.3499250499999</v>
      </c>
      <c r="E135" s="8">
        <v>2247.1722173600001</v>
      </c>
      <c r="F135" s="8">
        <v>3458.9496857300001</v>
      </c>
      <c r="G135" s="8">
        <v>3093.1568877999998</v>
      </c>
    </row>
    <row r="136" spans="1:7" x14ac:dyDescent="0.35">
      <c r="A136" s="7" t="str">
        <f>B81&amp;C136</f>
        <v>VOLUMEN (Miles kg ó litros)Otras hortalizas Ing.</v>
      </c>
      <c r="B136" s="7">
        <v>0</v>
      </c>
      <c r="C136" s="7" t="s">
        <v>165</v>
      </c>
      <c r="D136" s="8">
        <v>68853.340070849998</v>
      </c>
      <c r="E136" s="8">
        <v>47049.458436549998</v>
      </c>
      <c r="F136" s="8">
        <v>57680.817446100002</v>
      </c>
      <c r="G136" s="8">
        <v>58968.507039700002</v>
      </c>
    </row>
    <row r="137" spans="1:7" x14ac:dyDescent="0.35">
      <c r="A137" s="7" t="str">
        <f>B81&amp;C137</f>
        <v>VOLUMEN (Miles kg ó litros).Aceite alino Ing.</v>
      </c>
      <c r="B137" s="7">
        <v>0</v>
      </c>
      <c r="C137" s="7" t="s">
        <v>190</v>
      </c>
      <c r="D137" s="8">
        <v>2711.3026203999998</v>
      </c>
      <c r="E137" s="8">
        <v>1668.0443418</v>
      </c>
      <c r="F137" s="8">
        <v>1893.15545653</v>
      </c>
      <c r="G137" s="8">
        <v>1876.2162926999999</v>
      </c>
    </row>
    <row r="138" spans="1:7" x14ac:dyDescent="0.35">
      <c r="A138" s="7" t="str">
        <f>B81&amp;C138</f>
        <v>VOLUMEN (Miles kg ó litros)Aceite oliva Ing.</v>
      </c>
      <c r="B138" s="7">
        <v>0</v>
      </c>
      <c r="C138" s="7" t="s">
        <v>260</v>
      </c>
      <c r="D138" s="8">
        <v>746.16332020000004</v>
      </c>
      <c r="E138" s="8">
        <v>353.44980859999998</v>
      </c>
      <c r="F138" s="8">
        <v>518.66633639999998</v>
      </c>
      <c r="G138" s="8">
        <v>564.86449240000002</v>
      </c>
    </row>
    <row r="139" spans="1:7" x14ac:dyDescent="0.35">
      <c r="A139" s="7" t="str">
        <f>B81&amp;C139</f>
        <v>VOLUMEN (Miles kg ó litros)Resto aceite Ing.</v>
      </c>
      <c r="B139" s="7">
        <v>0</v>
      </c>
      <c r="C139" s="7" t="s">
        <v>261</v>
      </c>
      <c r="D139" s="8">
        <v>1965.1393002</v>
      </c>
      <c r="E139" s="8">
        <v>1314.5945331999999</v>
      </c>
      <c r="F139" s="8">
        <v>1374.4891201299999</v>
      </c>
      <c r="G139" s="8">
        <v>1311.3518002999999</v>
      </c>
    </row>
    <row r="140" spans="1:7" x14ac:dyDescent="0.35">
      <c r="A140" s="7" t="str">
        <f>B81&amp;C140</f>
        <v>VOLUMEN (Miles kg ó litros).Pan Ing.</v>
      </c>
      <c r="B140" s="7">
        <v>0</v>
      </c>
      <c r="C140" s="7" t="s">
        <v>166</v>
      </c>
      <c r="D140" s="8">
        <v>200478.3095956</v>
      </c>
      <c r="E140" s="8">
        <v>141691.66455700001</v>
      </c>
      <c r="F140" s="8">
        <v>160499.29827500001</v>
      </c>
      <c r="G140" s="8">
        <v>164095.7611</v>
      </c>
    </row>
    <row r="141" spans="1:7" x14ac:dyDescent="0.35">
      <c r="A141" s="7" t="str">
        <f>B81&amp;C141</f>
        <v>VOLUMEN (Miles kg ó litros).Pastas Ing.</v>
      </c>
      <c r="B141" s="7">
        <v>0</v>
      </c>
      <c r="C141" s="7" t="s">
        <v>167</v>
      </c>
      <c r="D141" s="8">
        <v>8759.4936994</v>
      </c>
      <c r="E141" s="8">
        <v>6184.3181335950003</v>
      </c>
      <c r="F141" s="8">
        <v>7521.3965476499998</v>
      </c>
      <c r="G141" s="8">
        <v>8464.3174316999994</v>
      </c>
    </row>
    <row r="142" spans="1:7" x14ac:dyDescent="0.35">
      <c r="A142" s="7" t="str">
        <f>B81&amp;C142</f>
        <v>VOLUMEN (Miles kg ó litros).Arroz Ing.</v>
      </c>
      <c r="B142" s="7">
        <v>0</v>
      </c>
      <c r="C142" s="7" t="s">
        <v>168</v>
      </c>
      <c r="D142" s="8">
        <v>18051.095847600001</v>
      </c>
      <c r="E142" s="8">
        <v>13310.6953765</v>
      </c>
      <c r="F142" s="8">
        <v>18243.942804099999</v>
      </c>
      <c r="G142" s="8">
        <v>18097.95491</v>
      </c>
    </row>
    <row r="143" spans="1:7" x14ac:dyDescent="0.35">
      <c r="A143" s="7" t="str">
        <f>B81&amp;C143</f>
        <v>VOLUMEN (Miles kg ó litros).Legumbres Ing.</v>
      </c>
      <c r="B143" s="7">
        <v>0</v>
      </c>
      <c r="C143" s="7" t="s">
        <v>169</v>
      </c>
      <c r="D143" s="8">
        <v>4467.9672719999999</v>
      </c>
      <c r="E143" s="8">
        <v>3392.0700499999998</v>
      </c>
      <c r="F143" s="8">
        <v>3969.866454</v>
      </c>
      <c r="G143" s="8">
        <v>4457.3206200000004</v>
      </c>
    </row>
    <row r="144" spans="1:7" x14ac:dyDescent="0.35">
      <c r="A144" s="7" t="str">
        <f>B81&amp;C144</f>
        <v>VOLUMEN (Miles kg ó litros)BATIDOS</v>
      </c>
      <c r="B144" s="7">
        <v>0</v>
      </c>
      <c r="C144" s="7" t="s">
        <v>262</v>
      </c>
      <c r="D144" s="8">
        <v>27314.731736459999</v>
      </c>
      <c r="E144" s="8">
        <v>22387.509548775</v>
      </c>
      <c r="F144" s="8">
        <v>27463.909778235</v>
      </c>
      <c r="G144" s="8">
        <v>27490.110985259998</v>
      </c>
    </row>
    <row r="145" spans="1:7" x14ac:dyDescent="0.35">
      <c r="A145" s="7" t="str">
        <f>B81&amp;C145</f>
        <v>VOLUMEN (Miles kg ó litros)HELADOS</v>
      </c>
      <c r="B145" s="7">
        <v>0</v>
      </c>
      <c r="C145" s="7" t="s">
        <v>263</v>
      </c>
      <c r="D145" s="8">
        <v>39418.667999999998</v>
      </c>
      <c r="E145" s="8">
        <v>24307.175999999999</v>
      </c>
      <c r="F145" s="8">
        <v>28329.972000000002</v>
      </c>
      <c r="G145" s="8">
        <v>30627.671999999999</v>
      </c>
    </row>
    <row r="146" spans="1:7" x14ac:dyDescent="0.35">
      <c r="A146" s="7" t="str">
        <f>B81&amp;C146</f>
        <v>VOLUMEN (Miles kg ó litros)GALLETAS</v>
      </c>
      <c r="B146" s="7">
        <v>0</v>
      </c>
      <c r="C146" s="7" t="s">
        <v>264</v>
      </c>
      <c r="D146" s="8" t="s">
        <v>276</v>
      </c>
      <c r="E146" s="8" t="s">
        <v>276</v>
      </c>
      <c r="F146" s="8" t="s">
        <v>276</v>
      </c>
      <c r="G146" s="8" t="s">
        <v>276</v>
      </c>
    </row>
    <row r="147" spans="1:7" x14ac:dyDescent="0.35">
      <c r="A147" s="7" t="str">
        <f>B81&amp;C147</f>
        <v>VOLUMEN (Miles kg ó litros)BOLLERÍA</v>
      </c>
      <c r="B147" s="7">
        <v>0</v>
      </c>
      <c r="C147" s="7" t="s">
        <v>265</v>
      </c>
      <c r="D147" s="8">
        <v>77061.864600000001</v>
      </c>
      <c r="E147" s="8">
        <v>57862.375200000002</v>
      </c>
      <c r="F147" s="8">
        <v>56136.462299999999</v>
      </c>
      <c r="G147" s="8">
        <v>51548.139900000002</v>
      </c>
    </row>
    <row r="148" spans="1:7" x14ac:dyDescent="0.35">
      <c r="A148" s="7" t="str">
        <f>B81&amp;C148</f>
        <v>VOLUMEN (Miles kg ó litros)BOLLERIA SALADA</v>
      </c>
      <c r="B148" s="7">
        <v>0</v>
      </c>
      <c r="C148" s="7" t="s">
        <v>266</v>
      </c>
      <c r="D148" s="8" t="s">
        <v>276</v>
      </c>
      <c r="E148" s="8" t="s">
        <v>276</v>
      </c>
      <c r="F148" s="8" t="s">
        <v>276</v>
      </c>
      <c r="G148" s="8" t="s">
        <v>276</v>
      </c>
    </row>
    <row r="149" spans="1:7" x14ac:dyDescent="0.35">
      <c r="A149" s="7" t="str">
        <f>B81&amp;C149</f>
        <v>VOLUMEN (Miles kg ó litros)BOLLERIA DULCE</v>
      </c>
      <c r="B149" s="7">
        <v>0</v>
      </c>
      <c r="C149" s="7" t="s">
        <v>267</v>
      </c>
      <c r="D149" s="8">
        <v>74519.054999999993</v>
      </c>
      <c r="E149" s="8">
        <v>56190.267</v>
      </c>
      <c r="F149" s="8">
        <v>54335.853000000003</v>
      </c>
      <c r="G149" s="8">
        <v>49665.383999999998</v>
      </c>
    </row>
    <row r="150" spans="1:7" x14ac:dyDescent="0.35">
      <c r="A150" s="7" t="str">
        <f>B81&amp;C150</f>
        <v>VOLUMEN (Miles kg ó litros)PAL.PAN+BARRIT+TORTIT</v>
      </c>
      <c r="B150" s="7">
        <v>0</v>
      </c>
      <c r="C150" s="7" t="s">
        <v>268</v>
      </c>
      <c r="D150" s="8" t="s">
        <v>276</v>
      </c>
      <c r="E150" s="8" t="s">
        <v>276</v>
      </c>
      <c r="F150" s="8" t="s">
        <v>276</v>
      </c>
      <c r="G150" s="8" t="s">
        <v>276</v>
      </c>
    </row>
    <row r="151" spans="1:7" x14ac:dyDescent="0.35">
      <c r="A151" s="7" t="str">
        <f>B81&amp;C151</f>
        <v>VOLUMEN (Miles kg ó litros)PALITOS PAN</v>
      </c>
      <c r="B151" s="7">
        <v>0</v>
      </c>
      <c r="C151" s="7" t="s">
        <v>269</v>
      </c>
      <c r="D151" s="8">
        <v>2435.4270000000001</v>
      </c>
      <c r="E151" s="8">
        <v>1648.3548599999999</v>
      </c>
      <c r="F151" s="8">
        <v>1675.8648000000001</v>
      </c>
      <c r="G151" s="8">
        <v>1870.1243999999999</v>
      </c>
    </row>
    <row r="152" spans="1:7" x14ac:dyDescent="0.35">
      <c r="A152" s="7" t="str">
        <f>B81&amp;C152</f>
        <v>VOLUMEN (Miles kg ó litros)TORTITAS</v>
      </c>
      <c r="B152" s="7">
        <v>0</v>
      </c>
      <c r="C152" s="7" t="s">
        <v>270</v>
      </c>
      <c r="D152" s="8" t="s">
        <v>276</v>
      </c>
      <c r="E152" s="8" t="s">
        <v>276</v>
      </c>
      <c r="F152" s="8" t="s">
        <v>276</v>
      </c>
      <c r="G152" s="8" t="s">
        <v>276</v>
      </c>
    </row>
    <row r="153" spans="1:7" x14ac:dyDescent="0.35">
      <c r="A153" s="7" t="str">
        <f>B81&amp;C153</f>
        <v>VOLUMEN (Miles kg ó litros)BARRITAS</v>
      </c>
      <c r="B153" s="7">
        <v>0</v>
      </c>
      <c r="C153" s="7" t="s">
        <v>271</v>
      </c>
      <c r="D153" s="8">
        <v>572.22158000000002</v>
      </c>
      <c r="E153" s="8">
        <v>461.8544</v>
      </c>
      <c r="F153" s="8">
        <v>317.60876000000002</v>
      </c>
      <c r="G153" s="8">
        <v>550.55237999999997</v>
      </c>
    </row>
    <row r="154" spans="1:7" x14ac:dyDescent="0.35">
      <c r="A154" s="7" t="str">
        <f>B81&amp;C154</f>
        <v>VOLUMEN (Miles kg ó litros).Resto productos Ing.</v>
      </c>
      <c r="B154" s="7">
        <v>0</v>
      </c>
      <c r="C154" s="7" t="s">
        <v>174</v>
      </c>
      <c r="D154" s="8" t="s">
        <v>276</v>
      </c>
      <c r="E154" s="8" t="s">
        <v>276</v>
      </c>
      <c r="F154" s="8" t="s">
        <v>276</v>
      </c>
      <c r="G154" s="8" t="s">
        <v>276</v>
      </c>
    </row>
    <row r="155" spans="1:7" x14ac:dyDescent="0.35">
      <c r="A155" s="7" t="str">
        <f>B81&amp;C155</f>
        <v>VOLUMEN (Miles kg ó litros)Gazpacho / Salmorejo</v>
      </c>
      <c r="B155" s="7">
        <v>0</v>
      </c>
      <c r="C155" s="7" t="s">
        <v>272</v>
      </c>
      <c r="D155" s="8">
        <v>4620.95</v>
      </c>
      <c r="E155" s="8">
        <v>2377.6097500000001</v>
      </c>
      <c r="F155" s="8">
        <v>3592.3625000000002</v>
      </c>
      <c r="G155" s="8">
        <v>4052.1774999999998</v>
      </c>
    </row>
    <row r="156" spans="1:7" x14ac:dyDescent="0.35">
      <c r="A156" s="7" t="str">
        <f>B81&amp;C156</f>
        <v>VOLUMEN (Miles kg ó litros)Sopas / Cremas / pures</v>
      </c>
      <c r="B156" s="7">
        <v>0</v>
      </c>
      <c r="C156" s="7" t="s">
        <v>273</v>
      </c>
      <c r="D156" s="8" t="s">
        <v>276</v>
      </c>
      <c r="E156" s="8" t="s">
        <v>276</v>
      </c>
      <c r="F156" s="8" t="s">
        <v>276</v>
      </c>
      <c r="G156" s="8" t="s">
        <v>276</v>
      </c>
    </row>
    <row r="157" spans="1:7" x14ac:dyDescent="0.35">
      <c r="A157" s="7" t="str">
        <f>B81&amp;C157</f>
        <v>VOLUMEN (Miles kg ó litros)Proteinas Vegetales</v>
      </c>
      <c r="B157" s="7">
        <v>0</v>
      </c>
      <c r="C157" s="7" t="s">
        <v>274</v>
      </c>
      <c r="D157" s="8">
        <v>227.11590000000001</v>
      </c>
      <c r="E157" s="8">
        <v>166.38550000000001</v>
      </c>
      <c r="F157" s="8">
        <v>183.2944</v>
      </c>
      <c r="G157" s="8">
        <v>298.34179999999998</v>
      </c>
    </row>
    <row r="158" spans="1:7" x14ac:dyDescent="0.35">
      <c r="A158" s="7" t="str">
        <f>B81&amp;C158</f>
        <v>VOLUMEN (Miles kg ó litros)Platos Base Huevos</v>
      </c>
      <c r="B158" s="7">
        <v>0</v>
      </c>
      <c r="C158" s="7" t="s">
        <v>275</v>
      </c>
      <c r="D158" s="8" t="s">
        <v>276</v>
      </c>
      <c r="E158" s="8" t="s">
        <v>276</v>
      </c>
      <c r="F158" s="8" t="s">
        <v>276</v>
      </c>
      <c r="G158" s="8" t="s">
        <v>276</v>
      </c>
    </row>
    <row r="159" spans="1:7" x14ac:dyDescent="0.35">
      <c r="A159" s="7" t="str">
        <f>B159&amp;C159</f>
        <v>VALOR (Miles Euros).T.Alimentos TOTAL ING</v>
      </c>
      <c r="B159" s="7" t="s">
        <v>116</v>
      </c>
      <c r="C159" s="7" t="s">
        <v>175</v>
      </c>
      <c r="D159" s="8">
        <v>22211910</v>
      </c>
      <c r="E159" s="8">
        <v>15228870</v>
      </c>
      <c r="F159" s="8">
        <v>19631650</v>
      </c>
      <c r="G159" s="8">
        <v>21955930</v>
      </c>
    </row>
    <row r="160" spans="1:7" x14ac:dyDescent="0.35">
      <c r="A160" s="7" t="str">
        <f>B159&amp;C160</f>
        <v>VALOR (Miles Euros).T.Carne Ing.</v>
      </c>
      <c r="B160" s="7">
        <v>0</v>
      </c>
      <c r="C160" s="7" t="s">
        <v>125</v>
      </c>
      <c r="D160" s="8" t="s">
        <v>276</v>
      </c>
      <c r="E160" s="8" t="s">
        <v>276</v>
      </c>
      <c r="F160" s="8" t="s">
        <v>276</v>
      </c>
      <c r="G160" s="8" t="s">
        <v>276</v>
      </c>
    </row>
    <row r="161" spans="1:7" x14ac:dyDescent="0.35">
      <c r="A161" s="7" t="str">
        <f>B159&amp;C161</f>
        <v>VALOR (Miles Euros)T.Carne Fresca Ing</v>
      </c>
      <c r="B161" s="7">
        <v>0</v>
      </c>
      <c r="C161" s="7" t="s">
        <v>126</v>
      </c>
      <c r="D161" s="8" t="s">
        <v>276</v>
      </c>
      <c r="E161" s="8" t="s">
        <v>276</v>
      </c>
      <c r="F161" s="8" t="s">
        <v>276</v>
      </c>
      <c r="G161" s="8" t="s">
        <v>276</v>
      </c>
    </row>
    <row r="162" spans="1:7" x14ac:dyDescent="0.35">
      <c r="A162" s="7" t="str">
        <f>B159&amp;C162</f>
        <v>VALOR (Miles Euros)Ternera Ing.</v>
      </c>
      <c r="B162" s="7">
        <v>0</v>
      </c>
      <c r="C162" s="7" t="s">
        <v>127</v>
      </c>
      <c r="D162" s="8" t="s">
        <v>276</v>
      </c>
      <c r="E162" s="8" t="s">
        <v>276</v>
      </c>
      <c r="F162" s="8" t="s">
        <v>276</v>
      </c>
      <c r="G162" s="8" t="s">
        <v>276</v>
      </c>
    </row>
    <row r="163" spans="1:7" x14ac:dyDescent="0.35">
      <c r="A163" s="7" t="str">
        <f>B159&amp;C163</f>
        <v>VALOR (Miles Euros)Pollo Ing.</v>
      </c>
      <c r="B163" s="7">
        <v>0</v>
      </c>
      <c r="C163" s="7" t="s">
        <v>128</v>
      </c>
      <c r="D163" s="8" t="s">
        <v>276</v>
      </c>
      <c r="E163" s="8" t="s">
        <v>276</v>
      </c>
      <c r="F163" s="8" t="s">
        <v>276</v>
      </c>
      <c r="G163" s="8" t="s">
        <v>276</v>
      </c>
    </row>
    <row r="164" spans="1:7" x14ac:dyDescent="0.35">
      <c r="A164" s="7" t="str">
        <f>B159&amp;C164</f>
        <v>VALOR (Miles Euros)Porcino Ing.</v>
      </c>
      <c r="B164" s="7">
        <v>0</v>
      </c>
      <c r="C164" s="7" t="s">
        <v>129</v>
      </c>
      <c r="D164" s="8" t="s">
        <v>276</v>
      </c>
      <c r="E164" s="8" t="s">
        <v>276</v>
      </c>
      <c r="F164" s="8" t="s">
        <v>276</v>
      </c>
      <c r="G164" s="8" t="s">
        <v>276</v>
      </c>
    </row>
    <row r="165" spans="1:7" x14ac:dyDescent="0.35">
      <c r="A165" s="7" t="str">
        <f>B159&amp;C165</f>
        <v>VALOR (Miles Euros)Ovino Ing.</v>
      </c>
      <c r="B165" s="7">
        <v>0</v>
      </c>
      <c r="C165" s="7" t="s">
        <v>130</v>
      </c>
      <c r="D165" s="8" t="s">
        <v>276</v>
      </c>
      <c r="E165" s="8" t="s">
        <v>276</v>
      </c>
      <c r="F165" s="8" t="s">
        <v>276</v>
      </c>
      <c r="G165" s="8" t="s">
        <v>276</v>
      </c>
    </row>
    <row r="166" spans="1:7" x14ac:dyDescent="0.35">
      <c r="A166" s="7" t="str">
        <f>B159&amp;C166</f>
        <v>VALOR (Miles Euros)Resto Carne Ing.</v>
      </c>
      <c r="B166" s="7">
        <v>0</v>
      </c>
      <c r="C166" s="7" t="s">
        <v>131</v>
      </c>
      <c r="D166" s="8" t="s">
        <v>276</v>
      </c>
      <c r="E166" s="8" t="s">
        <v>276</v>
      </c>
      <c r="F166" s="8" t="s">
        <v>276</v>
      </c>
      <c r="G166" s="8" t="s">
        <v>276</v>
      </c>
    </row>
    <row r="167" spans="1:7" x14ac:dyDescent="0.35">
      <c r="A167" s="7" t="str">
        <f>B159&amp;C167</f>
        <v>VALOR (Miles Euros)Carnes Transform.Ing</v>
      </c>
      <c r="B167" s="7">
        <v>0</v>
      </c>
      <c r="C167" s="7" t="s">
        <v>176</v>
      </c>
      <c r="D167" s="8" t="s">
        <v>276</v>
      </c>
      <c r="E167" s="8" t="s">
        <v>276</v>
      </c>
      <c r="F167" s="8" t="s">
        <v>276</v>
      </c>
      <c r="G167" s="8" t="s">
        <v>276</v>
      </c>
    </row>
    <row r="168" spans="1:7" x14ac:dyDescent="0.35">
      <c r="A168" s="7" t="str">
        <f>B159&amp;C168</f>
        <v>VALOR (Miles Euros)Jamón Curado Ing.</v>
      </c>
      <c r="B168" s="7">
        <v>0</v>
      </c>
      <c r="C168" s="7" t="s">
        <v>132</v>
      </c>
      <c r="D168" s="8" t="s">
        <v>276</v>
      </c>
      <c r="E168" s="8" t="s">
        <v>276</v>
      </c>
      <c r="F168" s="8" t="s">
        <v>276</v>
      </c>
      <c r="G168" s="8" t="s">
        <v>276</v>
      </c>
    </row>
    <row r="169" spans="1:7" x14ac:dyDescent="0.35">
      <c r="A169" s="7" t="str">
        <f>B159&amp;C169</f>
        <v>VALOR (Miles Euros)J.Curado Normal Ing</v>
      </c>
      <c r="B169" s="7">
        <v>0</v>
      </c>
      <c r="C169" s="7" t="s">
        <v>177</v>
      </c>
      <c r="D169" s="8" t="s">
        <v>276</v>
      </c>
      <c r="E169" s="8" t="s">
        <v>276</v>
      </c>
      <c r="F169" s="8" t="s">
        <v>276</v>
      </c>
      <c r="G169" s="8" t="s">
        <v>276</v>
      </c>
    </row>
    <row r="170" spans="1:7" x14ac:dyDescent="0.35">
      <c r="A170" s="7" t="str">
        <f>B159&amp;C170</f>
        <v>VALOR (Miles Euros)J.Iberico Ing.</v>
      </c>
      <c r="B170" s="7">
        <v>0</v>
      </c>
      <c r="C170" s="7" t="s">
        <v>133</v>
      </c>
      <c r="D170" s="8" t="s">
        <v>276</v>
      </c>
      <c r="E170" s="8" t="s">
        <v>276</v>
      </c>
      <c r="F170" s="8" t="s">
        <v>276</v>
      </c>
      <c r="G170" s="8" t="s">
        <v>276</v>
      </c>
    </row>
    <row r="171" spans="1:7" x14ac:dyDescent="0.35">
      <c r="A171" s="7" t="str">
        <f>B159&amp;C171</f>
        <v>VALOR (Miles Euros)Lomo embuchado Ing.</v>
      </c>
      <c r="B171" s="7">
        <v>0</v>
      </c>
      <c r="C171" s="7" t="s">
        <v>134</v>
      </c>
      <c r="D171" s="8" t="s">
        <v>276</v>
      </c>
      <c r="E171" s="8" t="s">
        <v>276</v>
      </c>
      <c r="F171" s="8" t="s">
        <v>276</v>
      </c>
      <c r="G171" s="8" t="s">
        <v>276</v>
      </c>
    </row>
    <row r="172" spans="1:7" x14ac:dyDescent="0.35">
      <c r="A172" s="7" t="str">
        <f>B159&amp;C172</f>
        <v>VALOR (Miles Euros)Chorizo Ing.</v>
      </c>
      <c r="B172" s="7">
        <v>0</v>
      </c>
      <c r="C172" s="7" t="s">
        <v>135</v>
      </c>
      <c r="D172" s="8" t="s">
        <v>276</v>
      </c>
      <c r="E172" s="8" t="s">
        <v>276</v>
      </c>
      <c r="F172" s="8" t="s">
        <v>276</v>
      </c>
      <c r="G172" s="8" t="s">
        <v>276</v>
      </c>
    </row>
    <row r="173" spans="1:7" x14ac:dyDescent="0.35">
      <c r="A173" s="7" t="str">
        <f>B159&amp;C173</f>
        <v>VALOR (Miles Euros)Pates/Foie-gras Ing</v>
      </c>
      <c r="B173" s="7">
        <v>0</v>
      </c>
      <c r="C173" s="7" t="s">
        <v>178</v>
      </c>
      <c r="D173" s="8" t="s">
        <v>276</v>
      </c>
      <c r="E173" s="8" t="s">
        <v>276</v>
      </c>
      <c r="F173" s="8" t="s">
        <v>276</v>
      </c>
      <c r="G173" s="8" t="s">
        <v>276</v>
      </c>
    </row>
    <row r="174" spans="1:7" x14ac:dyDescent="0.35">
      <c r="A174" s="7" t="str">
        <f>B159&amp;C174</f>
        <v>VALOR (Miles Euros)Rto carn.transf.Ing</v>
      </c>
      <c r="B174" s="7">
        <v>0</v>
      </c>
      <c r="C174" s="7" t="s">
        <v>179</v>
      </c>
      <c r="D174" s="8" t="s">
        <v>276</v>
      </c>
      <c r="E174" s="8" t="s">
        <v>276</v>
      </c>
      <c r="F174" s="8" t="s">
        <v>276</v>
      </c>
      <c r="G174" s="8" t="s">
        <v>276</v>
      </c>
    </row>
    <row r="175" spans="1:7" x14ac:dyDescent="0.35">
      <c r="A175" s="7" t="str">
        <f>B159&amp;C175</f>
        <v>VALOR (Miles Euros).T.Pescados/Marisc.Ing</v>
      </c>
      <c r="B175" s="7">
        <v>0</v>
      </c>
      <c r="C175" s="7" t="s">
        <v>180</v>
      </c>
      <c r="D175" s="8" t="s">
        <v>276</v>
      </c>
      <c r="E175" s="8" t="s">
        <v>276</v>
      </c>
      <c r="F175" s="8" t="s">
        <v>276</v>
      </c>
      <c r="G175" s="8" t="s">
        <v>276</v>
      </c>
    </row>
    <row r="176" spans="1:7" x14ac:dyDescent="0.35">
      <c r="A176" s="7" t="str">
        <f>B159&amp;C176</f>
        <v>VALOR (Miles Euros)Pescados Ing.</v>
      </c>
      <c r="B176" s="7">
        <v>0</v>
      </c>
      <c r="C176" s="7" t="s">
        <v>136</v>
      </c>
      <c r="D176" s="8" t="s">
        <v>276</v>
      </c>
      <c r="E176" s="8" t="s">
        <v>276</v>
      </c>
      <c r="F176" s="8" t="s">
        <v>276</v>
      </c>
      <c r="G176" s="8" t="s">
        <v>276</v>
      </c>
    </row>
    <row r="177" spans="1:7" x14ac:dyDescent="0.35">
      <c r="A177" s="7" t="str">
        <f>B159&amp;C177</f>
        <v>VALOR (Miles Euros)Merluza/Pescadil.Ing</v>
      </c>
      <c r="B177" s="7">
        <v>0</v>
      </c>
      <c r="C177" s="7" t="s">
        <v>181</v>
      </c>
      <c r="D177" s="8" t="s">
        <v>276</v>
      </c>
      <c r="E177" s="8" t="s">
        <v>276</v>
      </c>
      <c r="F177" s="8" t="s">
        <v>276</v>
      </c>
      <c r="G177" s="8" t="s">
        <v>276</v>
      </c>
    </row>
    <row r="178" spans="1:7" x14ac:dyDescent="0.35">
      <c r="A178" s="7" t="str">
        <f>B159&amp;C178</f>
        <v>VALOR (Miles Euros)Boquerones Ing.</v>
      </c>
      <c r="B178" s="7">
        <v>0</v>
      </c>
      <c r="C178" s="7" t="s">
        <v>137</v>
      </c>
      <c r="D178" s="8" t="s">
        <v>276</v>
      </c>
      <c r="E178" s="8" t="s">
        <v>276</v>
      </c>
      <c r="F178" s="8" t="s">
        <v>276</v>
      </c>
      <c r="G178" s="8" t="s">
        <v>276</v>
      </c>
    </row>
    <row r="179" spans="1:7" x14ac:dyDescent="0.35">
      <c r="A179" s="7" t="str">
        <f>B159&amp;C179</f>
        <v>VALOR (Miles Euros)Sardinas Ing.</v>
      </c>
      <c r="B179" s="7">
        <v>0</v>
      </c>
      <c r="C179" s="7" t="s">
        <v>138</v>
      </c>
      <c r="D179" s="8" t="s">
        <v>276</v>
      </c>
      <c r="E179" s="8" t="s">
        <v>276</v>
      </c>
      <c r="F179" s="8" t="s">
        <v>276</v>
      </c>
      <c r="G179" s="8" t="s">
        <v>276</v>
      </c>
    </row>
    <row r="180" spans="1:7" x14ac:dyDescent="0.35">
      <c r="A180" s="7" t="str">
        <f>B159&amp;C180</f>
        <v>VALOR (Miles Euros)Rape Ing.</v>
      </c>
      <c r="B180" s="7">
        <v>0</v>
      </c>
      <c r="C180" s="7" t="s">
        <v>139</v>
      </c>
      <c r="D180" s="8" t="s">
        <v>276</v>
      </c>
      <c r="E180" s="8" t="s">
        <v>276</v>
      </c>
      <c r="F180" s="8" t="s">
        <v>276</v>
      </c>
      <c r="G180" s="8" t="s">
        <v>276</v>
      </c>
    </row>
    <row r="181" spans="1:7" x14ac:dyDescent="0.35">
      <c r="A181" s="7" t="str">
        <f>B159&amp;C181</f>
        <v>VALOR (Miles Euros)Dorada Ing.</v>
      </c>
      <c r="B181" s="7">
        <v>0</v>
      </c>
      <c r="C181" s="7" t="s">
        <v>140</v>
      </c>
      <c r="D181" s="8" t="s">
        <v>276</v>
      </c>
      <c r="E181" s="8" t="s">
        <v>276</v>
      </c>
      <c r="F181" s="8" t="s">
        <v>276</v>
      </c>
      <c r="G181" s="8" t="s">
        <v>276</v>
      </c>
    </row>
    <row r="182" spans="1:7" x14ac:dyDescent="0.35">
      <c r="A182" s="7" t="str">
        <f>B159&amp;C182</f>
        <v>VALOR (Miles Euros)Salmon Ing.</v>
      </c>
      <c r="B182" s="7">
        <v>0</v>
      </c>
      <c r="C182" s="7" t="s">
        <v>141</v>
      </c>
      <c r="D182" s="8" t="s">
        <v>276</v>
      </c>
      <c r="E182" s="8" t="s">
        <v>276</v>
      </c>
      <c r="F182" s="8" t="s">
        <v>276</v>
      </c>
      <c r="G182" s="8" t="s">
        <v>276</v>
      </c>
    </row>
    <row r="183" spans="1:7" x14ac:dyDescent="0.35">
      <c r="A183" s="7" t="str">
        <f>B159&amp;C183</f>
        <v>VALOR (Miles Euros)Atun Fresco Ing.</v>
      </c>
      <c r="B183" s="7">
        <v>0</v>
      </c>
      <c r="C183" s="7" t="s">
        <v>142</v>
      </c>
      <c r="D183" s="8" t="s">
        <v>276</v>
      </c>
      <c r="E183" s="8" t="s">
        <v>276</v>
      </c>
      <c r="F183" s="8" t="s">
        <v>276</v>
      </c>
      <c r="G183" s="8" t="s">
        <v>276</v>
      </c>
    </row>
    <row r="184" spans="1:7" x14ac:dyDescent="0.35">
      <c r="A184" s="7" t="str">
        <f>B159&amp;C184</f>
        <v>VALOR (Miles Euros)Resto pescados Ing.</v>
      </c>
      <c r="B184" s="7">
        <v>0</v>
      </c>
      <c r="C184" s="7" t="s">
        <v>143</v>
      </c>
      <c r="D184" s="8" t="s">
        <v>276</v>
      </c>
      <c r="E184" s="8" t="s">
        <v>276</v>
      </c>
      <c r="F184" s="8" t="s">
        <v>276</v>
      </c>
      <c r="G184" s="8" t="s">
        <v>276</v>
      </c>
    </row>
    <row r="185" spans="1:7" x14ac:dyDescent="0.35">
      <c r="A185" s="7" t="str">
        <f>B159&amp;C185</f>
        <v>VALOR (Miles Euros)Mariscos Ing.</v>
      </c>
      <c r="B185" s="7">
        <v>0</v>
      </c>
      <c r="C185" s="7" t="s">
        <v>144</v>
      </c>
      <c r="D185" s="8" t="s">
        <v>276</v>
      </c>
      <c r="E185" s="8" t="s">
        <v>276</v>
      </c>
      <c r="F185" s="8" t="s">
        <v>276</v>
      </c>
      <c r="G185" s="8" t="s">
        <v>276</v>
      </c>
    </row>
    <row r="186" spans="1:7" x14ac:dyDescent="0.35">
      <c r="A186" s="7" t="str">
        <f>B159&amp;C186</f>
        <v>VALOR (Miles Euros)Calamares Ing.</v>
      </c>
      <c r="B186" s="7">
        <v>0</v>
      </c>
      <c r="C186" s="7" t="s">
        <v>145</v>
      </c>
      <c r="D186" s="8" t="s">
        <v>276</v>
      </c>
      <c r="E186" s="8" t="s">
        <v>276</v>
      </c>
      <c r="F186" s="8" t="s">
        <v>276</v>
      </c>
      <c r="G186" s="8" t="s">
        <v>276</v>
      </c>
    </row>
    <row r="187" spans="1:7" x14ac:dyDescent="0.35">
      <c r="A187" s="7" t="str">
        <f>B159&amp;C187</f>
        <v>VALOR (Miles Euros)Pulpo/sepia Ing.</v>
      </c>
      <c r="B187" s="7">
        <v>0</v>
      </c>
      <c r="C187" s="7" t="s">
        <v>146</v>
      </c>
      <c r="D187" s="8" t="s">
        <v>276</v>
      </c>
      <c r="E187" s="8" t="s">
        <v>276</v>
      </c>
      <c r="F187" s="8" t="s">
        <v>276</v>
      </c>
      <c r="G187" s="8" t="s">
        <v>276</v>
      </c>
    </row>
    <row r="188" spans="1:7" x14ac:dyDescent="0.35">
      <c r="A188" s="7" t="str">
        <f>B159&amp;C188</f>
        <v>VALOR (Miles Euros)Langostinos/Gamb.Ing</v>
      </c>
      <c r="B188" s="7">
        <v>0</v>
      </c>
      <c r="C188" s="7" t="s">
        <v>182</v>
      </c>
      <c r="D188" s="8" t="s">
        <v>276</v>
      </c>
      <c r="E188" s="8" t="s">
        <v>276</v>
      </c>
      <c r="F188" s="8" t="s">
        <v>276</v>
      </c>
      <c r="G188" s="8" t="s">
        <v>276</v>
      </c>
    </row>
    <row r="189" spans="1:7" x14ac:dyDescent="0.35">
      <c r="A189" s="7" t="str">
        <f>B159&amp;C189</f>
        <v>VALOR (Miles Euros)Otros mariscos Ing.</v>
      </c>
      <c r="B189" s="7">
        <v>0</v>
      </c>
      <c r="C189" s="7" t="s">
        <v>147</v>
      </c>
      <c r="D189" s="8" t="s">
        <v>276</v>
      </c>
      <c r="E189" s="8" t="s">
        <v>276</v>
      </c>
      <c r="F189" s="8" t="s">
        <v>276</v>
      </c>
      <c r="G189" s="8" t="s">
        <v>276</v>
      </c>
    </row>
    <row r="190" spans="1:7" x14ac:dyDescent="0.35">
      <c r="A190" s="7" t="str">
        <f>B159&amp;C190</f>
        <v>VALOR (Miles Euros).Derivados lacteos Ing</v>
      </c>
      <c r="B190" s="7">
        <v>0</v>
      </c>
      <c r="C190" s="7" t="s">
        <v>183</v>
      </c>
      <c r="D190" s="8" t="s">
        <v>276</v>
      </c>
      <c r="E190" s="8" t="s">
        <v>276</v>
      </c>
      <c r="F190" s="8" t="s">
        <v>276</v>
      </c>
      <c r="G190" s="8" t="s">
        <v>276</v>
      </c>
    </row>
    <row r="191" spans="1:7" x14ac:dyDescent="0.35">
      <c r="A191" s="7" t="str">
        <f>B159&amp;C191</f>
        <v>VALOR (Miles Euros)Mantequilla Ing.</v>
      </c>
      <c r="B191" s="7">
        <v>0</v>
      </c>
      <c r="C191" s="7" t="s">
        <v>148</v>
      </c>
      <c r="D191" s="8" t="s">
        <v>276</v>
      </c>
      <c r="E191" s="8" t="s">
        <v>276</v>
      </c>
      <c r="F191" s="8" t="s">
        <v>276</v>
      </c>
      <c r="G191" s="8" t="s">
        <v>276</v>
      </c>
    </row>
    <row r="192" spans="1:7" x14ac:dyDescent="0.35">
      <c r="A192" s="7" t="str">
        <f>B159&amp;C192</f>
        <v>VALOR (Miles Euros)Postres Ing.</v>
      </c>
      <c r="B192" s="7">
        <v>0</v>
      </c>
      <c r="C192" s="7" t="s">
        <v>149</v>
      </c>
      <c r="D192" s="8" t="s">
        <v>276</v>
      </c>
      <c r="E192" s="8" t="s">
        <v>276</v>
      </c>
      <c r="F192" s="8" t="s">
        <v>276</v>
      </c>
      <c r="G192" s="8" t="s">
        <v>276</v>
      </c>
    </row>
    <row r="193" spans="1:7" x14ac:dyDescent="0.35">
      <c r="A193" s="7" t="str">
        <f>B159&amp;C193</f>
        <v>VALOR (Miles Euros)Yogures Ing.</v>
      </c>
      <c r="B193" s="7">
        <v>0</v>
      </c>
      <c r="C193" s="7" t="s">
        <v>184</v>
      </c>
      <c r="D193" s="8" t="s">
        <v>276</v>
      </c>
      <c r="E193" s="8" t="s">
        <v>276</v>
      </c>
      <c r="F193" s="8" t="s">
        <v>276</v>
      </c>
      <c r="G193" s="8" t="s">
        <v>276</v>
      </c>
    </row>
    <row r="194" spans="1:7" x14ac:dyDescent="0.35">
      <c r="A194" s="7" t="str">
        <f>B159&amp;C194</f>
        <v>VALOR (Miles Euros)Queso Ing.</v>
      </c>
      <c r="B194" s="7">
        <v>0</v>
      </c>
      <c r="C194" s="7" t="s">
        <v>150</v>
      </c>
      <c r="D194" s="8" t="s">
        <v>276</v>
      </c>
      <c r="E194" s="8" t="s">
        <v>276</v>
      </c>
      <c r="F194" s="8" t="s">
        <v>276</v>
      </c>
      <c r="G194" s="8" t="s">
        <v>276</v>
      </c>
    </row>
    <row r="195" spans="1:7" x14ac:dyDescent="0.35">
      <c r="A195" s="7" t="str">
        <f>B159&amp;C195</f>
        <v>VALOR (Miles Euros).Fruta Ing.</v>
      </c>
      <c r="B195" s="7">
        <v>0</v>
      </c>
      <c r="C195" s="7" t="s">
        <v>151</v>
      </c>
      <c r="D195" s="8" t="s">
        <v>276</v>
      </c>
      <c r="E195" s="8" t="s">
        <v>276</v>
      </c>
      <c r="F195" s="8" t="s">
        <v>276</v>
      </c>
      <c r="G195" s="8" t="s">
        <v>276</v>
      </c>
    </row>
    <row r="196" spans="1:7" x14ac:dyDescent="0.35">
      <c r="A196" s="7" t="str">
        <f>B159&amp;C196</f>
        <v>VALOR (Miles Euros)Fruta Fresca Ing</v>
      </c>
      <c r="B196" s="7">
        <v>0</v>
      </c>
      <c r="C196" s="7" t="s">
        <v>152</v>
      </c>
      <c r="D196" s="8" t="s">
        <v>276</v>
      </c>
      <c r="E196" s="8" t="s">
        <v>276</v>
      </c>
      <c r="F196" s="8" t="s">
        <v>276</v>
      </c>
      <c r="G196" s="8" t="s">
        <v>276</v>
      </c>
    </row>
    <row r="197" spans="1:7" x14ac:dyDescent="0.35">
      <c r="A197" s="7" t="str">
        <f>B159&amp;C197</f>
        <v>VALOR (Miles Euros)Manzana Ing.</v>
      </c>
      <c r="B197" s="7">
        <v>0</v>
      </c>
      <c r="C197" s="7" t="s">
        <v>153</v>
      </c>
      <c r="D197" s="8" t="s">
        <v>276</v>
      </c>
      <c r="E197" s="8" t="s">
        <v>276</v>
      </c>
      <c r="F197" s="8" t="s">
        <v>276</v>
      </c>
      <c r="G197" s="8" t="s">
        <v>276</v>
      </c>
    </row>
    <row r="198" spans="1:7" x14ac:dyDescent="0.35">
      <c r="A198" s="7" t="str">
        <f>B159&amp;C198</f>
        <v>VALOR (Miles Euros)Platano Ing.</v>
      </c>
      <c r="B198" s="7">
        <v>0</v>
      </c>
      <c r="C198" s="7" t="s">
        <v>154</v>
      </c>
      <c r="D198" s="8" t="s">
        <v>276</v>
      </c>
      <c r="E198" s="8" t="s">
        <v>276</v>
      </c>
      <c r="F198" s="8" t="s">
        <v>276</v>
      </c>
      <c r="G198" s="8" t="s">
        <v>276</v>
      </c>
    </row>
    <row r="199" spans="1:7" x14ac:dyDescent="0.35">
      <c r="A199" s="7" t="str">
        <f>B159&amp;C199</f>
        <v>VALOR (Miles Euros)Naranja/Mandarina In</v>
      </c>
      <c r="B199" s="7">
        <v>0</v>
      </c>
      <c r="C199" s="7" t="s">
        <v>185</v>
      </c>
      <c r="D199" s="8" t="s">
        <v>276</v>
      </c>
      <c r="E199" s="8" t="s">
        <v>276</v>
      </c>
      <c r="F199" s="8" t="s">
        <v>276</v>
      </c>
      <c r="G199" s="8" t="s">
        <v>276</v>
      </c>
    </row>
    <row r="200" spans="1:7" x14ac:dyDescent="0.35">
      <c r="A200" s="7" t="str">
        <f>B159&amp;C200</f>
        <v>VALOR (Miles Euros)Melon/sandia Ing.</v>
      </c>
      <c r="B200" s="7">
        <v>0</v>
      </c>
      <c r="C200" s="7" t="s">
        <v>155</v>
      </c>
      <c r="D200" s="8" t="s">
        <v>276</v>
      </c>
      <c r="E200" s="8" t="s">
        <v>276</v>
      </c>
      <c r="F200" s="8" t="s">
        <v>276</v>
      </c>
      <c r="G200" s="8" t="s">
        <v>276</v>
      </c>
    </row>
    <row r="201" spans="1:7" x14ac:dyDescent="0.35">
      <c r="A201" s="7" t="str">
        <f>B159&amp;C201</f>
        <v>VALOR (Miles Euros)Fresa/freson Ing.</v>
      </c>
      <c r="B201" s="7">
        <v>0</v>
      </c>
      <c r="C201" s="7" t="s">
        <v>156</v>
      </c>
      <c r="D201" s="8" t="s">
        <v>276</v>
      </c>
      <c r="E201" s="8" t="s">
        <v>276</v>
      </c>
      <c r="F201" s="8" t="s">
        <v>276</v>
      </c>
      <c r="G201" s="8" t="s">
        <v>276</v>
      </c>
    </row>
    <row r="202" spans="1:7" x14ac:dyDescent="0.35">
      <c r="A202" s="7" t="str">
        <f>B159&amp;C202</f>
        <v>VALOR (Miles Euros)Pina Ing.</v>
      </c>
      <c r="B202" s="7">
        <v>0</v>
      </c>
      <c r="C202" s="7" t="s">
        <v>186</v>
      </c>
      <c r="D202" s="8" t="s">
        <v>276</v>
      </c>
      <c r="E202" s="8" t="s">
        <v>276</v>
      </c>
      <c r="F202" s="8" t="s">
        <v>276</v>
      </c>
      <c r="G202" s="8" t="s">
        <v>276</v>
      </c>
    </row>
    <row r="203" spans="1:7" x14ac:dyDescent="0.35">
      <c r="A203" s="7" t="str">
        <f>B159&amp;C203</f>
        <v>VALOR (Miles Euros)Resto frutas Ing.</v>
      </c>
      <c r="B203" s="7">
        <v>0</v>
      </c>
      <c r="C203" s="7" t="s">
        <v>157</v>
      </c>
      <c r="D203" s="8" t="s">
        <v>276</v>
      </c>
      <c r="E203" s="8" t="s">
        <v>276</v>
      </c>
      <c r="F203" s="8" t="s">
        <v>276</v>
      </c>
      <c r="G203" s="8" t="s">
        <v>276</v>
      </c>
    </row>
    <row r="204" spans="1:7" x14ac:dyDescent="0.35">
      <c r="A204" s="7" t="str">
        <f>B159&amp;C204</f>
        <v>VALOR (Miles Euros)Mermeladas Ing.</v>
      </c>
      <c r="B204" s="7">
        <v>0</v>
      </c>
      <c r="C204" s="7" t="s">
        <v>187</v>
      </c>
      <c r="D204" s="8" t="s">
        <v>276</v>
      </c>
      <c r="E204" s="8" t="s">
        <v>276</v>
      </c>
      <c r="F204" s="8" t="s">
        <v>276</v>
      </c>
      <c r="G204" s="8" t="s">
        <v>276</v>
      </c>
    </row>
    <row r="205" spans="1:7" x14ac:dyDescent="0.35">
      <c r="A205" s="7" t="str">
        <f>B159&amp;C205</f>
        <v>VALOR (Miles Euros).Hortalizas/Verdur.Ing</v>
      </c>
      <c r="B205" s="7">
        <v>0</v>
      </c>
      <c r="C205" s="7" t="s">
        <v>188</v>
      </c>
      <c r="D205" s="8" t="s">
        <v>276</v>
      </c>
      <c r="E205" s="8" t="s">
        <v>276</v>
      </c>
      <c r="F205" s="8" t="s">
        <v>276</v>
      </c>
      <c r="G205" s="8" t="s">
        <v>276</v>
      </c>
    </row>
    <row r="206" spans="1:7" x14ac:dyDescent="0.35">
      <c r="A206" s="7" t="str">
        <f>B159&amp;C206</f>
        <v>VALOR (Miles Euros)Tomates Ing.</v>
      </c>
      <c r="B206" s="7">
        <v>0</v>
      </c>
      <c r="C206" s="7" t="s">
        <v>158</v>
      </c>
      <c r="D206" s="8" t="s">
        <v>276</v>
      </c>
      <c r="E206" s="8" t="s">
        <v>276</v>
      </c>
      <c r="F206" s="8" t="s">
        <v>276</v>
      </c>
      <c r="G206" s="8" t="s">
        <v>276</v>
      </c>
    </row>
    <row r="207" spans="1:7" x14ac:dyDescent="0.35">
      <c r="A207" s="7" t="str">
        <f>B159&amp;C207</f>
        <v>VALOR (Miles Euros)Judías verdes Ing.</v>
      </c>
      <c r="B207" s="7">
        <v>0</v>
      </c>
      <c r="C207" s="7" t="s">
        <v>189</v>
      </c>
      <c r="D207" s="8" t="s">
        <v>276</v>
      </c>
      <c r="E207" s="8" t="s">
        <v>276</v>
      </c>
      <c r="F207" s="8" t="s">
        <v>276</v>
      </c>
      <c r="G207" s="8" t="s">
        <v>276</v>
      </c>
    </row>
    <row r="208" spans="1:7" x14ac:dyDescent="0.35">
      <c r="A208" s="7" t="str">
        <f>B159&amp;C208</f>
        <v>VALOR (Miles Euros)Patatas Ing.</v>
      </c>
      <c r="B208" s="7">
        <v>0</v>
      </c>
      <c r="C208" s="7" t="s">
        <v>159</v>
      </c>
      <c r="D208" s="8" t="s">
        <v>276</v>
      </c>
      <c r="E208" s="8" t="s">
        <v>276</v>
      </c>
      <c r="F208" s="8" t="s">
        <v>276</v>
      </c>
      <c r="G208" s="8" t="s">
        <v>276</v>
      </c>
    </row>
    <row r="209" spans="1:7" x14ac:dyDescent="0.35">
      <c r="A209" s="7" t="str">
        <f>B159&amp;C209</f>
        <v>VALOR (Miles Euros)Cebollas Ing.</v>
      </c>
      <c r="B209" s="7">
        <v>0</v>
      </c>
      <c r="C209" s="7" t="s">
        <v>160</v>
      </c>
      <c r="D209" s="8" t="s">
        <v>276</v>
      </c>
      <c r="E209" s="8" t="s">
        <v>276</v>
      </c>
      <c r="F209" s="8" t="s">
        <v>276</v>
      </c>
      <c r="G209" s="8" t="s">
        <v>276</v>
      </c>
    </row>
    <row r="210" spans="1:7" x14ac:dyDescent="0.35">
      <c r="A210" s="7" t="str">
        <f>B159&amp;C210</f>
        <v>VALOR (Miles Euros)Pimientos Ing.</v>
      </c>
      <c r="B210" s="7">
        <v>0</v>
      </c>
      <c r="C210" s="7" t="s">
        <v>161</v>
      </c>
      <c r="D210" s="8" t="s">
        <v>276</v>
      </c>
      <c r="E210" s="8" t="s">
        <v>276</v>
      </c>
      <c r="F210" s="8" t="s">
        <v>276</v>
      </c>
      <c r="G210" s="8" t="s">
        <v>276</v>
      </c>
    </row>
    <row r="211" spans="1:7" x14ac:dyDescent="0.35">
      <c r="A211" s="7" t="str">
        <f>B159&amp;C211</f>
        <v>VALOR (Miles Euros)Lechugas Ing.</v>
      </c>
      <c r="B211" s="7">
        <v>0</v>
      </c>
      <c r="C211" s="7" t="s">
        <v>162</v>
      </c>
      <c r="D211" s="8" t="s">
        <v>276</v>
      </c>
      <c r="E211" s="8" t="s">
        <v>276</v>
      </c>
      <c r="F211" s="8" t="s">
        <v>276</v>
      </c>
      <c r="G211" s="8" t="s">
        <v>276</v>
      </c>
    </row>
    <row r="212" spans="1:7" x14ac:dyDescent="0.35">
      <c r="A212" s="7" t="str">
        <f>B159&amp;C212</f>
        <v>VALOR (Miles Euros)Setas Ing.</v>
      </c>
      <c r="B212" s="7">
        <v>0</v>
      </c>
      <c r="C212" s="7" t="s">
        <v>163</v>
      </c>
      <c r="D212" s="8" t="s">
        <v>276</v>
      </c>
      <c r="E212" s="8" t="s">
        <v>276</v>
      </c>
      <c r="F212" s="8" t="s">
        <v>276</v>
      </c>
      <c r="G212" s="8" t="s">
        <v>276</v>
      </c>
    </row>
    <row r="213" spans="1:7" x14ac:dyDescent="0.35">
      <c r="A213" s="7" t="str">
        <f>B159&amp;C213</f>
        <v>VALOR (Miles Euros)Esparragos Ing.</v>
      </c>
      <c r="B213" s="7">
        <v>0</v>
      </c>
      <c r="C213" s="7" t="s">
        <v>164</v>
      </c>
      <c r="D213" s="8" t="s">
        <v>276</v>
      </c>
      <c r="E213" s="8" t="s">
        <v>276</v>
      </c>
      <c r="F213" s="8" t="s">
        <v>276</v>
      </c>
      <c r="G213" s="8" t="s">
        <v>276</v>
      </c>
    </row>
    <row r="214" spans="1:7" x14ac:dyDescent="0.35">
      <c r="A214" s="7" t="str">
        <f>B159&amp;C214</f>
        <v>VALOR (Miles Euros)Otras hortalizas Ing.</v>
      </c>
      <c r="B214" s="7">
        <v>0</v>
      </c>
      <c r="C214" s="7" t="s">
        <v>165</v>
      </c>
      <c r="D214" s="8" t="s">
        <v>276</v>
      </c>
      <c r="E214" s="8" t="s">
        <v>276</v>
      </c>
      <c r="F214" s="8" t="s">
        <v>276</v>
      </c>
      <c r="G214" s="8" t="s">
        <v>276</v>
      </c>
    </row>
    <row r="215" spans="1:7" x14ac:dyDescent="0.35">
      <c r="A215" s="7" t="str">
        <f>B159&amp;C215</f>
        <v>VALOR (Miles Euros).Aceite alino Ing.</v>
      </c>
      <c r="B215" s="7">
        <v>0</v>
      </c>
      <c r="C215" s="7" t="s">
        <v>190</v>
      </c>
      <c r="D215" s="8" t="s">
        <v>276</v>
      </c>
      <c r="E215" s="8" t="s">
        <v>276</v>
      </c>
      <c r="F215" s="8" t="s">
        <v>276</v>
      </c>
      <c r="G215" s="8" t="s">
        <v>276</v>
      </c>
    </row>
    <row r="216" spans="1:7" x14ac:dyDescent="0.35">
      <c r="A216" s="7" t="str">
        <f>B159&amp;C216</f>
        <v>VALOR (Miles Euros)Aceite oliva Ing.</v>
      </c>
      <c r="B216" s="7">
        <v>0</v>
      </c>
      <c r="C216" s="7" t="s">
        <v>260</v>
      </c>
      <c r="D216" s="8" t="s">
        <v>276</v>
      </c>
      <c r="E216" s="8" t="s">
        <v>276</v>
      </c>
      <c r="F216" s="8" t="s">
        <v>276</v>
      </c>
      <c r="G216" s="8" t="s">
        <v>276</v>
      </c>
    </row>
    <row r="217" spans="1:7" x14ac:dyDescent="0.35">
      <c r="A217" s="7" t="str">
        <f>B159&amp;C217</f>
        <v>VALOR (Miles Euros)Resto aceite Ing.</v>
      </c>
      <c r="B217" s="7">
        <v>0</v>
      </c>
      <c r="C217" s="7" t="s">
        <v>261</v>
      </c>
      <c r="D217" s="8" t="s">
        <v>276</v>
      </c>
      <c r="E217" s="8" t="s">
        <v>276</v>
      </c>
      <c r="F217" s="8" t="s">
        <v>276</v>
      </c>
      <c r="G217" s="8" t="s">
        <v>276</v>
      </c>
    </row>
    <row r="218" spans="1:7" x14ac:dyDescent="0.35">
      <c r="A218" s="7" t="str">
        <f>B159&amp;C218</f>
        <v>VALOR (Miles Euros).Pan Ing.</v>
      </c>
      <c r="B218" s="7">
        <v>0</v>
      </c>
      <c r="C218" s="7" t="s">
        <v>166</v>
      </c>
      <c r="D218" s="8" t="s">
        <v>276</v>
      </c>
      <c r="E218" s="8" t="s">
        <v>276</v>
      </c>
      <c r="F218" s="8" t="s">
        <v>276</v>
      </c>
      <c r="G218" s="8" t="s">
        <v>276</v>
      </c>
    </row>
    <row r="219" spans="1:7" x14ac:dyDescent="0.35">
      <c r="A219" s="7" t="str">
        <f>B159&amp;C219</f>
        <v>VALOR (Miles Euros).Pastas Ing.</v>
      </c>
      <c r="B219" s="7">
        <v>0</v>
      </c>
      <c r="C219" s="7" t="s">
        <v>167</v>
      </c>
      <c r="D219" s="8" t="s">
        <v>276</v>
      </c>
      <c r="E219" s="8" t="s">
        <v>276</v>
      </c>
      <c r="F219" s="8" t="s">
        <v>276</v>
      </c>
      <c r="G219" s="8" t="s">
        <v>276</v>
      </c>
    </row>
    <row r="220" spans="1:7" x14ac:dyDescent="0.35">
      <c r="A220" s="7" t="str">
        <f>B159&amp;C220</f>
        <v>VALOR (Miles Euros).Arroz Ing.</v>
      </c>
      <c r="B220" s="7">
        <v>0</v>
      </c>
      <c r="C220" s="7" t="s">
        <v>168</v>
      </c>
      <c r="D220" s="8" t="s">
        <v>276</v>
      </c>
      <c r="E220" s="8" t="s">
        <v>276</v>
      </c>
      <c r="F220" s="8" t="s">
        <v>276</v>
      </c>
      <c r="G220" s="8" t="s">
        <v>276</v>
      </c>
    </row>
    <row r="221" spans="1:7" x14ac:dyDescent="0.35">
      <c r="A221" s="7" t="str">
        <f>B159&amp;C221</f>
        <v>VALOR (Miles Euros).Legumbres Ing.</v>
      </c>
      <c r="B221" s="7">
        <v>0</v>
      </c>
      <c r="C221" s="7" t="s">
        <v>169</v>
      </c>
      <c r="D221" s="8" t="s">
        <v>276</v>
      </c>
      <c r="E221" s="8" t="s">
        <v>276</v>
      </c>
      <c r="F221" s="8" t="s">
        <v>276</v>
      </c>
      <c r="G221" s="8" t="s">
        <v>276</v>
      </c>
    </row>
    <row r="222" spans="1:7" x14ac:dyDescent="0.35">
      <c r="A222" s="7" t="str">
        <f>B159&amp;C222</f>
        <v>VALOR (Miles Euros)BATIDOS</v>
      </c>
      <c r="B222" s="7">
        <v>0</v>
      </c>
      <c r="C222" s="7" t="s">
        <v>262</v>
      </c>
      <c r="D222" s="8" t="s">
        <v>276</v>
      </c>
      <c r="E222" s="8" t="s">
        <v>276</v>
      </c>
      <c r="F222" s="8" t="s">
        <v>276</v>
      </c>
      <c r="G222" s="8" t="s">
        <v>276</v>
      </c>
    </row>
    <row r="223" spans="1:7" x14ac:dyDescent="0.35">
      <c r="A223" s="7" t="str">
        <f>B159&amp;C223</f>
        <v>VALOR (Miles Euros)HELADOS</v>
      </c>
      <c r="B223" s="7">
        <v>0</v>
      </c>
      <c r="C223" s="7" t="s">
        <v>263</v>
      </c>
      <c r="D223" s="8" t="s">
        <v>276</v>
      </c>
      <c r="E223" s="8" t="s">
        <v>276</v>
      </c>
      <c r="F223" s="8" t="s">
        <v>276</v>
      </c>
      <c r="G223" s="8" t="s">
        <v>276</v>
      </c>
    </row>
    <row r="224" spans="1:7" x14ac:dyDescent="0.35">
      <c r="A224" s="7" t="str">
        <f>B159&amp;C224</f>
        <v>VALOR (Miles Euros)GALLETAS</v>
      </c>
      <c r="B224" s="7">
        <v>0</v>
      </c>
      <c r="C224" s="7" t="s">
        <v>264</v>
      </c>
      <c r="D224" s="8" t="s">
        <v>276</v>
      </c>
      <c r="E224" s="8" t="s">
        <v>276</v>
      </c>
      <c r="F224" s="8" t="s">
        <v>276</v>
      </c>
      <c r="G224" s="8" t="s">
        <v>276</v>
      </c>
    </row>
    <row r="225" spans="1:7" x14ac:dyDescent="0.35">
      <c r="A225" s="7" t="str">
        <f>B159&amp;C225</f>
        <v>VALOR (Miles Euros)BOLLERÍA</v>
      </c>
      <c r="B225" s="7">
        <v>0</v>
      </c>
      <c r="C225" s="7" t="s">
        <v>265</v>
      </c>
      <c r="D225" s="8" t="s">
        <v>276</v>
      </c>
      <c r="E225" s="8" t="s">
        <v>276</v>
      </c>
      <c r="F225" s="8" t="s">
        <v>276</v>
      </c>
      <c r="G225" s="8" t="s">
        <v>276</v>
      </c>
    </row>
    <row r="226" spans="1:7" x14ac:dyDescent="0.35">
      <c r="A226" s="7" t="str">
        <f>B159&amp;C226</f>
        <v>VALOR (Miles Euros)BOLLERIA SALADA</v>
      </c>
      <c r="B226" s="7">
        <v>0</v>
      </c>
      <c r="C226" s="7" t="s">
        <v>266</v>
      </c>
      <c r="D226" s="8" t="s">
        <v>276</v>
      </c>
      <c r="E226" s="8" t="s">
        <v>276</v>
      </c>
      <c r="F226" s="8" t="s">
        <v>276</v>
      </c>
      <c r="G226" s="8" t="s">
        <v>276</v>
      </c>
    </row>
    <row r="227" spans="1:7" x14ac:dyDescent="0.35">
      <c r="A227" s="7" t="str">
        <f>B159&amp;C227</f>
        <v>VALOR (Miles Euros)BOLLERIA DULCE</v>
      </c>
      <c r="B227" s="7">
        <v>0</v>
      </c>
      <c r="C227" s="7" t="s">
        <v>267</v>
      </c>
      <c r="D227" s="8" t="s">
        <v>276</v>
      </c>
      <c r="E227" s="8" t="s">
        <v>276</v>
      </c>
      <c r="F227" s="8" t="s">
        <v>276</v>
      </c>
      <c r="G227" s="8" t="s">
        <v>276</v>
      </c>
    </row>
    <row r="228" spans="1:7" x14ac:dyDescent="0.35">
      <c r="A228" s="7" t="str">
        <f>B159&amp;C228</f>
        <v>VALOR (Miles Euros)PAL.PAN+BARRIT+TORTIT</v>
      </c>
      <c r="B228" s="7">
        <v>0</v>
      </c>
      <c r="C228" s="7" t="s">
        <v>268</v>
      </c>
      <c r="D228" s="8" t="s">
        <v>276</v>
      </c>
      <c r="E228" s="8" t="s">
        <v>276</v>
      </c>
      <c r="F228" s="8" t="s">
        <v>276</v>
      </c>
      <c r="G228" s="8" t="s">
        <v>276</v>
      </c>
    </row>
    <row r="229" spans="1:7" x14ac:dyDescent="0.35">
      <c r="A229" s="7" t="str">
        <f>B159&amp;C229</f>
        <v>VALOR (Miles Euros)PALITOS PAN</v>
      </c>
      <c r="B229" s="7">
        <v>0</v>
      </c>
      <c r="C229" s="7" t="s">
        <v>269</v>
      </c>
      <c r="D229" s="8" t="s">
        <v>276</v>
      </c>
      <c r="E229" s="8" t="s">
        <v>276</v>
      </c>
      <c r="F229" s="8" t="s">
        <v>276</v>
      </c>
      <c r="G229" s="8" t="s">
        <v>276</v>
      </c>
    </row>
    <row r="230" spans="1:7" x14ac:dyDescent="0.35">
      <c r="A230" s="7" t="str">
        <f>B159&amp;C230</f>
        <v>VALOR (Miles Euros)TORTITAS</v>
      </c>
      <c r="B230" s="7">
        <v>0</v>
      </c>
      <c r="C230" s="7" t="s">
        <v>270</v>
      </c>
      <c r="D230" s="8" t="s">
        <v>276</v>
      </c>
      <c r="E230" s="8" t="s">
        <v>276</v>
      </c>
      <c r="F230" s="8" t="s">
        <v>276</v>
      </c>
      <c r="G230" s="8" t="s">
        <v>276</v>
      </c>
    </row>
    <row r="231" spans="1:7" x14ac:dyDescent="0.35">
      <c r="A231" s="7" t="str">
        <f>B159&amp;C231</f>
        <v>VALOR (Miles Euros)BARRITAS</v>
      </c>
      <c r="B231" s="7">
        <v>0</v>
      </c>
      <c r="C231" s="7" t="s">
        <v>271</v>
      </c>
      <c r="D231" s="8" t="s">
        <v>276</v>
      </c>
      <c r="E231" s="8" t="s">
        <v>276</v>
      </c>
      <c r="F231" s="8" t="s">
        <v>276</v>
      </c>
      <c r="G231" s="8" t="s">
        <v>276</v>
      </c>
    </row>
    <row r="232" spans="1:7" x14ac:dyDescent="0.35">
      <c r="A232" s="7" t="str">
        <f>B159&amp;C232</f>
        <v>VALOR (Miles Euros).Resto productos Ing.</v>
      </c>
      <c r="B232" s="7">
        <v>0</v>
      </c>
      <c r="C232" s="7" t="s">
        <v>174</v>
      </c>
      <c r="D232" s="8" t="s">
        <v>276</v>
      </c>
      <c r="E232" s="8" t="s">
        <v>276</v>
      </c>
      <c r="F232" s="8" t="s">
        <v>276</v>
      </c>
      <c r="G232" s="8" t="s">
        <v>276</v>
      </c>
    </row>
    <row r="233" spans="1:7" x14ac:dyDescent="0.35">
      <c r="A233" s="7" t="str">
        <f>B159&amp;C233</f>
        <v>VALOR (Miles Euros)Gazpacho / Salmorejo</v>
      </c>
      <c r="B233" s="7">
        <v>0</v>
      </c>
      <c r="C233" s="7" t="s">
        <v>272</v>
      </c>
      <c r="D233" s="8" t="s">
        <v>276</v>
      </c>
      <c r="E233" s="8" t="s">
        <v>276</v>
      </c>
      <c r="F233" s="8" t="s">
        <v>276</v>
      </c>
      <c r="G233" s="8" t="s">
        <v>276</v>
      </c>
    </row>
    <row r="234" spans="1:7" x14ac:dyDescent="0.35">
      <c r="A234" s="7" t="str">
        <f>B159&amp;C234</f>
        <v>VALOR (Miles Euros)Sopas / Cremas / pures</v>
      </c>
      <c r="B234" s="7">
        <v>0</v>
      </c>
      <c r="C234" s="7" t="s">
        <v>273</v>
      </c>
      <c r="D234" s="8" t="s">
        <v>276</v>
      </c>
      <c r="E234" s="8" t="s">
        <v>276</v>
      </c>
      <c r="F234" s="8" t="s">
        <v>276</v>
      </c>
      <c r="G234" s="8" t="s">
        <v>276</v>
      </c>
    </row>
    <row r="235" spans="1:7" x14ac:dyDescent="0.35">
      <c r="A235" s="7" t="str">
        <f>B159&amp;C235</f>
        <v>VALOR (Miles Euros)Proteinas Vegetales</v>
      </c>
      <c r="B235" s="7">
        <v>0</v>
      </c>
      <c r="C235" s="7" t="s">
        <v>274</v>
      </c>
      <c r="D235" s="8" t="s">
        <v>276</v>
      </c>
      <c r="E235" s="8" t="s">
        <v>276</v>
      </c>
      <c r="F235" s="8" t="s">
        <v>276</v>
      </c>
      <c r="G235" s="8" t="s">
        <v>276</v>
      </c>
    </row>
    <row r="236" spans="1:7" x14ac:dyDescent="0.35">
      <c r="A236" s="7" t="str">
        <f>B159&amp;C236</f>
        <v>VALOR (Miles Euros)Platos Base Huevos</v>
      </c>
      <c r="B236" s="7">
        <v>0</v>
      </c>
      <c r="C236" s="7" t="s">
        <v>275</v>
      </c>
      <c r="D236" s="8" t="s">
        <v>276</v>
      </c>
      <c r="E236" s="8" t="s">
        <v>276</v>
      </c>
      <c r="F236" s="8" t="s">
        <v>276</v>
      </c>
      <c r="G236" s="8" t="s">
        <v>276</v>
      </c>
    </row>
    <row r="237" spans="1:7" x14ac:dyDescent="0.35">
      <c r="A237" s="7" t="str">
        <f>B237&amp;C237</f>
        <v>PENETRACION (%).T.Alimentos TOTAL ING</v>
      </c>
      <c r="B237" s="7" t="s">
        <v>117</v>
      </c>
      <c r="C237" s="7" t="s">
        <v>175</v>
      </c>
      <c r="D237" s="8">
        <v>95.572850000000003</v>
      </c>
      <c r="E237" s="8">
        <v>90.83887</v>
      </c>
      <c r="F237" s="8">
        <v>89.757099999999994</v>
      </c>
      <c r="G237" s="8">
        <v>90.735460000000003</v>
      </c>
    </row>
    <row r="238" spans="1:7" x14ac:dyDescent="0.35">
      <c r="A238" s="7" t="str">
        <f>B237&amp;C238</f>
        <v>PENETRACION (%).T.Carne Ing.</v>
      </c>
      <c r="B238" s="7">
        <v>0</v>
      </c>
      <c r="C238" s="7" t="s">
        <v>125</v>
      </c>
      <c r="D238" s="8">
        <v>91.869290000000007</v>
      </c>
      <c r="E238" s="8">
        <v>86.369770000000003</v>
      </c>
      <c r="F238" s="8">
        <v>84.671210000000002</v>
      </c>
      <c r="G238" s="8">
        <v>85.643169999999998</v>
      </c>
    </row>
    <row r="239" spans="1:7" x14ac:dyDescent="0.35">
      <c r="A239" s="7" t="str">
        <f>B237&amp;C239</f>
        <v>PENETRACION (%)T.Carne Fresca Ing</v>
      </c>
      <c r="B239" s="7">
        <v>0</v>
      </c>
      <c r="C239" s="7" t="s">
        <v>126</v>
      </c>
      <c r="D239" s="8">
        <v>89.529340000000005</v>
      </c>
      <c r="E239" s="8">
        <v>82.510540000000006</v>
      </c>
      <c r="F239" s="8">
        <v>81.539739999999995</v>
      </c>
      <c r="G239" s="8">
        <v>82.217969999999994</v>
      </c>
    </row>
    <row r="240" spans="1:7" x14ac:dyDescent="0.35">
      <c r="A240" s="7" t="str">
        <f>B237&amp;C240</f>
        <v>PENETRACION (%)Ternera Ing.</v>
      </c>
      <c r="B240" s="7">
        <v>0</v>
      </c>
      <c r="C240" s="7" t="s">
        <v>127</v>
      </c>
      <c r="D240" s="8">
        <v>78.376710000000003</v>
      </c>
      <c r="E240" s="8">
        <v>67.253559999999993</v>
      </c>
      <c r="F240" s="8">
        <v>68.399690000000007</v>
      </c>
      <c r="G240" s="8">
        <v>71.666020000000003</v>
      </c>
    </row>
    <row r="241" spans="1:7" x14ac:dyDescent="0.35">
      <c r="A241" s="7" t="str">
        <f>B237&amp;C241</f>
        <v>PENETRACION (%)Pollo Ing.</v>
      </c>
      <c r="B241" s="7">
        <v>0</v>
      </c>
      <c r="C241" s="7" t="s">
        <v>128</v>
      </c>
      <c r="D241" s="8">
        <v>75.064980000000006</v>
      </c>
      <c r="E241" s="8">
        <v>67.278689999999997</v>
      </c>
      <c r="F241" s="8">
        <v>68.233770000000007</v>
      </c>
      <c r="G241" s="8">
        <v>69.381379999999993</v>
      </c>
    </row>
    <row r="242" spans="1:7" x14ac:dyDescent="0.35">
      <c r="A242" s="7" t="str">
        <f>B237&amp;C242</f>
        <v>PENETRACION (%)Porcino Ing.</v>
      </c>
      <c r="B242" s="7">
        <v>0</v>
      </c>
      <c r="C242" s="7" t="s">
        <v>129</v>
      </c>
      <c r="D242" s="8">
        <v>65.668279999999996</v>
      </c>
      <c r="E242" s="8">
        <v>54.183340000000001</v>
      </c>
      <c r="F242" s="8">
        <v>55.612110000000001</v>
      </c>
      <c r="G242" s="8">
        <v>56.761850000000003</v>
      </c>
    </row>
    <row r="243" spans="1:7" x14ac:dyDescent="0.35">
      <c r="A243" s="7" t="str">
        <f>B237&amp;C243</f>
        <v>PENETRACION (%)Ovino Ing.</v>
      </c>
      <c r="B243" s="7">
        <v>0</v>
      </c>
      <c r="C243" s="7" t="s">
        <v>130</v>
      </c>
      <c r="D243" s="8">
        <v>23.707809999999998</v>
      </c>
      <c r="E243" s="8">
        <v>15.88979</v>
      </c>
      <c r="F243" s="8">
        <v>17.875240000000002</v>
      </c>
      <c r="G243" s="8">
        <v>18.172969999999999</v>
      </c>
    </row>
    <row r="244" spans="1:7" x14ac:dyDescent="0.35">
      <c r="A244" s="7" t="str">
        <f>B237&amp;C244</f>
        <v>PENETRACION (%)Resto Carne Ing.</v>
      </c>
      <c r="B244" s="7">
        <v>0</v>
      </c>
      <c r="C244" s="7" t="s">
        <v>131</v>
      </c>
      <c r="D244" s="8">
        <v>57.803820000000002</v>
      </c>
      <c r="E244" s="8">
        <v>47.102719999999998</v>
      </c>
      <c r="F244" s="8">
        <v>51.932340000000003</v>
      </c>
      <c r="G244" s="8">
        <v>51.784269999999999</v>
      </c>
    </row>
    <row r="245" spans="1:7" x14ac:dyDescent="0.35">
      <c r="A245" s="7" t="str">
        <f>B237&amp;C245</f>
        <v>PENETRACION (%)Carnes Transform.Ing</v>
      </c>
      <c r="B245" s="7">
        <v>0</v>
      </c>
      <c r="C245" s="7" t="s">
        <v>176</v>
      </c>
      <c r="D245" s="8">
        <v>84.353399999999993</v>
      </c>
      <c r="E245" s="8">
        <v>74.637230000000002</v>
      </c>
      <c r="F245" s="8">
        <v>74.74409</v>
      </c>
      <c r="G245" s="8">
        <v>76.265020000000007</v>
      </c>
    </row>
    <row r="246" spans="1:7" x14ac:dyDescent="0.35">
      <c r="A246" s="7" t="str">
        <f>B237&amp;C246</f>
        <v>PENETRACION (%)Jamón Curado Ing.</v>
      </c>
      <c r="B246" s="7">
        <v>0</v>
      </c>
      <c r="C246" s="7" t="s">
        <v>132</v>
      </c>
      <c r="D246" s="8">
        <v>58.042789999999997</v>
      </c>
      <c r="E246" s="8">
        <v>42.563519999999997</v>
      </c>
      <c r="F246" s="8">
        <v>46.11347</v>
      </c>
      <c r="G246" s="8">
        <v>47.794060000000002</v>
      </c>
    </row>
    <row r="247" spans="1:7" x14ac:dyDescent="0.35">
      <c r="A247" s="7" t="str">
        <f>B237&amp;C247</f>
        <v>PENETRACION (%)J.Curado Normal Ing</v>
      </c>
      <c r="B247" s="7">
        <v>0</v>
      </c>
      <c r="C247" s="7" t="s">
        <v>177</v>
      </c>
      <c r="D247" s="8">
        <v>52.412320000000001</v>
      </c>
      <c r="E247" s="8">
        <v>37.966830000000002</v>
      </c>
      <c r="F247" s="8">
        <v>40.993119999999998</v>
      </c>
      <c r="G247" s="8">
        <v>43.124609999999997</v>
      </c>
    </row>
    <row r="248" spans="1:7" x14ac:dyDescent="0.35">
      <c r="A248" s="7" t="str">
        <f>B237&amp;C248</f>
        <v>PENETRACION (%)J.Iberico Ing.</v>
      </c>
      <c r="B248" s="7">
        <v>0</v>
      </c>
      <c r="C248" s="7" t="s">
        <v>133</v>
      </c>
      <c r="D248" s="8">
        <v>26.39208</v>
      </c>
      <c r="E248" s="8">
        <v>15.618840000000001</v>
      </c>
      <c r="F248" s="8">
        <v>18.15606</v>
      </c>
      <c r="G248" s="8">
        <v>21.884709999999998</v>
      </c>
    </row>
    <row r="249" spans="1:7" x14ac:dyDescent="0.35">
      <c r="A249" s="7" t="str">
        <f>B237&amp;C249</f>
        <v>PENETRACION (%)Lomo embuchado Ing.</v>
      </c>
      <c r="B249" s="7">
        <v>0</v>
      </c>
      <c r="C249" s="7" t="s">
        <v>134</v>
      </c>
      <c r="D249" s="8">
        <v>5.6596460000000004</v>
      </c>
      <c r="E249" s="8">
        <v>3.001198</v>
      </c>
      <c r="F249" s="8">
        <v>2.4715699999999998</v>
      </c>
      <c r="G249" s="8">
        <v>3.4302060000000001</v>
      </c>
    </row>
    <row r="250" spans="1:7" x14ac:dyDescent="0.35">
      <c r="A250" s="7" t="str">
        <f>B237&amp;C250</f>
        <v>PENETRACION (%)Chorizo Ing.</v>
      </c>
      <c r="B250" s="7">
        <v>0</v>
      </c>
      <c r="C250" s="7" t="s">
        <v>135</v>
      </c>
      <c r="D250" s="8">
        <v>22.301770000000001</v>
      </c>
      <c r="E250" s="8">
        <v>14.244009999999999</v>
      </c>
      <c r="F250" s="8">
        <v>14.378259999999999</v>
      </c>
      <c r="G250" s="8">
        <v>14.76022</v>
      </c>
    </row>
    <row r="251" spans="1:7" x14ac:dyDescent="0.35">
      <c r="A251" s="7" t="str">
        <f>B237&amp;C251</f>
        <v>PENETRACION (%)Pates/Foie-gras Ing</v>
      </c>
      <c r="B251" s="7">
        <v>0</v>
      </c>
      <c r="C251" s="7" t="s">
        <v>178</v>
      </c>
      <c r="D251" s="8">
        <v>7.5866879999999997</v>
      </c>
      <c r="E251" s="8">
        <v>4.2535360000000004</v>
      </c>
      <c r="F251" s="8">
        <v>5.431616</v>
      </c>
      <c r="G251" s="8">
        <v>4.674417</v>
      </c>
    </row>
    <row r="252" spans="1:7" x14ac:dyDescent="0.35">
      <c r="A252" s="7" t="str">
        <f>B237&amp;C252</f>
        <v>PENETRACION (%)Rto carn.transf.Ing</v>
      </c>
      <c r="B252" s="7">
        <v>0</v>
      </c>
      <c r="C252" s="7" t="s">
        <v>179</v>
      </c>
      <c r="D252" s="8">
        <v>76.915580000000006</v>
      </c>
      <c r="E252" s="8">
        <v>69.347939999999994</v>
      </c>
      <c r="F252" s="8">
        <v>69.142809999999997</v>
      </c>
      <c r="G252" s="8">
        <v>71.035420000000002</v>
      </c>
    </row>
    <row r="253" spans="1:7" x14ac:dyDescent="0.35">
      <c r="A253" s="7" t="str">
        <f>B237&amp;C253</f>
        <v>PENETRACION (%).T.Pescados/Marisc.Ing</v>
      </c>
      <c r="B253" s="7">
        <v>0</v>
      </c>
      <c r="C253" s="7" t="s">
        <v>180</v>
      </c>
      <c r="D253" s="8">
        <v>78.842380000000006</v>
      </c>
      <c r="E253" s="8">
        <v>68.597059999999999</v>
      </c>
      <c r="F253" s="8">
        <v>68.303809999999999</v>
      </c>
      <c r="G253" s="8">
        <v>70.446029999999993</v>
      </c>
    </row>
    <row r="254" spans="1:7" x14ac:dyDescent="0.35">
      <c r="A254" s="7" t="str">
        <f>B237&amp;C254</f>
        <v>PENETRACION (%)Pescados Ing.</v>
      </c>
      <c r="B254" s="7">
        <v>0</v>
      </c>
      <c r="C254" s="7" t="s">
        <v>136</v>
      </c>
      <c r="D254" s="8">
        <v>72.874179999999996</v>
      </c>
      <c r="E254" s="8">
        <v>62.72813</v>
      </c>
      <c r="F254" s="8">
        <v>62.303319999999999</v>
      </c>
      <c r="G254" s="8">
        <v>63.905679999999997</v>
      </c>
    </row>
    <row r="255" spans="1:7" x14ac:dyDescent="0.35">
      <c r="A255" s="7" t="str">
        <f>B237&amp;C255</f>
        <v>PENETRACION (%)Merluza/Pescadil.Ing</v>
      </c>
      <c r="B255" s="7">
        <v>0</v>
      </c>
      <c r="C255" s="7" t="s">
        <v>181</v>
      </c>
      <c r="D255" s="8">
        <v>15.82541</v>
      </c>
      <c r="E255" s="8">
        <v>10.931889999999999</v>
      </c>
      <c r="F255" s="8">
        <v>11.30833</v>
      </c>
      <c r="G255" s="8">
        <v>12.97002</v>
      </c>
    </row>
    <row r="256" spans="1:7" x14ac:dyDescent="0.35">
      <c r="A256" s="7" t="str">
        <f>B237&amp;C256</f>
        <v>PENETRACION (%)Boquerones Ing.</v>
      </c>
      <c r="B256" s="7">
        <v>0</v>
      </c>
      <c r="C256" s="7" t="s">
        <v>137</v>
      </c>
      <c r="D256" s="8">
        <v>14.844749999999999</v>
      </c>
      <c r="E256" s="8">
        <v>10.45781</v>
      </c>
      <c r="F256" s="8">
        <v>11.405720000000001</v>
      </c>
      <c r="G256" s="8">
        <v>13.004350000000001</v>
      </c>
    </row>
    <row r="257" spans="1:7" x14ac:dyDescent="0.35">
      <c r="A257" s="7" t="str">
        <f>B237&amp;C257</f>
        <v>PENETRACION (%)Sardinas Ing.</v>
      </c>
      <c r="B257" s="7">
        <v>0</v>
      </c>
      <c r="C257" s="7" t="s">
        <v>138</v>
      </c>
      <c r="D257" s="8">
        <v>13.241440000000001</v>
      </c>
      <c r="E257" s="8">
        <v>10.9374</v>
      </c>
      <c r="F257" s="8">
        <v>12.534610000000001</v>
      </c>
      <c r="G257" s="8">
        <v>12.239229999999999</v>
      </c>
    </row>
    <row r="258" spans="1:7" x14ac:dyDescent="0.35">
      <c r="A258" s="7" t="str">
        <f>B237&amp;C258</f>
        <v>PENETRACION (%)Rape Ing.</v>
      </c>
      <c r="B258" s="7">
        <v>0</v>
      </c>
      <c r="C258" s="7" t="s">
        <v>139</v>
      </c>
      <c r="D258" s="8">
        <v>5.4395639999999998</v>
      </c>
      <c r="E258" s="8">
        <v>3.7430439999999998</v>
      </c>
      <c r="F258" s="8">
        <v>3.7204060000000001</v>
      </c>
      <c r="G258" s="8">
        <v>4.501824</v>
      </c>
    </row>
    <row r="259" spans="1:7" x14ac:dyDescent="0.35">
      <c r="A259" s="7" t="str">
        <f>B237&amp;C259</f>
        <v>PENETRACION (%)Dorada Ing.</v>
      </c>
      <c r="B259" s="7">
        <v>0</v>
      </c>
      <c r="C259" s="7" t="s">
        <v>140</v>
      </c>
      <c r="D259" s="8">
        <v>6.3360269999999996</v>
      </c>
      <c r="E259" s="8">
        <v>4.8300029999999996</v>
      </c>
      <c r="F259" s="8">
        <v>6.3069600000000001</v>
      </c>
      <c r="G259" s="8">
        <v>7.5135379999999996</v>
      </c>
    </row>
    <row r="260" spans="1:7" x14ac:dyDescent="0.35">
      <c r="A260" s="7" t="str">
        <f>B237&amp;C260</f>
        <v>PENETRACION (%)Salmon Ing.</v>
      </c>
      <c r="B260" s="7">
        <v>0</v>
      </c>
      <c r="C260" s="7" t="s">
        <v>141</v>
      </c>
      <c r="D260" s="8">
        <v>22.811450000000001</v>
      </c>
      <c r="E260" s="8">
        <v>17.942910000000001</v>
      </c>
      <c r="F260" s="8">
        <v>19.699870000000001</v>
      </c>
      <c r="G260" s="8">
        <v>21.75788</v>
      </c>
    </row>
    <row r="261" spans="1:7" x14ac:dyDescent="0.35">
      <c r="A261" s="7" t="str">
        <f>B237&amp;C261</f>
        <v>PENETRACION (%)Atun Fresco Ing.</v>
      </c>
      <c r="B261" s="7">
        <v>0</v>
      </c>
      <c r="C261" s="7" t="s">
        <v>142</v>
      </c>
      <c r="D261" s="8">
        <v>14.9146</v>
      </c>
      <c r="E261" s="8">
        <v>15.503209999999999</v>
      </c>
      <c r="F261" s="8">
        <v>15.231529999999999</v>
      </c>
      <c r="G261" s="8">
        <v>15.1122</v>
      </c>
    </row>
    <row r="262" spans="1:7" x14ac:dyDescent="0.35">
      <c r="A262" s="7" t="str">
        <f>B237&amp;C262</f>
        <v>PENETRACION (%)Resto pescados Ing.</v>
      </c>
      <c r="B262" s="7">
        <v>0</v>
      </c>
      <c r="C262" s="7" t="s">
        <v>143</v>
      </c>
      <c r="D262" s="8">
        <v>69.836910000000003</v>
      </c>
      <c r="E262" s="8">
        <v>59.755499999999998</v>
      </c>
      <c r="F262" s="8">
        <v>58.543469999999999</v>
      </c>
      <c r="G262" s="8">
        <v>59.893560000000001</v>
      </c>
    </row>
    <row r="263" spans="1:7" x14ac:dyDescent="0.35">
      <c r="A263" s="7" t="str">
        <f>B237&amp;C263</f>
        <v>PENETRACION (%)Mariscos Ing.</v>
      </c>
      <c r="B263" s="7">
        <v>0</v>
      </c>
      <c r="C263" s="7" t="s">
        <v>144</v>
      </c>
      <c r="D263" s="8">
        <v>64.929569999999998</v>
      </c>
      <c r="E263" s="8">
        <v>52.924050000000001</v>
      </c>
      <c r="F263" s="8">
        <v>54.291510000000002</v>
      </c>
      <c r="G263" s="8">
        <v>56.883980000000001</v>
      </c>
    </row>
    <row r="264" spans="1:7" x14ac:dyDescent="0.35">
      <c r="A264" s="7" t="str">
        <f>B237&amp;C264</f>
        <v>PENETRACION (%)Calamares Ing.</v>
      </c>
      <c r="B264" s="7">
        <v>0</v>
      </c>
      <c r="C264" s="7" t="s">
        <v>145</v>
      </c>
      <c r="D264" s="8">
        <v>51.529330000000002</v>
      </c>
      <c r="E264" s="8">
        <v>40.32235</v>
      </c>
      <c r="F264" s="8">
        <v>41.35913</v>
      </c>
      <c r="G264" s="8">
        <v>45.128830000000001</v>
      </c>
    </row>
    <row r="265" spans="1:7" x14ac:dyDescent="0.35">
      <c r="A265" s="7" t="str">
        <f>B237&amp;C265</f>
        <v>PENETRACION (%)Pulpo/sepia Ing.</v>
      </c>
      <c r="B265" s="7">
        <v>0</v>
      </c>
      <c r="C265" s="7" t="s">
        <v>146</v>
      </c>
      <c r="D265" s="8">
        <v>41.916789999999999</v>
      </c>
      <c r="E265" s="8">
        <v>30.235510000000001</v>
      </c>
      <c r="F265" s="8">
        <v>33.466160000000002</v>
      </c>
      <c r="G265" s="8">
        <v>35.595469999999999</v>
      </c>
    </row>
    <row r="266" spans="1:7" x14ac:dyDescent="0.35">
      <c r="A266" s="7" t="str">
        <f>B237&amp;C266</f>
        <v>PENETRACION (%)Langostinos/Gamb.Ing</v>
      </c>
      <c r="B266" s="7">
        <v>0</v>
      </c>
      <c r="C266" s="7" t="s">
        <v>182</v>
      </c>
      <c r="D266" s="8">
        <v>44.032440000000001</v>
      </c>
      <c r="E266" s="8">
        <v>34.188389999999998</v>
      </c>
      <c r="F266" s="8">
        <v>36.635750000000002</v>
      </c>
      <c r="G266" s="8">
        <v>39.176819999999999</v>
      </c>
    </row>
    <row r="267" spans="1:7" x14ac:dyDescent="0.35">
      <c r="A267" s="7" t="str">
        <f>B237&amp;C267</f>
        <v>PENETRACION (%)Otros mariscos Ing.</v>
      </c>
      <c r="B267" s="7">
        <v>0</v>
      </c>
      <c r="C267" s="7" t="s">
        <v>147</v>
      </c>
      <c r="D267" s="8">
        <v>47.416539999999998</v>
      </c>
      <c r="E267" s="8">
        <v>36.275930000000002</v>
      </c>
      <c r="F267" s="8">
        <v>39.683770000000003</v>
      </c>
      <c r="G267" s="8">
        <v>41.406039999999997</v>
      </c>
    </row>
    <row r="268" spans="1:7" x14ac:dyDescent="0.35">
      <c r="A268" s="7" t="str">
        <f>B237&amp;C268</f>
        <v>PENETRACION (%).Derivados lacteos Ing</v>
      </c>
      <c r="B268" s="7">
        <v>0</v>
      </c>
      <c r="C268" s="7" t="s">
        <v>183</v>
      </c>
      <c r="D268" s="8">
        <v>87.995159999999998</v>
      </c>
      <c r="E268" s="8">
        <v>81.226280000000003</v>
      </c>
      <c r="F268" s="8">
        <v>81.17841</v>
      </c>
      <c r="G268" s="8">
        <v>80.463030000000003</v>
      </c>
    </row>
    <row r="269" spans="1:7" x14ac:dyDescent="0.35">
      <c r="A269" s="7" t="str">
        <f>B237&amp;C269</f>
        <v>PENETRACION (%)Mantequilla Ing.</v>
      </c>
      <c r="B269" s="7">
        <v>0</v>
      </c>
      <c r="C269" s="7" t="s">
        <v>148</v>
      </c>
      <c r="D269" s="8">
        <v>17.609749999999998</v>
      </c>
      <c r="E269" s="8">
        <v>11.560079999999999</v>
      </c>
      <c r="F269" s="8">
        <v>13.90719</v>
      </c>
      <c r="G269" s="8">
        <v>15.03252</v>
      </c>
    </row>
    <row r="270" spans="1:7" x14ac:dyDescent="0.35">
      <c r="A270" s="7" t="str">
        <f>B237&amp;C270</f>
        <v>PENETRACION (%)Postres Ing.</v>
      </c>
      <c r="B270" s="7">
        <v>0</v>
      </c>
      <c r="C270" s="7" t="s">
        <v>149</v>
      </c>
      <c r="D270" s="8">
        <v>61.492179999999998</v>
      </c>
      <c r="E270" s="8">
        <v>47.579549999999998</v>
      </c>
      <c r="F270" s="8">
        <v>50.093829999999997</v>
      </c>
      <c r="G270" s="8">
        <v>51.28922</v>
      </c>
    </row>
    <row r="271" spans="1:7" x14ac:dyDescent="0.35">
      <c r="A271" s="7" t="str">
        <f>B237&amp;C271</f>
        <v>PENETRACION (%)Yogures Ing.</v>
      </c>
      <c r="B271" s="7">
        <v>0</v>
      </c>
      <c r="C271" s="7" t="s">
        <v>184</v>
      </c>
      <c r="D271" s="8">
        <v>18.43346</v>
      </c>
      <c r="E271" s="8">
        <v>13.390359999999999</v>
      </c>
      <c r="F271" s="8">
        <v>11.79261</v>
      </c>
      <c r="G271" s="8">
        <v>11.4727</v>
      </c>
    </row>
    <row r="272" spans="1:7" x14ac:dyDescent="0.35">
      <c r="A272" s="7" t="str">
        <f>B237&amp;C272</f>
        <v>PENETRACION (%)Queso Ing.</v>
      </c>
      <c r="B272" s="7">
        <v>0</v>
      </c>
      <c r="C272" s="7" t="s">
        <v>150</v>
      </c>
      <c r="D272" s="8">
        <v>82.773049999999998</v>
      </c>
      <c r="E272" s="8">
        <v>76.549800000000005</v>
      </c>
      <c r="F272" s="8">
        <v>77.202380000000005</v>
      </c>
      <c r="G272" s="8">
        <v>77.144289999999998</v>
      </c>
    </row>
    <row r="273" spans="1:7" x14ac:dyDescent="0.35">
      <c r="A273" s="7" t="str">
        <f>B237&amp;C273</f>
        <v>PENETRACION (%).Fruta Ing.</v>
      </c>
      <c r="B273" s="7">
        <v>0</v>
      </c>
      <c r="C273" s="7" t="s">
        <v>151</v>
      </c>
      <c r="D273" s="8">
        <v>43.800750000000001</v>
      </c>
      <c r="E273" s="8">
        <v>31.216239999999999</v>
      </c>
      <c r="F273" s="8">
        <v>30.786190000000001</v>
      </c>
      <c r="G273" s="8">
        <v>30.839189999999999</v>
      </c>
    </row>
    <row r="274" spans="1:7" x14ac:dyDescent="0.35">
      <c r="A274" s="7" t="str">
        <f>B237&amp;C274</f>
        <v>PENETRACION (%)Fruta Fresca Ing</v>
      </c>
      <c r="B274" s="7">
        <v>0</v>
      </c>
      <c r="C274" s="7" t="s">
        <v>152</v>
      </c>
      <c r="D274" s="8">
        <v>37.501060000000003</v>
      </c>
      <c r="E274" s="8">
        <v>26.16132</v>
      </c>
      <c r="F274" s="8">
        <v>23.832830000000001</v>
      </c>
      <c r="G274" s="8">
        <v>25.040990000000001</v>
      </c>
    </row>
    <row r="275" spans="1:7" x14ac:dyDescent="0.35">
      <c r="A275" s="7" t="str">
        <f>B237&amp;C275</f>
        <v>PENETRACION (%)Manzana Ing.</v>
      </c>
      <c r="B275" s="7">
        <v>0</v>
      </c>
      <c r="C275" s="7" t="s">
        <v>153</v>
      </c>
      <c r="D275" s="8">
        <v>9.5624710000000004</v>
      </c>
      <c r="E275" s="8">
        <v>6.3546069999999997</v>
      </c>
      <c r="F275" s="8">
        <v>5.0179080000000003</v>
      </c>
      <c r="G275" s="8">
        <v>4.1681150000000002</v>
      </c>
    </row>
    <row r="276" spans="1:7" x14ac:dyDescent="0.35">
      <c r="A276" s="7" t="str">
        <f>B237&amp;C276</f>
        <v>PENETRACION (%)Platano Ing.</v>
      </c>
      <c r="B276" s="7">
        <v>0</v>
      </c>
      <c r="C276" s="7" t="s">
        <v>154</v>
      </c>
      <c r="D276" s="8">
        <v>8.4864540000000002</v>
      </c>
      <c r="E276" s="8">
        <v>6.2393349999999996</v>
      </c>
      <c r="F276" s="8">
        <v>3.0691660000000001</v>
      </c>
      <c r="G276" s="8">
        <v>3.2865540000000002</v>
      </c>
    </row>
    <row r="277" spans="1:7" x14ac:dyDescent="0.35">
      <c r="A277" s="7" t="str">
        <f>B237&amp;C277</f>
        <v>PENETRACION (%)Naranja/Mandarina In</v>
      </c>
      <c r="B277" s="7">
        <v>0</v>
      </c>
      <c r="C277" s="7" t="s">
        <v>185</v>
      </c>
      <c r="D277" s="8">
        <v>7.8969820000000004</v>
      </c>
      <c r="E277" s="8">
        <v>5.6645789999999998</v>
      </c>
      <c r="F277" s="8">
        <v>3.6952370000000001</v>
      </c>
      <c r="G277" s="8">
        <v>4.1017549999999998</v>
      </c>
    </row>
    <row r="278" spans="1:7" x14ac:dyDescent="0.35">
      <c r="A278" s="7" t="str">
        <f>B237&amp;C278</f>
        <v>PENETRACION (%)Melon/sandia Ing.</v>
      </c>
      <c r="B278" s="7">
        <v>0</v>
      </c>
      <c r="C278" s="7" t="s">
        <v>155</v>
      </c>
      <c r="D278" s="8">
        <v>12.842090000000001</v>
      </c>
      <c r="E278" s="8">
        <v>7.8289350000000004</v>
      </c>
      <c r="F278" s="8">
        <v>6.3112440000000003</v>
      </c>
      <c r="G278" s="8">
        <v>8.2928730000000002</v>
      </c>
    </row>
    <row r="279" spans="1:7" x14ac:dyDescent="0.35">
      <c r="A279" s="7" t="str">
        <f>B237&amp;C279</f>
        <v>PENETRACION (%)Fresa/freson Ing.</v>
      </c>
      <c r="B279" s="7">
        <v>0</v>
      </c>
      <c r="C279" s="7" t="s">
        <v>156</v>
      </c>
      <c r="D279" s="8">
        <v>9.4736480000000007</v>
      </c>
      <c r="E279" s="8">
        <v>4.7270580000000004</v>
      </c>
      <c r="F279" s="8">
        <v>4.0549809999999997</v>
      </c>
      <c r="G279" s="8">
        <v>4.9226640000000002</v>
      </c>
    </row>
    <row r="280" spans="1:7" x14ac:dyDescent="0.35">
      <c r="A280" s="7" t="str">
        <f>B237&amp;C280</f>
        <v>PENETRACION (%)Pina Ing.</v>
      </c>
      <c r="B280" s="7">
        <v>0</v>
      </c>
      <c r="C280" s="7" t="s">
        <v>186</v>
      </c>
      <c r="D280" s="8">
        <v>14.677300000000001</v>
      </c>
      <c r="E280" s="8">
        <v>8.8981209999999997</v>
      </c>
      <c r="F280" s="8">
        <v>9.5246110000000002</v>
      </c>
      <c r="G280" s="8">
        <v>11.82596</v>
      </c>
    </row>
    <row r="281" spans="1:7" x14ac:dyDescent="0.35">
      <c r="A281" s="7" t="str">
        <f>B237&amp;C281</f>
        <v>PENETRACION (%)Resto frutas Ing.</v>
      </c>
      <c r="B281" s="7">
        <v>0</v>
      </c>
      <c r="C281" s="7" t="s">
        <v>157</v>
      </c>
      <c r="D281" s="8">
        <v>16.000050000000002</v>
      </c>
      <c r="E281" s="8">
        <v>10.65898</v>
      </c>
      <c r="F281" s="8">
        <v>8.6283899999999996</v>
      </c>
      <c r="G281" s="8">
        <v>9.4323119999999996</v>
      </c>
    </row>
    <row r="282" spans="1:7" x14ac:dyDescent="0.35">
      <c r="A282" s="7" t="str">
        <f>B237&amp;C282</f>
        <v>PENETRACION (%)Mermeladas Ing.</v>
      </c>
      <c r="B282" s="7">
        <v>0</v>
      </c>
      <c r="C282" s="7" t="s">
        <v>187</v>
      </c>
      <c r="D282" s="8">
        <v>13.67469</v>
      </c>
      <c r="E282" s="8">
        <v>9.4389459999999996</v>
      </c>
      <c r="F282" s="8">
        <v>11.03473</v>
      </c>
      <c r="G282" s="8">
        <v>11.501010000000001</v>
      </c>
    </row>
    <row r="283" spans="1:7" x14ac:dyDescent="0.35">
      <c r="A283" s="7" t="str">
        <f>B237&amp;C283</f>
        <v>PENETRACION (%).Hortalizas/Verdur.Ing</v>
      </c>
      <c r="B283" s="7">
        <v>0</v>
      </c>
      <c r="C283" s="7" t="s">
        <v>188</v>
      </c>
      <c r="D283" s="8">
        <v>91.34657</v>
      </c>
      <c r="E283" s="8">
        <v>84.936610000000002</v>
      </c>
      <c r="F283" s="8">
        <v>83.78537</v>
      </c>
      <c r="G283" s="8">
        <v>84.698750000000004</v>
      </c>
    </row>
    <row r="284" spans="1:7" x14ac:dyDescent="0.35">
      <c r="A284" s="7" t="str">
        <f>B237&amp;C284</f>
        <v>PENETRACION (%)Tomates Ing.</v>
      </c>
      <c r="B284" s="7">
        <v>0</v>
      </c>
      <c r="C284" s="7" t="s">
        <v>158</v>
      </c>
      <c r="D284" s="8">
        <v>73.420190000000005</v>
      </c>
      <c r="E284" s="8">
        <v>62.679839999999999</v>
      </c>
      <c r="F284" s="8">
        <v>63.042850000000001</v>
      </c>
      <c r="G284" s="8">
        <v>65.482910000000004</v>
      </c>
    </row>
    <row r="285" spans="1:7" x14ac:dyDescent="0.35">
      <c r="A285" s="7" t="str">
        <f>B237&amp;C285</f>
        <v>PENETRACION (%)Judías verdes Ing.</v>
      </c>
      <c r="B285" s="7">
        <v>0</v>
      </c>
      <c r="C285" s="7" t="s">
        <v>189</v>
      </c>
      <c r="D285" s="8">
        <v>12.47865</v>
      </c>
      <c r="E285" s="8">
        <v>7.9701950000000004</v>
      </c>
      <c r="F285" s="8">
        <v>8.5223849999999999</v>
      </c>
      <c r="G285" s="8">
        <v>10.463620000000001</v>
      </c>
    </row>
    <row r="286" spans="1:7" x14ac:dyDescent="0.35">
      <c r="A286" s="7" t="str">
        <f>B237&amp;C286</f>
        <v>PENETRACION (%)Patatas Ing.</v>
      </c>
      <c r="B286" s="7">
        <v>0</v>
      </c>
      <c r="C286" s="7" t="s">
        <v>159</v>
      </c>
      <c r="D286" s="8">
        <v>85.837239999999994</v>
      </c>
      <c r="E286" s="8">
        <v>77.681179999999998</v>
      </c>
      <c r="F286" s="8">
        <v>77.313389999999998</v>
      </c>
      <c r="G286" s="8">
        <v>78.220550000000003</v>
      </c>
    </row>
    <row r="287" spans="1:7" x14ac:dyDescent="0.35">
      <c r="A287" s="7" t="str">
        <f>B237&amp;C287</f>
        <v>PENETRACION (%)Cebollas Ing.</v>
      </c>
      <c r="B287" s="7">
        <v>0</v>
      </c>
      <c r="C287" s="7" t="s">
        <v>160</v>
      </c>
      <c r="D287" s="8">
        <v>71.485020000000006</v>
      </c>
      <c r="E287" s="8">
        <v>64.155529999999999</v>
      </c>
      <c r="F287" s="8">
        <v>65.448589999999996</v>
      </c>
      <c r="G287" s="8">
        <v>67.535439999999994</v>
      </c>
    </row>
    <row r="288" spans="1:7" x14ac:dyDescent="0.35">
      <c r="A288" s="7" t="str">
        <f>B237&amp;C288</f>
        <v>PENETRACION (%)Pimientos Ing.</v>
      </c>
      <c r="B288" s="7">
        <v>0</v>
      </c>
      <c r="C288" s="7" t="s">
        <v>161</v>
      </c>
      <c r="D288" s="8">
        <v>52.494799999999998</v>
      </c>
      <c r="E288" s="8">
        <v>39.4114</v>
      </c>
      <c r="F288" s="8">
        <v>44.854019999999998</v>
      </c>
      <c r="G288" s="8">
        <v>46.89076</v>
      </c>
    </row>
    <row r="289" spans="1:7" x14ac:dyDescent="0.35">
      <c r="A289" s="7" t="str">
        <f>B237&amp;C289</f>
        <v>PENETRACION (%)Lechugas Ing.</v>
      </c>
      <c r="B289" s="7">
        <v>0</v>
      </c>
      <c r="C289" s="7" t="s">
        <v>162</v>
      </c>
      <c r="D289" s="8">
        <v>76.276970000000006</v>
      </c>
      <c r="E289" s="8">
        <v>64.746780000000001</v>
      </c>
      <c r="F289" s="8">
        <v>66.026539999999997</v>
      </c>
      <c r="G289" s="8">
        <v>67.133369999999999</v>
      </c>
    </row>
    <row r="290" spans="1:7" x14ac:dyDescent="0.35">
      <c r="A290" s="7" t="str">
        <f>B237&amp;C290</f>
        <v>PENETRACION (%)Setas Ing.</v>
      </c>
      <c r="B290" s="7">
        <v>0</v>
      </c>
      <c r="C290" s="7" t="s">
        <v>163</v>
      </c>
      <c r="D290" s="8">
        <v>50.294350000000001</v>
      </c>
      <c r="E290" s="8">
        <v>40.157319999999999</v>
      </c>
      <c r="F290" s="8">
        <v>45.81767</v>
      </c>
      <c r="G290" s="8">
        <v>44.065370000000001</v>
      </c>
    </row>
    <row r="291" spans="1:7" x14ac:dyDescent="0.35">
      <c r="A291" s="7" t="str">
        <f>B237&amp;C291</f>
        <v>PENETRACION (%)Esparragos Ing.</v>
      </c>
      <c r="B291" s="7">
        <v>0</v>
      </c>
      <c r="C291" s="7" t="s">
        <v>164</v>
      </c>
      <c r="D291" s="8">
        <v>17.70149</v>
      </c>
      <c r="E291" s="8">
        <v>11.02229</v>
      </c>
      <c r="F291" s="8">
        <v>14.040319999999999</v>
      </c>
      <c r="G291" s="8">
        <v>13.220560000000001</v>
      </c>
    </row>
    <row r="292" spans="1:7" x14ac:dyDescent="0.35">
      <c r="A292" s="7" t="str">
        <f>B237&amp;C292</f>
        <v>PENETRACION (%)Otras hortalizas Ing.</v>
      </c>
      <c r="B292" s="7">
        <v>0</v>
      </c>
      <c r="C292" s="7" t="s">
        <v>165</v>
      </c>
      <c r="D292" s="8">
        <v>69.924930000000003</v>
      </c>
      <c r="E292" s="8">
        <v>58.621670000000002</v>
      </c>
      <c r="F292" s="8">
        <v>60.10839</v>
      </c>
      <c r="G292" s="8">
        <v>61.49239</v>
      </c>
    </row>
    <row r="293" spans="1:7" x14ac:dyDescent="0.35">
      <c r="A293" s="7" t="str">
        <f>B237&amp;C293</f>
        <v>PENETRACION (%).Aceite alino Ing.</v>
      </c>
      <c r="B293" s="7">
        <v>0</v>
      </c>
      <c r="C293" s="7" t="s">
        <v>190</v>
      </c>
      <c r="D293" s="8">
        <v>54.228960000000001</v>
      </c>
      <c r="E293" s="8">
        <v>40.028489999999998</v>
      </c>
      <c r="F293" s="8">
        <v>41.866770000000002</v>
      </c>
      <c r="G293" s="8">
        <v>45.904249999999998</v>
      </c>
    </row>
    <row r="294" spans="1:7" x14ac:dyDescent="0.35">
      <c r="A294" s="7" t="str">
        <f>B237&amp;C294</f>
        <v>PENETRACION (%)Aceite oliva Ing.</v>
      </c>
      <c r="B294" s="7">
        <v>0</v>
      </c>
      <c r="C294" s="7" t="s">
        <v>260</v>
      </c>
      <c r="D294" s="8">
        <v>37.756</v>
      </c>
      <c r="E294" s="8">
        <v>24.771740000000001</v>
      </c>
      <c r="F294" s="8">
        <v>27.653919999999999</v>
      </c>
      <c r="G294" s="8">
        <v>29.003900000000002</v>
      </c>
    </row>
    <row r="295" spans="1:7" x14ac:dyDescent="0.35">
      <c r="A295" s="7" t="str">
        <f>B237&amp;C295</f>
        <v>PENETRACION (%)Resto aceite Ing.</v>
      </c>
      <c r="B295" s="7">
        <v>0</v>
      </c>
      <c r="C295" s="7" t="s">
        <v>261</v>
      </c>
      <c r="D295" s="8">
        <v>36.687519999999999</v>
      </c>
      <c r="E295" s="8">
        <v>28.118300000000001</v>
      </c>
      <c r="F295" s="8">
        <v>29.2545</v>
      </c>
      <c r="G295" s="8">
        <v>33.13026</v>
      </c>
    </row>
    <row r="296" spans="1:7" x14ac:dyDescent="0.35">
      <c r="A296" s="7" t="str">
        <f>B237&amp;C296</f>
        <v>PENETRACION (%).Pan Ing.</v>
      </c>
      <c r="B296" s="7">
        <v>0</v>
      </c>
      <c r="C296" s="7" t="s">
        <v>166</v>
      </c>
      <c r="D296" s="8">
        <v>94.112009999999998</v>
      </c>
      <c r="E296" s="8">
        <v>88.141300000000001</v>
      </c>
      <c r="F296" s="8">
        <v>87.212329999999994</v>
      </c>
      <c r="G296" s="8">
        <v>86.480090000000004</v>
      </c>
    </row>
    <row r="297" spans="1:7" x14ac:dyDescent="0.35">
      <c r="A297" s="7" t="str">
        <f>B237&amp;C297</f>
        <v>PENETRACION (%).Pastas Ing.</v>
      </c>
      <c r="B297" s="7">
        <v>0</v>
      </c>
      <c r="C297" s="7" t="s">
        <v>167</v>
      </c>
      <c r="D297" s="8">
        <v>44.879040000000003</v>
      </c>
      <c r="E297" s="8">
        <v>36.698839999999997</v>
      </c>
      <c r="F297" s="8">
        <v>40.45196</v>
      </c>
      <c r="G297" s="8">
        <v>40.478650000000002</v>
      </c>
    </row>
    <row r="298" spans="1:7" x14ac:dyDescent="0.35">
      <c r="A298" s="7" t="str">
        <f>B237&amp;C298</f>
        <v>PENETRACION (%).Arroz Ing.</v>
      </c>
      <c r="B298" s="7">
        <v>0</v>
      </c>
      <c r="C298" s="7" t="s">
        <v>168</v>
      </c>
      <c r="D298" s="8">
        <v>58.27167</v>
      </c>
      <c r="E298" s="8">
        <v>46.184359999999998</v>
      </c>
      <c r="F298" s="8">
        <v>48.921759999999999</v>
      </c>
      <c r="G298" s="8">
        <v>52.981409999999997</v>
      </c>
    </row>
    <row r="299" spans="1:7" x14ac:dyDescent="0.35">
      <c r="A299" s="7" t="str">
        <f>B237&amp;C299</f>
        <v>PENETRACION (%).Legumbres Ing.</v>
      </c>
      <c r="B299" s="7">
        <v>0</v>
      </c>
      <c r="C299" s="7" t="s">
        <v>169</v>
      </c>
      <c r="D299" s="8">
        <v>26.11317</v>
      </c>
      <c r="E299" s="8">
        <v>20.013500000000001</v>
      </c>
      <c r="F299" s="8">
        <v>18.75517</v>
      </c>
      <c r="G299" s="8">
        <v>21.084759999999999</v>
      </c>
    </row>
    <row r="300" spans="1:7" x14ac:dyDescent="0.35">
      <c r="A300" s="7" t="str">
        <f>B237&amp;C300</f>
        <v>PENETRACION (%)BATIDOS</v>
      </c>
      <c r="B300" s="7">
        <v>0</v>
      </c>
      <c r="C300" s="7" t="s">
        <v>262</v>
      </c>
      <c r="D300" s="8">
        <v>27.53389</v>
      </c>
      <c r="E300" s="8">
        <v>17.54693</v>
      </c>
      <c r="F300" s="8">
        <v>20.31541</v>
      </c>
      <c r="G300" s="8">
        <v>20.387360000000001</v>
      </c>
    </row>
    <row r="301" spans="1:7" x14ac:dyDescent="0.35">
      <c r="A301" s="7" t="str">
        <f>B237&amp;C301</f>
        <v>PENETRACION (%)HELADOS</v>
      </c>
      <c r="B301" s="7">
        <v>0</v>
      </c>
      <c r="C301" s="7" t="s">
        <v>263</v>
      </c>
      <c r="D301" s="8">
        <v>65.468279999999993</v>
      </c>
      <c r="E301" s="8">
        <v>54.435929999999999</v>
      </c>
      <c r="F301" s="8">
        <v>54.539729999999999</v>
      </c>
      <c r="G301" s="8">
        <v>57.905670000000001</v>
      </c>
    </row>
    <row r="302" spans="1:7" x14ac:dyDescent="0.35">
      <c r="A302" s="7" t="str">
        <f>B237&amp;C302</f>
        <v>PENETRACION (%)GALLETAS</v>
      </c>
      <c r="B302" s="7">
        <v>0</v>
      </c>
      <c r="C302" s="7" t="s">
        <v>264</v>
      </c>
      <c r="D302" s="8">
        <v>22.01239</v>
      </c>
      <c r="E302" s="8">
        <v>18.041650000000001</v>
      </c>
      <c r="F302" s="8">
        <v>16.649419999999999</v>
      </c>
      <c r="G302" s="8">
        <v>17.368030000000001</v>
      </c>
    </row>
    <row r="303" spans="1:7" x14ac:dyDescent="0.35">
      <c r="A303" s="7" t="str">
        <f>B237&amp;C303</f>
        <v>PENETRACION (%)BOLLERÍA</v>
      </c>
      <c r="B303" s="7">
        <v>0</v>
      </c>
      <c r="C303" s="7" t="s">
        <v>265</v>
      </c>
      <c r="D303" s="8">
        <v>68.874269999999996</v>
      </c>
      <c r="E303" s="8">
        <v>57.413330000000002</v>
      </c>
      <c r="F303" s="8">
        <v>57.638620000000003</v>
      </c>
      <c r="G303" s="8">
        <v>59.240259999999999</v>
      </c>
    </row>
    <row r="304" spans="1:7" x14ac:dyDescent="0.35">
      <c r="A304" s="7" t="str">
        <f>B237&amp;C304</f>
        <v>PENETRACION (%)BOLLERIA SALADA</v>
      </c>
      <c r="B304" s="7">
        <v>0</v>
      </c>
      <c r="C304" s="7" t="s">
        <v>266</v>
      </c>
      <c r="D304" s="8">
        <v>15.115539999999999</v>
      </c>
      <c r="E304" s="8">
        <v>10.377230000000001</v>
      </c>
      <c r="F304" s="8">
        <v>12.05416</v>
      </c>
      <c r="G304" s="8">
        <v>12.349919999999999</v>
      </c>
    </row>
    <row r="305" spans="1:7" x14ac:dyDescent="0.35">
      <c r="A305" s="7" t="str">
        <f>B237&amp;C305</f>
        <v>PENETRACION (%)BOLLERIA DULCE</v>
      </c>
      <c r="B305" s="7">
        <v>0</v>
      </c>
      <c r="C305" s="7" t="s">
        <v>267</v>
      </c>
      <c r="D305" s="8">
        <v>67.409850000000006</v>
      </c>
      <c r="E305" s="8">
        <v>56.154000000000003</v>
      </c>
      <c r="F305" s="8">
        <v>56.05274</v>
      </c>
      <c r="G305" s="8">
        <v>57.949089999999998</v>
      </c>
    </row>
    <row r="306" spans="1:7" x14ac:dyDescent="0.35">
      <c r="A306" s="7" t="str">
        <f>B237&amp;C306</f>
        <v>PENETRACION (%)PAL.PAN+BARRIT+TORTIT</v>
      </c>
      <c r="B306" s="7">
        <v>0</v>
      </c>
      <c r="C306" s="7" t="s">
        <v>268</v>
      </c>
      <c r="D306" s="8">
        <v>15.556800000000001</v>
      </c>
      <c r="E306" s="8">
        <v>11.43304</v>
      </c>
      <c r="F306" s="8">
        <v>9.4451680000000007</v>
      </c>
      <c r="G306" s="8">
        <v>12.27919</v>
      </c>
    </row>
    <row r="307" spans="1:7" x14ac:dyDescent="0.35">
      <c r="A307" s="7" t="str">
        <f>B237&amp;C307</f>
        <v>PENETRACION (%)PALITOS PAN</v>
      </c>
      <c r="B307" s="7">
        <v>0</v>
      </c>
      <c r="C307" s="7" t="s">
        <v>269</v>
      </c>
      <c r="D307" s="8">
        <v>9.9738790000000002</v>
      </c>
      <c r="E307" s="8">
        <v>6.8036250000000003</v>
      </c>
      <c r="F307" s="8">
        <v>5.72201</v>
      </c>
      <c r="G307" s="8">
        <v>8.1131440000000001</v>
      </c>
    </row>
    <row r="308" spans="1:7" x14ac:dyDescent="0.35">
      <c r="A308" s="7" t="str">
        <f>B237&amp;C308</f>
        <v>PENETRACION (%)TORTITAS</v>
      </c>
      <c r="B308" s="7">
        <v>0</v>
      </c>
      <c r="C308" s="7" t="s">
        <v>270</v>
      </c>
      <c r="D308" s="8">
        <v>5.3088309999999996</v>
      </c>
      <c r="E308" s="8">
        <v>3.6721720000000002</v>
      </c>
      <c r="F308" s="8">
        <v>3.4545590000000002</v>
      </c>
      <c r="G308" s="8">
        <v>3.5731250000000001</v>
      </c>
    </row>
    <row r="309" spans="1:7" x14ac:dyDescent="0.35">
      <c r="A309" s="7" t="str">
        <f>B237&amp;C309</f>
        <v>PENETRACION (%)BARRITAS</v>
      </c>
      <c r="B309" s="7">
        <v>0</v>
      </c>
      <c r="C309" s="7" t="s">
        <v>271</v>
      </c>
      <c r="D309" s="8">
        <v>4.414968</v>
      </c>
      <c r="E309" s="8">
        <v>3.4856379999999998</v>
      </c>
      <c r="F309" s="8">
        <v>2.4593219999999998</v>
      </c>
      <c r="G309" s="8">
        <v>3.1495440000000001</v>
      </c>
    </row>
    <row r="310" spans="1:7" x14ac:dyDescent="0.35">
      <c r="A310" s="7" t="str">
        <f>B237&amp;C310</f>
        <v>PENETRACION (%).Resto productos Ing.</v>
      </c>
      <c r="B310" s="7">
        <v>0</v>
      </c>
      <c r="C310" s="7" t="s">
        <v>174</v>
      </c>
      <c r="D310" s="8">
        <v>89.416489999999996</v>
      </c>
      <c r="E310" s="8">
        <v>84.346519999999998</v>
      </c>
      <c r="F310" s="8">
        <v>83.022040000000004</v>
      </c>
      <c r="G310" s="8">
        <v>83.966579999999993</v>
      </c>
    </row>
    <row r="311" spans="1:7" x14ac:dyDescent="0.35">
      <c r="A311" s="7" t="str">
        <f>B237&amp;C311</f>
        <v>PENETRACION (%)Gazpacho / Salmorejo</v>
      </c>
      <c r="B311" s="7">
        <v>0</v>
      </c>
      <c r="C311" s="7" t="s">
        <v>272</v>
      </c>
      <c r="D311" s="8">
        <v>13.7788</v>
      </c>
      <c r="E311" s="8">
        <v>7.6508940000000001</v>
      </c>
      <c r="F311" s="8">
        <v>10.91874</v>
      </c>
      <c r="G311" s="8">
        <v>12.09022</v>
      </c>
    </row>
    <row r="312" spans="1:7" x14ac:dyDescent="0.35">
      <c r="A312" s="7" t="str">
        <f>B237&amp;C312</f>
        <v>PENETRACION (%)Sopas / Cremas / pures</v>
      </c>
      <c r="B312" s="7">
        <v>0</v>
      </c>
      <c r="C312" s="7" t="s">
        <v>273</v>
      </c>
      <c r="D312" s="8">
        <v>15.91658</v>
      </c>
      <c r="E312" s="8">
        <v>10.952529999999999</v>
      </c>
      <c r="F312" s="8">
        <v>11.465439999999999</v>
      </c>
      <c r="G312" s="8">
        <v>13.0099</v>
      </c>
    </row>
    <row r="313" spans="1:7" x14ac:dyDescent="0.35">
      <c r="A313" s="7" t="str">
        <f>B237&amp;C313</f>
        <v>PENETRACION (%)Proteinas Vegetales</v>
      </c>
      <c r="B313" s="7">
        <v>0</v>
      </c>
      <c r="C313" s="7" t="s">
        <v>274</v>
      </c>
      <c r="D313" s="8">
        <v>2.7207759999999999</v>
      </c>
      <c r="E313" s="8">
        <v>1.9774890000000001</v>
      </c>
      <c r="F313" s="8">
        <v>2.0582509999999998</v>
      </c>
      <c r="G313" s="8">
        <v>2.680599</v>
      </c>
    </row>
    <row r="314" spans="1:7" x14ac:dyDescent="0.35">
      <c r="A314" s="7" t="str">
        <f>B237&amp;C314</f>
        <v>PENETRACION (%)Platos Base Huevos</v>
      </c>
      <c r="B314" s="7">
        <v>0</v>
      </c>
      <c r="C314" s="7" t="s">
        <v>275</v>
      </c>
      <c r="D314" s="8">
        <v>75.840649999999997</v>
      </c>
      <c r="E314" s="8">
        <v>67.839010000000002</v>
      </c>
      <c r="F314" s="8">
        <v>69.102819999999994</v>
      </c>
      <c r="G314" s="8">
        <v>71.379779999999997</v>
      </c>
    </row>
    <row r="315" spans="1:7" x14ac:dyDescent="0.35">
      <c r="A315" s="7" t="str">
        <f>B315&amp;C315</f>
        <v>FRECUENCIA COMPRA (Actos).T.Alimentos TOTAL ING</v>
      </c>
      <c r="B315" s="7" t="s">
        <v>118</v>
      </c>
      <c r="C315" s="7" t="s">
        <v>175</v>
      </c>
      <c r="D315" s="8">
        <v>59.962808099542002</v>
      </c>
      <c r="E315" s="8">
        <v>42.3605560376662</v>
      </c>
      <c r="F315" s="8">
        <v>49.609675496257204</v>
      </c>
      <c r="G315" s="8">
        <v>51.417915489566397</v>
      </c>
    </row>
    <row r="316" spans="1:7" x14ac:dyDescent="0.35">
      <c r="A316" s="7" t="str">
        <f>B315&amp;C316</f>
        <v>FRECUENCIA COMPRA (Actos).T.Carne Ing.</v>
      </c>
      <c r="B316" s="7">
        <v>0</v>
      </c>
      <c r="C316" s="7" t="s">
        <v>125</v>
      </c>
      <c r="D316" s="8">
        <v>25.381653299307299</v>
      </c>
      <c r="E316" s="8">
        <v>19.061230106883801</v>
      </c>
      <c r="F316" s="8">
        <v>23.4472699206035</v>
      </c>
      <c r="G316" s="8">
        <v>23.792262509519599</v>
      </c>
    </row>
    <row r="317" spans="1:7" x14ac:dyDescent="0.35">
      <c r="A317" s="7" t="str">
        <f>B315&amp;C317</f>
        <v>FRECUENCIA COMPRA (Actos)T.Carne Fresca Ing</v>
      </c>
      <c r="B317" s="7">
        <v>0</v>
      </c>
      <c r="C317" s="7" t="s">
        <v>126</v>
      </c>
      <c r="D317" s="8">
        <v>19.405693255234901</v>
      </c>
      <c r="E317" s="8">
        <v>15.669589392110799</v>
      </c>
      <c r="F317" s="8">
        <v>19.298130734734801</v>
      </c>
      <c r="G317" s="8">
        <v>19.893860653104898</v>
      </c>
    </row>
    <row r="318" spans="1:7" x14ac:dyDescent="0.35">
      <c r="A318" s="7" t="str">
        <f>B315&amp;C318</f>
        <v>FRECUENCIA COMPRA (Actos)Ternera Ing.</v>
      </c>
      <c r="B318" s="7">
        <v>0</v>
      </c>
      <c r="C318" s="7" t="s">
        <v>127</v>
      </c>
      <c r="D318" s="8">
        <v>8.9887838676077294</v>
      </c>
      <c r="E318" s="8">
        <v>8.0285831485974608</v>
      </c>
      <c r="F318" s="8">
        <v>9.86446384071726</v>
      </c>
      <c r="G318" s="8">
        <v>9.7952252327851994</v>
      </c>
    </row>
    <row r="319" spans="1:7" x14ac:dyDescent="0.35">
      <c r="A319" s="7" t="str">
        <f>B315&amp;C319</f>
        <v>FRECUENCIA COMPRA (Actos)Pollo Ing.</v>
      </c>
      <c r="B319" s="7">
        <v>0</v>
      </c>
      <c r="C319" s="7" t="s">
        <v>128</v>
      </c>
      <c r="D319" s="8">
        <v>9.4442308258790497</v>
      </c>
      <c r="E319" s="8">
        <v>8.2843428068901996</v>
      </c>
      <c r="F319" s="8">
        <v>9.8286422895000296</v>
      </c>
      <c r="G319" s="8">
        <v>10.087717498401499</v>
      </c>
    </row>
    <row r="320" spans="1:7" x14ac:dyDescent="0.35">
      <c r="A320" s="7" t="str">
        <f>B315&amp;C320</f>
        <v>FRECUENCIA COMPRA (Actos)Porcino Ing.</v>
      </c>
      <c r="B320" s="7">
        <v>0</v>
      </c>
      <c r="C320" s="7" t="s">
        <v>129</v>
      </c>
      <c r="D320" s="8">
        <v>7.1765614372203803</v>
      </c>
      <c r="E320" s="8">
        <v>5.5845885604748702</v>
      </c>
      <c r="F320" s="8">
        <v>6.5424518602659303</v>
      </c>
      <c r="G320" s="8">
        <v>6.5859212572309502</v>
      </c>
    </row>
    <row r="321" spans="1:7" x14ac:dyDescent="0.35">
      <c r="A321" s="7" t="str">
        <f>B315&amp;C321</f>
        <v>FRECUENCIA COMPRA (Actos)Ovino Ing.</v>
      </c>
      <c r="B321" s="7">
        <v>0</v>
      </c>
      <c r="C321" s="7" t="s">
        <v>130</v>
      </c>
      <c r="D321" s="8">
        <v>2.25251729233621</v>
      </c>
      <c r="E321" s="8">
        <v>1.92461227399003</v>
      </c>
      <c r="F321" s="8">
        <v>2.4540345065131102</v>
      </c>
      <c r="G321" s="8">
        <v>2.3153508304246699</v>
      </c>
    </row>
    <row r="322" spans="1:7" x14ac:dyDescent="0.35">
      <c r="A322" s="7" t="str">
        <f>B315&amp;C322</f>
        <v>FRECUENCIA COMPRA (Actos)Resto Carne Ing.</v>
      </c>
      <c r="B322" s="7">
        <v>0</v>
      </c>
      <c r="C322" s="7" t="s">
        <v>131</v>
      </c>
      <c r="D322" s="8">
        <v>4.3640690684410801</v>
      </c>
      <c r="E322" s="8">
        <v>3.99021652984014</v>
      </c>
      <c r="F322" s="8">
        <v>4.5304018278860196</v>
      </c>
      <c r="G322" s="8">
        <v>4.6245227709440799</v>
      </c>
    </row>
    <row r="323" spans="1:7" x14ac:dyDescent="0.35">
      <c r="A323" s="7" t="str">
        <f>B315&amp;C323</f>
        <v>FRECUENCIA COMPRA (Actos)Carnes Transform.Ing</v>
      </c>
      <c r="B323" s="7">
        <v>0</v>
      </c>
      <c r="C323" s="7" t="s">
        <v>176</v>
      </c>
      <c r="D323" s="8">
        <v>12.255506755741299</v>
      </c>
      <c r="E323" s="8">
        <v>9.9671823925239096</v>
      </c>
      <c r="F323" s="8">
        <v>11.4344396951082</v>
      </c>
      <c r="G323" s="8">
        <v>11.781207036647199</v>
      </c>
    </row>
    <row r="324" spans="1:7" x14ac:dyDescent="0.35">
      <c r="A324" s="7" t="str">
        <f>B315&amp;C324</f>
        <v>FRECUENCIA COMPRA (Actos)Jamón Curado Ing.</v>
      </c>
      <c r="B324" s="7">
        <v>0</v>
      </c>
      <c r="C324" s="7" t="s">
        <v>132</v>
      </c>
      <c r="D324" s="8">
        <v>4.8102204945266198</v>
      </c>
      <c r="E324" s="8">
        <v>3.6385593176513602</v>
      </c>
      <c r="F324" s="8">
        <v>4.0158883098510696</v>
      </c>
      <c r="G324" s="8">
        <v>4.3683648403938804</v>
      </c>
    </row>
    <row r="325" spans="1:7" x14ac:dyDescent="0.35">
      <c r="A325" s="7" t="str">
        <f>B315&amp;C325</f>
        <v>FRECUENCIA COMPRA (Actos)J.Curado Normal Ing</v>
      </c>
      <c r="B325" s="7">
        <v>0</v>
      </c>
      <c r="C325" s="7" t="s">
        <v>177</v>
      </c>
      <c r="D325" s="8">
        <v>3.9410407394573799</v>
      </c>
      <c r="E325" s="8">
        <v>3.21523584249339</v>
      </c>
      <c r="F325" s="8">
        <v>3.4650208185753102</v>
      </c>
      <c r="G325" s="8">
        <v>3.6763786094729198</v>
      </c>
    </row>
    <row r="326" spans="1:7" x14ac:dyDescent="0.35">
      <c r="A326" s="7" t="str">
        <f>B315&amp;C326</f>
        <v>FRECUENCIA COMPRA (Actos)J.Iberico Ing.</v>
      </c>
      <c r="B326" s="7">
        <v>0</v>
      </c>
      <c r="C326" s="7" t="s">
        <v>133</v>
      </c>
      <c r="D326" s="8">
        <v>2.8581560679823101</v>
      </c>
      <c r="E326" s="8">
        <v>2.11862696537837</v>
      </c>
      <c r="F326" s="8">
        <v>2.4445512495881299</v>
      </c>
      <c r="G326" s="8">
        <v>2.37071538187862</v>
      </c>
    </row>
    <row r="327" spans="1:7" x14ac:dyDescent="0.35">
      <c r="A327" s="7" t="str">
        <f>B315&amp;C327</f>
        <v>FRECUENCIA COMPRA (Actos)Lomo embuchado Ing.</v>
      </c>
      <c r="B327" s="7">
        <v>0</v>
      </c>
      <c r="C327" s="7" t="s">
        <v>134</v>
      </c>
      <c r="D327" s="8">
        <v>1.6081642837719701</v>
      </c>
      <c r="E327" s="8">
        <v>1.2548456842337901</v>
      </c>
      <c r="F327" s="8">
        <v>1.6704113730136001</v>
      </c>
      <c r="G327" s="8">
        <v>1.4256634289954</v>
      </c>
    </row>
    <row r="328" spans="1:7" x14ac:dyDescent="0.35">
      <c r="A328" s="7" t="str">
        <f>B315&amp;C328</f>
        <v>FRECUENCIA COMPRA (Actos)Chorizo Ing.</v>
      </c>
      <c r="B328" s="7">
        <v>0</v>
      </c>
      <c r="C328" s="7" t="s">
        <v>135</v>
      </c>
      <c r="D328" s="8">
        <v>1.9070998057209201</v>
      </c>
      <c r="E328" s="8">
        <v>1.85647881917566</v>
      </c>
      <c r="F328" s="8">
        <v>2.1831720285946998</v>
      </c>
      <c r="G328" s="8">
        <v>1.9254995968897499</v>
      </c>
    </row>
    <row r="329" spans="1:7" x14ac:dyDescent="0.35">
      <c r="A329" s="7" t="str">
        <f>B315&amp;C329</f>
        <v>FRECUENCIA COMPRA (Actos)Pates/Foie-gras Ing</v>
      </c>
      <c r="B329" s="7">
        <v>0</v>
      </c>
      <c r="C329" s="7" t="s">
        <v>178</v>
      </c>
      <c r="D329" s="8">
        <v>2.9809215808343801</v>
      </c>
      <c r="E329" s="8">
        <v>1.75269677077483</v>
      </c>
      <c r="F329" s="8">
        <v>1.5549659295448699</v>
      </c>
      <c r="G329" s="8">
        <v>2.1211303811692601</v>
      </c>
    </row>
    <row r="330" spans="1:7" x14ac:dyDescent="0.35">
      <c r="A330" s="7" t="str">
        <f>B315&amp;C330</f>
        <v>FRECUENCIA COMPRA (Actos)Rto carn.transf.Ing</v>
      </c>
      <c r="B330" s="7">
        <v>0</v>
      </c>
      <c r="C330" s="7" t="s">
        <v>179</v>
      </c>
      <c r="D330" s="8">
        <v>9.4672736277063692</v>
      </c>
      <c r="E330" s="8">
        <v>8.3277068275182895</v>
      </c>
      <c r="F330" s="8">
        <v>9.5373310698495697</v>
      </c>
      <c r="G330" s="8">
        <v>9.6681748820986702</v>
      </c>
    </row>
    <row r="331" spans="1:7" x14ac:dyDescent="0.35">
      <c r="A331" s="7" t="str">
        <f>B315&amp;C331</f>
        <v>FRECUENCIA COMPRA (Actos).T.Pescados/Marisc.Ing</v>
      </c>
      <c r="B331" s="7">
        <v>0</v>
      </c>
      <c r="C331" s="7" t="s">
        <v>180</v>
      </c>
      <c r="D331" s="8">
        <v>14.6115657853308</v>
      </c>
      <c r="E331" s="8">
        <v>11.207998158589</v>
      </c>
      <c r="F331" s="8">
        <v>13.441237976811401</v>
      </c>
      <c r="G331" s="8">
        <v>13.2063918745149</v>
      </c>
    </row>
    <row r="332" spans="1:7" x14ac:dyDescent="0.35">
      <c r="A332" s="7" t="str">
        <f>B315&amp;C332</f>
        <v>FRECUENCIA COMPRA (Actos)Pescados Ing.</v>
      </c>
      <c r="B332" s="7">
        <v>0</v>
      </c>
      <c r="C332" s="7" t="s">
        <v>136</v>
      </c>
      <c r="D332" s="8">
        <v>11.178286626530699</v>
      </c>
      <c r="E332" s="8">
        <v>8.7922313617293799</v>
      </c>
      <c r="F332" s="8">
        <v>10.323068157405601</v>
      </c>
      <c r="G332" s="8">
        <v>10.1156413350148</v>
      </c>
    </row>
    <row r="333" spans="1:7" x14ac:dyDescent="0.35">
      <c r="A333" s="7" t="str">
        <f>B315&amp;C333</f>
        <v>FRECUENCIA COMPRA (Actos)Merluza/Pescadil.Ing</v>
      </c>
      <c r="B333" s="7">
        <v>0</v>
      </c>
      <c r="C333" s="7" t="s">
        <v>181</v>
      </c>
      <c r="D333" s="8">
        <v>2.3746280535379301</v>
      </c>
      <c r="E333" s="8">
        <v>1.91998995938113</v>
      </c>
      <c r="F333" s="8">
        <v>1.9354491511315499</v>
      </c>
      <c r="G333" s="8">
        <v>2.0418951828592502</v>
      </c>
    </row>
    <row r="334" spans="1:7" x14ac:dyDescent="0.35">
      <c r="A334" s="7" t="str">
        <f>B315&amp;C334</f>
        <v>FRECUENCIA COMPRA (Actos)Boquerones Ing.</v>
      </c>
      <c r="B334" s="7">
        <v>0</v>
      </c>
      <c r="C334" s="7" t="s">
        <v>137</v>
      </c>
      <c r="D334" s="8">
        <v>2.11212166470311</v>
      </c>
      <c r="E334" s="8">
        <v>1.9851164667696</v>
      </c>
      <c r="F334" s="8">
        <v>2.48749617654209</v>
      </c>
      <c r="G334" s="8">
        <v>2.1334480754885399</v>
      </c>
    </row>
    <row r="335" spans="1:7" x14ac:dyDescent="0.35">
      <c r="A335" s="7" t="str">
        <f>B315&amp;C335</f>
        <v>FRECUENCIA COMPRA (Actos)Sardinas Ing.</v>
      </c>
      <c r="B335" s="7">
        <v>0</v>
      </c>
      <c r="C335" s="7" t="s">
        <v>138</v>
      </c>
      <c r="D335" s="8">
        <v>2.92291017211847</v>
      </c>
      <c r="E335" s="8">
        <v>4.1430368093138599</v>
      </c>
      <c r="F335" s="8">
        <v>3.3027837062258798</v>
      </c>
      <c r="G335" s="8">
        <v>2.5973676695779</v>
      </c>
    </row>
    <row r="336" spans="1:7" x14ac:dyDescent="0.35">
      <c r="A336" s="7" t="str">
        <f>B315&amp;C336</f>
        <v>FRECUENCIA COMPRA (Actos)Rape Ing.</v>
      </c>
      <c r="B336" s="7">
        <v>0</v>
      </c>
      <c r="C336" s="7" t="s">
        <v>139</v>
      </c>
      <c r="D336" s="8">
        <v>1.4282284176853599</v>
      </c>
      <c r="E336" s="8">
        <v>1.4626120446861499</v>
      </c>
      <c r="F336" s="8">
        <v>1.2783405820507601</v>
      </c>
      <c r="G336" s="8">
        <v>1.17792217933486</v>
      </c>
    </row>
    <row r="337" spans="1:7" x14ac:dyDescent="0.35">
      <c r="A337" s="7" t="str">
        <f>B315&amp;C337</f>
        <v>FRECUENCIA COMPRA (Actos)Dorada Ing.</v>
      </c>
      <c r="B337" s="7">
        <v>0</v>
      </c>
      <c r="C337" s="7" t="s">
        <v>140</v>
      </c>
      <c r="D337" s="8">
        <v>1.49515023002963</v>
      </c>
      <c r="E337" s="8">
        <v>2.1806868366238299</v>
      </c>
      <c r="F337" s="8">
        <v>2.5906816666705099</v>
      </c>
      <c r="G337" s="8">
        <v>2.2931031349386601</v>
      </c>
    </row>
    <row r="338" spans="1:7" x14ac:dyDescent="0.35">
      <c r="A338" s="7" t="str">
        <f>B315&amp;C338</f>
        <v>FRECUENCIA COMPRA (Actos)Salmon Ing.</v>
      </c>
      <c r="B338" s="7">
        <v>0</v>
      </c>
      <c r="C338" s="7" t="s">
        <v>141</v>
      </c>
      <c r="D338" s="8">
        <v>2.5524246272997999</v>
      </c>
      <c r="E338" s="8">
        <v>2.4140251968998498</v>
      </c>
      <c r="F338" s="8">
        <v>2.84951109139124</v>
      </c>
      <c r="G338" s="8">
        <v>2.55045829908914</v>
      </c>
    </row>
    <row r="339" spans="1:7" x14ac:dyDescent="0.35">
      <c r="A339" s="7" t="str">
        <f>B315&amp;C339</f>
        <v>FRECUENCIA COMPRA (Actos)Atun Fresco Ing.</v>
      </c>
      <c r="B339" s="7">
        <v>0</v>
      </c>
      <c r="C339" s="7" t="s">
        <v>142</v>
      </c>
      <c r="D339" s="8">
        <v>2.66237274345163</v>
      </c>
      <c r="E339" s="8">
        <v>2.1660675789156398</v>
      </c>
      <c r="F339" s="8">
        <v>2.5735803021477901</v>
      </c>
      <c r="G339" s="8">
        <v>2.5180918589470398</v>
      </c>
    </row>
    <row r="340" spans="1:7" x14ac:dyDescent="0.35">
      <c r="A340" s="7" t="str">
        <f>B315&amp;C340</f>
        <v>FRECUENCIA COMPRA (Actos)Resto pescados Ing.</v>
      </c>
      <c r="B340" s="7">
        <v>0</v>
      </c>
      <c r="C340" s="7" t="s">
        <v>143</v>
      </c>
      <c r="D340" s="8">
        <v>9.5313262533625398</v>
      </c>
      <c r="E340" s="8">
        <v>7.1188880566776804</v>
      </c>
      <c r="F340" s="8">
        <v>8.6283767966548801</v>
      </c>
      <c r="G340" s="8">
        <v>8.6485980438000993</v>
      </c>
    </row>
    <row r="341" spans="1:7" x14ac:dyDescent="0.35">
      <c r="A341" s="7" t="str">
        <f>B315&amp;C341</f>
        <v>FRECUENCIA COMPRA (Actos)Mariscos Ing.</v>
      </c>
      <c r="B341" s="7">
        <v>0</v>
      </c>
      <c r="C341" s="7" t="s">
        <v>144</v>
      </c>
      <c r="D341" s="8">
        <v>7.9486073416915701</v>
      </c>
      <c r="E341" s="8">
        <v>6.3672569905018799</v>
      </c>
      <c r="F341" s="8">
        <v>7.6681799886701798</v>
      </c>
      <c r="G341" s="8">
        <v>7.5234657740360102</v>
      </c>
    </row>
    <row r="342" spans="1:7" x14ac:dyDescent="0.35">
      <c r="A342" s="7" t="str">
        <f>B315&amp;C342</f>
        <v>FRECUENCIA COMPRA (Actos)Calamares Ing.</v>
      </c>
      <c r="B342" s="7">
        <v>0</v>
      </c>
      <c r="C342" s="7" t="s">
        <v>145</v>
      </c>
      <c r="D342" s="8">
        <v>4.7288340792293804</v>
      </c>
      <c r="E342" s="8">
        <v>3.6411860652832302</v>
      </c>
      <c r="F342" s="8">
        <v>4.4307152651192396</v>
      </c>
      <c r="G342" s="8">
        <v>4.2134350150385202</v>
      </c>
    </row>
    <row r="343" spans="1:7" x14ac:dyDescent="0.35">
      <c r="A343" s="7" t="str">
        <f>B315&amp;C343</f>
        <v>FRECUENCIA COMPRA (Actos)Pulpo/sepia Ing.</v>
      </c>
      <c r="B343" s="7">
        <v>0</v>
      </c>
      <c r="C343" s="7" t="s">
        <v>146</v>
      </c>
      <c r="D343" s="8">
        <v>3.5562010065096099</v>
      </c>
      <c r="E343" s="8">
        <v>3.4124950981724398</v>
      </c>
      <c r="F343" s="8">
        <v>3.8669169519907798</v>
      </c>
      <c r="G343" s="8">
        <v>3.4344104609603501</v>
      </c>
    </row>
    <row r="344" spans="1:7" x14ac:dyDescent="0.35">
      <c r="A344" s="7" t="str">
        <f>B315&amp;C344</f>
        <v>FRECUENCIA COMPRA (Actos)Langostinos/Gamb.Ing</v>
      </c>
      <c r="B344" s="7">
        <v>0</v>
      </c>
      <c r="C344" s="7" t="s">
        <v>182</v>
      </c>
      <c r="D344" s="8">
        <v>4.04845782237087</v>
      </c>
      <c r="E344" s="8">
        <v>3.6540256979902401</v>
      </c>
      <c r="F344" s="8">
        <v>4.2976841931369298</v>
      </c>
      <c r="G344" s="8">
        <v>4.1490707273555101</v>
      </c>
    </row>
    <row r="345" spans="1:7" x14ac:dyDescent="0.35">
      <c r="A345" s="7" t="str">
        <f>B315&amp;C345</f>
        <v>FRECUENCIA COMPRA (Actos)Otros mariscos Ing.</v>
      </c>
      <c r="B345" s="7">
        <v>0</v>
      </c>
      <c r="C345" s="7" t="s">
        <v>147</v>
      </c>
      <c r="D345" s="8">
        <v>4.6435163624402902</v>
      </c>
      <c r="E345" s="8">
        <v>4.1945979356755299</v>
      </c>
      <c r="F345" s="8">
        <v>4.6325695335006598</v>
      </c>
      <c r="G345" s="8">
        <v>4.5683151324301603</v>
      </c>
    </row>
    <row r="346" spans="1:7" x14ac:dyDescent="0.35">
      <c r="A346" s="7" t="str">
        <f>B315&amp;C346</f>
        <v>FRECUENCIA COMPRA (Actos).Derivados lacteos Ing</v>
      </c>
      <c r="B346" s="7">
        <v>0</v>
      </c>
      <c r="C346" s="7" t="s">
        <v>183</v>
      </c>
      <c r="D346" s="8">
        <v>18.2981387394946</v>
      </c>
      <c r="E346" s="8">
        <v>14.7244963069859</v>
      </c>
      <c r="F346" s="8">
        <v>17.364269065020999</v>
      </c>
      <c r="G346" s="8">
        <v>18.444268804388301</v>
      </c>
    </row>
    <row r="347" spans="1:7" x14ac:dyDescent="0.35">
      <c r="A347" s="7" t="str">
        <f>B315&amp;C347</f>
        <v>FRECUENCIA COMPRA (Actos)Mantequilla Ing.</v>
      </c>
      <c r="B347" s="7">
        <v>0</v>
      </c>
      <c r="C347" s="7" t="s">
        <v>148</v>
      </c>
      <c r="D347" s="8">
        <v>7.1931658274630896</v>
      </c>
      <c r="E347" s="8">
        <v>8.7522458584428193</v>
      </c>
      <c r="F347" s="8">
        <v>5.9795345863315097</v>
      </c>
      <c r="G347" s="8">
        <v>6.6507969700565601</v>
      </c>
    </row>
    <row r="348" spans="1:7" x14ac:dyDescent="0.35">
      <c r="A348" s="7" t="str">
        <f>B315&amp;C348</f>
        <v>FRECUENCIA COMPRA (Actos)Postres Ing.</v>
      </c>
      <c r="B348" s="7">
        <v>0</v>
      </c>
      <c r="C348" s="7" t="s">
        <v>149</v>
      </c>
      <c r="D348" s="8">
        <v>8.2785661854074597</v>
      </c>
      <c r="E348" s="8">
        <v>5.9503398410682502</v>
      </c>
      <c r="F348" s="8">
        <v>7.8310219283367601</v>
      </c>
      <c r="G348" s="8">
        <v>8.0446814717469604</v>
      </c>
    </row>
    <row r="349" spans="1:7" x14ac:dyDescent="0.35">
      <c r="A349" s="7" t="str">
        <f>B315&amp;C349</f>
        <v>FRECUENCIA COMPRA (Actos)Yogures Ing.</v>
      </c>
      <c r="B349" s="7">
        <v>0</v>
      </c>
      <c r="C349" s="7" t="s">
        <v>184</v>
      </c>
      <c r="D349" s="8">
        <v>4.7754240683595697</v>
      </c>
      <c r="E349" s="8">
        <v>5.3847467215132303</v>
      </c>
      <c r="F349" s="8">
        <v>5.1287762371312597</v>
      </c>
      <c r="G349" s="8">
        <v>6.0666442808898404</v>
      </c>
    </row>
    <row r="350" spans="1:7" x14ac:dyDescent="0.35">
      <c r="A350" s="7" t="str">
        <f>B315&amp;C350</f>
        <v>FRECUENCIA COMPRA (Actos)Queso Ing.</v>
      </c>
      <c r="B350" s="7">
        <v>0</v>
      </c>
      <c r="C350" s="7" t="s">
        <v>150</v>
      </c>
      <c r="D350" s="8">
        <v>11.6432800632872</v>
      </c>
      <c r="E350" s="8">
        <v>10.390125425801701</v>
      </c>
      <c r="F350" s="8">
        <v>12.433491402671301</v>
      </c>
      <c r="G350" s="8">
        <v>12.787612952402799</v>
      </c>
    </row>
    <row r="351" spans="1:7" x14ac:dyDescent="0.35">
      <c r="A351" s="7" t="str">
        <f>B315&amp;C351</f>
        <v>FRECUENCIA COMPRA (Actos).Fruta Ing.</v>
      </c>
      <c r="B351" s="7">
        <v>0</v>
      </c>
      <c r="C351" s="7" t="s">
        <v>151</v>
      </c>
      <c r="D351" s="8">
        <v>6.1266055305234204</v>
      </c>
      <c r="E351" s="8">
        <v>5.4178555815145097</v>
      </c>
      <c r="F351" s="8">
        <v>6.1806228439109701</v>
      </c>
      <c r="G351" s="8">
        <v>5.9728768307974303</v>
      </c>
    </row>
    <row r="352" spans="1:7" x14ac:dyDescent="0.35">
      <c r="A352" s="7" t="str">
        <f>B315&amp;C352</f>
        <v>FRECUENCIA COMPRA (Actos)Fruta Fresca Ing</v>
      </c>
      <c r="B352" s="7">
        <v>0</v>
      </c>
      <c r="C352" s="7" t="s">
        <v>152</v>
      </c>
      <c r="D352" s="8">
        <v>5.5202123318849203</v>
      </c>
      <c r="E352" s="8">
        <v>4.5092691198770103</v>
      </c>
      <c r="F352" s="8">
        <v>5.77768759517551</v>
      </c>
      <c r="G352" s="8">
        <v>4.6641917152241898</v>
      </c>
    </row>
    <row r="353" spans="1:7" x14ac:dyDescent="0.35">
      <c r="A353" s="7" t="str">
        <f>B315&amp;C353</f>
        <v>FRECUENCIA COMPRA (Actos)Manzana Ing.</v>
      </c>
      <c r="B353" s="7">
        <v>0</v>
      </c>
      <c r="C353" s="7" t="s">
        <v>153</v>
      </c>
      <c r="D353" s="8">
        <v>4.20351196543408</v>
      </c>
      <c r="E353" s="8">
        <v>2.9428274000996701</v>
      </c>
      <c r="F353" s="8">
        <v>4.5976684770066001</v>
      </c>
      <c r="G353" s="8">
        <v>3.8241049883109302</v>
      </c>
    </row>
    <row r="354" spans="1:7" x14ac:dyDescent="0.35">
      <c r="A354" s="7" t="str">
        <f>B315&amp;C354</f>
        <v>FRECUENCIA COMPRA (Actos)Platano Ing.</v>
      </c>
      <c r="B354" s="7">
        <v>0</v>
      </c>
      <c r="C354" s="7" t="s">
        <v>154</v>
      </c>
      <c r="D354" s="8">
        <v>2.1604858710858799</v>
      </c>
      <c r="E354" s="8">
        <v>2.3323709427664499</v>
      </c>
      <c r="F354" s="8">
        <v>2.8303310292652402</v>
      </c>
      <c r="G354" s="8">
        <v>2.92568767519507</v>
      </c>
    </row>
    <row r="355" spans="1:7" x14ac:dyDescent="0.35">
      <c r="A355" s="7" t="str">
        <f>B315&amp;C355</f>
        <v>FRECUENCIA COMPRA (Actos)Naranja/Mandarina In</v>
      </c>
      <c r="B355" s="7">
        <v>0</v>
      </c>
      <c r="C355" s="7" t="s">
        <v>185</v>
      </c>
      <c r="D355" s="8">
        <v>3.5690194585069399</v>
      </c>
      <c r="E355" s="8">
        <v>2.6321803289645098</v>
      </c>
      <c r="F355" s="8">
        <v>3.2124031569324201</v>
      </c>
      <c r="G355" s="8">
        <v>3.3200487026785099</v>
      </c>
    </row>
    <row r="356" spans="1:7" x14ac:dyDescent="0.35">
      <c r="A356" s="7" t="str">
        <f>B315&amp;C356</f>
        <v>FRECUENCIA COMPRA (Actos)Melon/sandia Ing.</v>
      </c>
      <c r="B356" s="7">
        <v>0</v>
      </c>
      <c r="C356" s="7" t="s">
        <v>155</v>
      </c>
      <c r="D356" s="8">
        <v>2.90593608773559</v>
      </c>
      <c r="E356" s="8">
        <v>2.2646039285691502</v>
      </c>
      <c r="F356" s="8">
        <v>2.5801027003800798</v>
      </c>
      <c r="G356" s="8">
        <v>2.5259810735896302</v>
      </c>
    </row>
    <row r="357" spans="1:7" x14ac:dyDescent="0.35">
      <c r="A357" s="7" t="str">
        <f>B315&amp;C357</f>
        <v>FRECUENCIA COMPRA (Actos)Fresa/freson Ing.</v>
      </c>
      <c r="B357" s="7">
        <v>0</v>
      </c>
      <c r="C357" s="7" t="s">
        <v>156</v>
      </c>
      <c r="D357" s="8">
        <v>2.0511069935001398</v>
      </c>
      <c r="E357" s="8">
        <v>1.86505686139503</v>
      </c>
      <c r="F357" s="8">
        <v>2.126474325902</v>
      </c>
      <c r="G357" s="8">
        <v>1.8601261456181</v>
      </c>
    </row>
    <row r="358" spans="1:7" x14ac:dyDescent="0.35">
      <c r="A358" s="7" t="str">
        <f>B315&amp;C358</f>
        <v>FRECUENCIA COMPRA (Actos)Pina Ing.</v>
      </c>
      <c r="B358" s="7">
        <v>0</v>
      </c>
      <c r="C358" s="7" t="s">
        <v>186</v>
      </c>
      <c r="D358" s="8">
        <v>2.6292422733446799</v>
      </c>
      <c r="E358" s="8">
        <v>3.4976727433922501</v>
      </c>
      <c r="F358" s="8">
        <v>4.1402253995632003</v>
      </c>
      <c r="G358" s="8">
        <v>2.7311529561709502</v>
      </c>
    </row>
    <row r="359" spans="1:7" x14ac:dyDescent="0.35">
      <c r="A359" s="7" t="str">
        <f>B315&amp;C359</f>
        <v>FRECUENCIA COMPRA (Actos)Resto frutas Ing.</v>
      </c>
      <c r="B359" s="7">
        <v>0</v>
      </c>
      <c r="C359" s="7" t="s">
        <v>157</v>
      </c>
      <c r="D359" s="8">
        <v>2.7464993630850199</v>
      </c>
      <c r="E359" s="8">
        <v>2.3852766651770798</v>
      </c>
      <c r="F359" s="8">
        <v>4.9315550771453296</v>
      </c>
      <c r="G359" s="8">
        <v>3.4264424458536999</v>
      </c>
    </row>
    <row r="360" spans="1:7" x14ac:dyDescent="0.35">
      <c r="A360" s="7" t="str">
        <f>B315&amp;C360</f>
        <v>FRECUENCIA COMPRA (Actos)Mermeladas Ing.</v>
      </c>
      <c r="B360" s="7">
        <v>0</v>
      </c>
      <c r="C360" s="7" t="s">
        <v>187</v>
      </c>
      <c r="D360" s="8">
        <v>4.5059074386294702</v>
      </c>
      <c r="E360" s="8">
        <v>5.4640997234912403</v>
      </c>
      <c r="F360" s="8">
        <v>4.7766982150254496</v>
      </c>
      <c r="G360" s="8">
        <v>5.9014961847024798</v>
      </c>
    </row>
    <row r="361" spans="1:7" x14ac:dyDescent="0.35">
      <c r="A361" s="7" t="str">
        <f>B315&amp;C361</f>
        <v>FRECUENCIA COMPRA (Actos).Hortalizas/Verdur.Ing</v>
      </c>
      <c r="B361" s="7">
        <v>0</v>
      </c>
      <c r="C361" s="7" t="s">
        <v>188</v>
      </c>
      <c r="D361" s="8">
        <v>25.9017699280706</v>
      </c>
      <c r="E361" s="8">
        <v>19.070534283410101</v>
      </c>
      <c r="F361" s="8">
        <v>23.715735465919899</v>
      </c>
      <c r="G361" s="8">
        <v>24.395375783611399</v>
      </c>
    </row>
    <row r="362" spans="1:7" x14ac:dyDescent="0.35">
      <c r="A362" s="7" t="str">
        <f>B315&amp;C362</f>
        <v>FRECUENCIA COMPRA (Actos)Tomates Ing.</v>
      </c>
      <c r="B362" s="7">
        <v>0</v>
      </c>
      <c r="C362" s="7" t="s">
        <v>158</v>
      </c>
      <c r="D362" s="8">
        <v>11.0006079622983</v>
      </c>
      <c r="E362" s="8">
        <v>8.0413275728947191</v>
      </c>
      <c r="F362" s="8">
        <v>9.8148373792367494</v>
      </c>
      <c r="G362" s="8">
        <v>9.7737512394989192</v>
      </c>
    </row>
    <row r="363" spans="1:7" x14ac:dyDescent="0.35">
      <c r="A363" s="7" t="str">
        <f>B315&amp;C363</f>
        <v>FRECUENCIA COMPRA (Actos)Judías verdes Ing.</v>
      </c>
      <c r="B363" s="7">
        <v>0</v>
      </c>
      <c r="C363" s="7" t="s">
        <v>189</v>
      </c>
      <c r="D363" s="8">
        <v>2.5291249256061898</v>
      </c>
      <c r="E363" s="8">
        <v>1.9887197460414701</v>
      </c>
      <c r="F363" s="8">
        <v>2.3912169740298999</v>
      </c>
      <c r="G363" s="8">
        <v>2.2011115063059501</v>
      </c>
    </row>
    <row r="364" spans="1:7" x14ac:dyDescent="0.35">
      <c r="A364" s="7" t="str">
        <f>B315&amp;C364</f>
        <v>FRECUENCIA COMPRA (Actos)Patatas Ing.</v>
      </c>
      <c r="B364" s="7">
        <v>0</v>
      </c>
      <c r="C364" s="7" t="s">
        <v>159</v>
      </c>
      <c r="D364" s="8">
        <v>16.155442767197499</v>
      </c>
      <c r="E364" s="8">
        <v>12.3897252032121</v>
      </c>
      <c r="F364" s="8">
        <v>15.595764675597</v>
      </c>
      <c r="G364" s="8">
        <v>16.349984976045199</v>
      </c>
    </row>
    <row r="365" spans="1:7" x14ac:dyDescent="0.35">
      <c r="A365" s="7" t="str">
        <f>B315&amp;C365</f>
        <v>FRECUENCIA COMPRA (Actos)Cebollas Ing.</v>
      </c>
      <c r="B365" s="7">
        <v>0</v>
      </c>
      <c r="C365" s="7" t="s">
        <v>160</v>
      </c>
      <c r="D365" s="8">
        <v>7.6399759305367496</v>
      </c>
      <c r="E365" s="8">
        <v>6.80750540142059</v>
      </c>
      <c r="F365" s="8">
        <v>7.7205326955095197</v>
      </c>
      <c r="G365" s="8">
        <v>8.0857986142030605</v>
      </c>
    </row>
    <row r="366" spans="1:7" x14ac:dyDescent="0.35">
      <c r="A366" s="7" t="str">
        <f>B315&amp;C366</f>
        <v>FRECUENCIA COMPRA (Actos)Pimientos Ing.</v>
      </c>
      <c r="B366" s="7">
        <v>0</v>
      </c>
      <c r="C366" s="7" t="s">
        <v>161</v>
      </c>
      <c r="D366" s="8">
        <v>5.0887560073303897</v>
      </c>
      <c r="E366" s="8">
        <v>4.0803101091532996</v>
      </c>
      <c r="F366" s="8">
        <v>4.8240550933878596</v>
      </c>
      <c r="G366" s="8">
        <v>4.7707456494437102</v>
      </c>
    </row>
    <row r="367" spans="1:7" x14ac:dyDescent="0.35">
      <c r="A367" s="7" t="str">
        <f>B315&amp;C367</f>
        <v>FRECUENCIA COMPRA (Actos)Lechugas Ing.</v>
      </c>
      <c r="B367" s="7">
        <v>0</v>
      </c>
      <c r="C367" s="7" t="s">
        <v>162</v>
      </c>
      <c r="D367" s="8">
        <v>9.3953423472556796</v>
      </c>
      <c r="E367" s="8">
        <v>7.2169508350539102</v>
      </c>
      <c r="F367" s="8">
        <v>8.4433224527461306</v>
      </c>
      <c r="G367" s="8">
        <v>8.9341441544368401</v>
      </c>
    </row>
    <row r="368" spans="1:7" x14ac:dyDescent="0.35">
      <c r="A368" s="7" t="str">
        <f>B315&amp;C368</f>
        <v>FRECUENCIA COMPRA (Actos)Setas Ing.</v>
      </c>
      <c r="B368" s="7">
        <v>0</v>
      </c>
      <c r="C368" s="7" t="s">
        <v>163</v>
      </c>
      <c r="D368" s="8">
        <v>4.1735103740082904</v>
      </c>
      <c r="E368" s="8">
        <v>3.6485692444189799</v>
      </c>
      <c r="F368" s="8">
        <v>3.8596206006806599</v>
      </c>
      <c r="G368" s="8">
        <v>3.65005185466979</v>
      </c>
    </row>
    <row r="369" spans="1:7" x14ac:dyDescent="0.35">
      <c r="A369" s="7" t="str">
        <f>B315&amp;C369</f>
        <v>FRECUENCIA COMPRA (Actos)Esparragos Ing.</v>
      </c>
      <c r="B369" s="7">
        <v>0</v>
      </c>
      <c r="C369" s="7" t="s">
        <v>164</v>
      </c>
      <c r="D369" s="8">
        <v>1.9150855090905501</v>
      </c>
      <c r="E369" s="8">
        <v>1.6631521602525501</v>
      </c>
      <c r="F369" s="8">
        <v>2.1306036558727999</v>
      </c>
      <c r="G369" s="8">
        <v>1.9061839639392599</v>
      </c>
    </row>
    <row r="370" spans="1:7" x14ac:dyDescent="0.35">
      <c r="A370" s="7" t="str">
        <f>B315&amp;C370</f>
        <v>FRECUENCIA COMPRA (Actos)Otras hortalizas Ing.</v>
      </c>
      <c r="B370" s="7">
        <v>0</v>
      </c>
      <c r="C370" s="7" t="s">
        <v>165</v>
      </c>
      <c r="D370" s="8">
        <v>7.7746989226864898</v>
      </c>
      <c r="E370" s="8">
        <v>6.5550739395687101</v>
      </c>
      <c r="F370" s="8">
        <v>7.7399014225093996</v>
      </c>
      <c r="G370" s="8">
        <v>7.6197167128102903</v>
      </c>
    </row>
    <row r="371" spans="1:7" x14ac:dyDescent="0.35">
      <c r="A371" s="7" t="str">
        <f>B315&amp;C371</f>
        <v>FRECUENCIA COMPRA (Actos).Aceite alino Ing.</v>
      </c>
      <c r="B371" s="7">
        <v>0</v>
      </c>
      <c r="C371" s="7" t="s">
        <v>190</v>
      </c>
      <c r="D371" s="8">
        <v>9.7974505165675101</v>
      </c>
      <c r="E371" s="8">
        <v>7.9592318543479497</v>
      </c>
      <c r="F371" s="8">
        <v>8.8795180639157394</v>
      </c>
      <c r="G371" s="8">
        <v>7.8655522602678198</v>
      </c>
    </row>
    <row r="372" spans="1:7" x14ac:dyDescent="0.35">
      <c r="A372" s="7" t="str">
        <f>B315&amp;C372</f>
        <v>FRECUENCIA COMPRA (Actos)Aceite oliva Ing.</v>
      </c>
      <c r="B372" s="7">
        <v>0</v>
      </c>
      <c r="C372" s="7" t="s">
        <v>260</v>
      </c>
      <c r="D372" s="8">
        <v>4.2401949683668398</v>
      </c>
      <c r="E372" s="8">
        <v>3.2650521018574299</v>
      </c>
      <c r="F372" s="8">
        <v>4.1801000357007299</v>
      </c>
      <c r="G372" s="8">
        <v>4.3011530769386397</v>
      </c>
    </row>
    <row r="373" spans="1:7" x14ac:dyDescent="0.35">
      <c r="A373" s="7" t="str">
        <f>B315&amp;C373</f>
        <v>FRECUENCIA COMPRA (Actos)Resto aceite Ing.</v>
      </c>
      <c r="B373" s="7">
        <v>0</v>
      </c>
      <c r="C373" s="7" t="s">
        <v>261</v>
      </c>
      <c r="D373" s="8">
        <v>10.1748103669547</v>
      </c>
      <c r="E373" s="8">
        <v>8.4873283950204907</v>
      </c>
      <c r="F373" s="8">
        <v>8.8078045849997402</v>
      </c>
      <c r="G373" s="8">
        <v>7.1923523479633404</v>
      </c>
    </row>
    <row r="374" spans="1:7" x14ac:dyDescent="0.35">
      <c r="A374" s="7" t="str">
        <f>B315&amp;C374</f>
        <v>FRECUENCIA COMPRA (Actos).Pan Ing.</v>
      </c>
      <c r="B374" s="7">
        <v>0</v>
      </c>
      <c r="C374" s="7" t="s">
        <v>166</v>
      </c>
      <c r="D374" s="8">
        <v>33.149223540365199</v>
      </c>
      <c r="E374" s="8">
        <v>23.9442049467965</v>
      </c>
      <c r="F374" s="8">
        <v>27.747094453814</v>
      </c>
      <c r="G374" s="8">
        <v>28.6816507887022</v>
      </c>
    </row>
    <row r="375" spans="1:7" x14ac:dyDescent="0.35">
      <c r="A375" s="7" t="str">
        <f>B315&amp;C375</f>
        <v>FRECUENCIA COMPRA (Actos).Pastas Ing.</v>
      </c>
      <c r="B375" s="7">
        <v>0</v>
      </c>
      <c r="C375" s="7" t="s">
        <v>167</v>
      </c>
      <c r="D375" s="8">
        <v>4.0423289669036002</v>
      </c>
      <c r="E375" s="8">
        <v>3.5420182717344701</v>
      </c>
      <c r="F375" s="8">
        <v>4.1848932558407199</v>
      </c>
      <c r="G375" s="8">
        <v>4.5045608106895703</v>
      </c>
    </row>
    <row r="376" spans="1:7" x14ac:dyDescent="0.35">
      <c r="A376" s="7" t="str">
        <f>B315&amp;C376</f>
        <v>FRECUENCIA COMPRA (Actos).Arroz Ing.</v>
      </c>
      <c r="B376" s="7">
        <v>0</v>
      </c>
      <c r="C376" s="7" t="s">
        <v>168</v>
      </c>
      <c r="D376" s="8">
        <v>5.6957715124147796</v>
      </c>
      <c r="E376" s="8">
        <v>5.1175488987455999</v>
      </c>
      <c r="F376" s="8">
        <v>6.2812409483699501</v>
      </c>
      <c r="G376" s="8">
        <v>5.8919649863377002</v>
      </c>
    </row>
    <row r="377" spans="1:7" x14ac:dyDescent="0.35">
      <c r="A377" s="7" t="str">
        <f>B315&amp;C377</f>
        <v>FRECUENCIA COMPRA (Actos).Legumbres Ing.</v>
      </c>
      <c r="B377" s="7">
        <v>0</v>
      </c>
      <c r="C377" s="7" t="s">
        <v>169</v>
      </c>
      <c r="D377" s="8">
        <v>3.57105082928594</v>
      </c>
      <c r="E377" s="8">
        <v>3.4310282833046499</v>
      </c>
      <c r="F377" s="8">
        <v>3.9985463210830798</v>
      </c>
      <c r="G377" s="8">
        <v>3.9201018654573501</v>
      </c>
    </row>
    <row r="378" spans="1:7" x14ac:dyDescent="0.35">
      <c r="A378" s="7" t="str">
        <f>B315&amp;C378</f>
        <v>FRECUENCIA COMPRA (Actos)BATIDOS</v>
      </c>
      <c r="B378" s="7">
        <v>0</v>
      </c>
      <c r="C378" s="7" t="s">
        <v>262</v>
      </c>
      <c r="D378" s="8">
        <v>2.8365316093870998</v>
      </c>
      <c r="E378" s="8">
        <v>2.5150175728391</v>
      </c>
      <c r="F378" s="8">
        <v>2.6557878249172302</v>
      </c>
      <c r="G378" s="8">
        <v>2.7773895358215901</v>
      </c>
    </row>
    <row r="379" spans="1:7" x14ac:dyDescent="0.35">
      <c r="A379" s="7" t="str">
        <f>B315&amp;C379</f>
        <v>FRECUENCIA COMPRA (Actos)HELADOS</v>
      </c>
      <c r="B379" s="7">
        <v>0</v>
      </c>
      <c r="C379" s="7" t="s">
        <v>263</v>
      </c>
      <c r="D379" s="8">
        <v>7.1545353257956998</v>
      </c>
      <c r="E379" s="8">
        <v>5.3724347859841597</v>
      </c>
      <c r="F379" s="8">
        <v>6.3179956498149004</v>
      </c>
      <c r="G379" s="8">
        <v>6.4699141551228498</v>
      </c>
    </row>
    <row r="380" spans="1:7" x14ac:dyDescent="0.35">
      <c r="A380" s="7" t="str">
        <f>B315&amp;C380</f>
        <v>FRECUENCIA COMPRA (Actos)GALLETAS</v>
      </c>
      <c r="B380" s="7">
        <v>0</v>
      </c>
      <c r="C380" s="7" t="s">
        <v>264</v>
      </c>
      <c r="D380" s="8">
        <v>4.7149233484311299</v>
      </c>
      <c r="E380" s="8">
        <v>4.4183864457775499</v>
      </c>
      <c r="F380" s="8">
        <v>4.8178019774848604</v>
      </c>
      <c r="G380" s="8">
        <v>4.2231003121880804</v>
      </c>
    </row>
    <row r="381" spans="1:7" x14ac:dyDescent="0.35">
      <c r="A381" s="7" t="str">
        <f>B315&amp;C381</f>
        <v>FRECUENCIA COMPRA (Actos)BOLLERÍA</v>
      </c>
      <c r="B381" s="7">
        <v>0</v>
      </c>
      <c r="C381" s="7" t="s">
        <v>265</v>
      </c>
      <c r="D381" s="8">
        <v>13.359631579127599</v>
      </c>
      <c r="E381" s="8">
        <v>10.696173575665901</v>
      </c>
      <c r="F381" s="8">
        <v>11.5634772995171</v>
      </c>
      <c r="G381" s="8">
        <v>11.570635001204</v>
      </c>
    </row>
    <row r="382" spans="1:7" x14ac:dyDescent="0.35">
      <c r="A382" s="7" t="str">
        <f>B315&amp;C382</f>
        <v>FRECUENCIA COMPRA (Actos)BOLLERIA SALADA</v>
      </c>
      <c r="B382" s="7">
        <v>0</v>
      </c>
      <c r="C382" s="7" t="s">
        <v>266</v>
      </c>
      <c r="D382" s="8">
        <v>2.70964511580486</v>
      </c>
      <c r="E382" s="8">
        <v>2.5735077514118201</v>
      </c>
      <c r="F382" s="8">
        <v>2.6411097797298999</v>
      </c>
      <c r="G382" s="8">
        <v>2.9595079041299499</v>
      </c>
    </row>
    <row r="383" spans="1:7" x14ac:dyDescent="0.35">
      <c r="A383" s="7" t="str">
        <f>B315&amp;C383</f>
        <v>FRECUENCIA COMPRA (Actos)BOLLERIA DULCE</v>
      </c>
      <c r="B383" s="7">
        <v>0</v>
      </c>
      <c r="C383" s="7" t="s">
        <v>267</v>
      </c>
      <c r="D383" s="8">
        <v>13.1361796396448</v>
      </c>
      <c r="E383" s="8">
        <v>10.5449325687431</v>
      </c>
      <c r="F383" s="8">
        <v>11.4216614297854</v>
      </c>
      <c r="G383" s="8">
        <v>11.3235677501123</v>
      </c>
    </row>
    <row r="384" spans="1:7" x14ac:dyDescent="0.35">
      <c r="A384" s="7" t="str">
        <f>B315&amp;C384</f>
        <v>FRECUENCIA COMPRA (Actos)PAL.PAN+BARRIT+TORTIT</v>
      </c>
      <c r="B384" s="7">
        <v>0</v>
      </c>
      <c r="C384" s="7" t="s">
        <v>268</v>
      </c>
      <c r="D384" s="8">
        <v>2.5916447721405702</v>
      </c>
      <c r="E384" s="8">
        <v>2.6759790030909101</v>
      </c>
      <c r="F384" s="8">
        <v>2.9876155392158701</v>
      </c>
      <c r="G384" s="8">
        <v>2.56082170402509</v>
      </c>
    </row>
    <row r="385" spans="1:7" x14ac:dyDescent="0.35">
      <c r="A385" s="7" t="str">
        <f>B315&amp;C385</f>
        <v>FRECUENCIA COMPRA (Actos)PALITOS PAN</v>
      </c>
      <c r="B385" s="7">
        <v>0</v>
      </c>
      <c r="C385" s="7" t="s">
        <v>269</v>
      </c>
      <c r="D385" s="8">
        <v>2.5835539305020601</v>
      </c>
      <c r="E385" s="8">
        <v>2.6896857249342601</v>
      </c>
      <c r="F385" s="8">
        <v>3.0417915699857798</v>
      </c>
      <c r="G385" s="8">
        <v>2.3787922084618902</v>
      </c>
    </row>
    <row r="386" spans="1:7" x14ac:dyDescent="0.35">
      <c r="A386" s="7" t="str">
        <f>B315&amp;C386</f>
        <v>FRECUENCIA COMPRA (Actos)TORTITAS</v>
      </c>
      <c r="B386" s="7">
        <v>0</v>
      </c>
      <c r="C386" s="7" t="s">
        <v>270</v>
      </c>
      <c r="D386" s="8">
        <v>1.4888865316604201</v>
      </c>
      <c r="E386" s="8">
        <v>1.92206167836047</v>
      </c>
      <c r="F386" s="8">
        <v>1.9657233390411999</v>
      </c>
      <c r="G386" s="8">
        <v>1.6619393761993</v>
      </c>
    </row>
    <row r="387" spans="1:7" x14ac:dyDescent="0.35">
      <c r="A387" s="7" t="str">
        <f>B315&amp;C387</f>
        <v>FRECUENCIA COMPRA (Actos)BARRITAS</v>
      </c>
      <c r="B387" s="7">
        <v>0</v>
      </c>
      <c r="C387" s="7" t="s">
        <v>271</v>
      </c>
      <c r="D387" s="8">
        <v>1.6175533495610801</v>
      </c>
      <c r="E387" s="8">
        <v>1.5717865340152299</v>
      </c>
      <c r="F387" s="8">
        <v>1.74626628867835</v>
      </c>
      <c r="G387" s="8">
        <v>2.1557889532341599</v>
      </c>
    </row>
    <row r="388" spans="1:7" x14ac:dyDescent="0.35">
      <c r="A388" s="7" t="str">
        <f>B315&amp;C388</f>
        <v>FRECUENCIA COMPRA (Actos).Resto productos Ing.</v>
      </c>
      <c r="B388" s="7">
        <v>0</v>
      </c>
      <c r="C388" s="7" t="s">
        <v>174</v>
      </c>
      <c r="D388" s="8">
        <v>20.788923828487601</v>
      </c>
      <c r="E388" s="8">
        <v>16.663169768989</v>
      </c>
      <c r="F388" s="8">
        <v>20.553662214004</v>
      </c>
      <c r="G388" s="8">
        <v>21.871773951904199</v>
      </c>
    </row>
    <row r="389" spans="1:7" x14ac:dyDescent="0.35">
      <c r="A389" s="7" t="str">
        <f>B315&amp;C389</f>
        <v>FRECUENCIA COMPRA (Actos)Gazpacho / Salmorejo</v>
      </c>
      <c r="B389" s="7">
        <v>0</v>
      </c>
      <c r="C389" s="7" t="s">
        <v>272</v>
      </c>
      <c r="D389" s="8">
        <v>2.68355049560415</v>
      </c>
      <c r="E389" s="8">
        <v>2.2060050243256701</v>
      </c>
      <c r="F389" s="8">
        <v>2.45131186649171</v>
      </c>
      <c r="G389" s="8">
        <v>2.5214959065142502</v>
      </c>
    </row>
    <row r="390" spans="1:7" x14ac:dyDescent="0.35">
      <c r="A390" s="7" t="str">
        <f>B315&amp;C390</f>
        <v>FRECUENCIA COMPRA (Actos)Sopas / Cremas / pures</v>
      </c>
      <c r="B390" s="7">
        <v>0</v>
      </c>
      <c r="C390" s="7" t="s">
        <v>273</v>
      </c>
      <c r="D390" s="8">
        <v>3.1832677529266702</v>
      </c>
      <c r="E390" s="8">
        <v>2.8874143330896702</v>
      </c>
      <c r="F390" s="8">
        <v>3.12203091917248</v>
      </c>
      <c r="G390" s="8">
        <v>2.7997782067349002</v>
      </c>
    </row>
    <row r="391" spans="1:7" x14ac:dyDescent="0.35">
      <c r="A391" s="7" t="str">
        <f>B315&amp;C391</f>
        <v>FRECUENCIA COMPRA (Actos)Proteinas Vegetales</v>
      </c>
      <c r="B391" s="7">
        <v>0</v>
      </c>
      <c r="C391" s="7" t="s">
        <v>274</v>
      </c>
      <c r="D391" s="8">
        <v>1.6461344872561201</v>
      </c>
      <c r="E391" s="8">
        <v>1.70483963199011</v>
      </c>
      <c r="F391" s="8">
        <v>1.6379046010681499</v>
      </c>
      <c r="G391" s="8">
        <v>1.9007558283581001</v>
      </c>
    </row>
    <row r="392" spans="1:7" x14ac:dyDescent="0.35">
      <c r="A392" s="7" t="str">
        <f>B315&amp;C392</f>
        <v>FRECUENCIA COMPRA (Actos)Platos Base Huevos</v>
      </c>
      <c r="B392" s="7">
        <v>0</v>
      </c>
      <c r="C392" s="7" t="s">
        <v>275</v>
      </c>
      <c r="D392" s="8">
        <v>8.7896752584373097</v>
      </c>
      <c r="E392" s="8">
        <v>7.5509797067542097</v>
      </c>
      <c r="F392" s="8">
        <v>9.2140984284410798</v>
      </c>
      <c r="G392" s="8">
        <v>9.44702402126903</v>
      </c>
    </row>
    <row r="393" spans="1:7" x14ac:dyDescent="0.35">
      <c r="A393" s="7" t="str">
        <f>B393&amp;C393</f>
        <v>COMPRA MEDIA (Consumiciones).T.Alimentos TOTAL ING</v>
      </c>
      <c r="B393" s="7" t="s">
        <v>119</v>
      </c>
      <c r="C393" s="7" t="s">
        <v>175</v>
      </c>
      <c r="D393" s="8">
        <v>191.63058842547099</v>
      </c>
      <c r="E393" s="8">
        <v>136.58794657251599</v>
      </c>
      <c r="F393" s="8">
        <v>159.155403970706</v>
      </c>
      <c r="G393" s="8">
        <v>164.78778895989601</v>
      </c>
    </row>
    <row r="394" spans="1:7" x14ac:dyDescent="0.35">
      <c r="A394" s="7" t="str">
        <f>B393&amp;C394</f>
        <v>COMPRA MEDIA (Consumiciones).T.Carne Ing.</v>
      </c>
      <c r="B394" s="7">
        <v>0</v>
      </c>
      <c r="C394" s="7" t="s">
        <v>125</v>
      </c>
      <c r="D394" s="8">
        <v>56.158313350757098</v>
      </c>
      <c r="E394" s="8">
        <v>42.939364541619398</v>
      </c>
      <c r="F394" s="8">
        <v>52.093333498284501</v>
      </c>
      <c r="G394" s="8">
        <v>53.720858047631197</v>
      </c>
    </row>
    <row r="395" spans="1:7" x14ac:dyDescent="0.35">
      <c r="A395" s="7" t="str">
        <f>B393&amp;C395</f>
        <v>COMPRA MEDIA (Consumiciones)T.Carne Fresca Ing</v>
      </c>
      <c r="B395" s="7">
        <v>0</v>
      </c>
      <c r="C395" s="7" t="s">
        <v>126</v>
      </c>
      <c r="D395" s="8">
        <v>43.068896601256398</v>
      </c>
      <c r="E395" s="8">
        <v>35.075935017821998</v>
      </c>
      <c r="F395" s="8">
        <v>42.610562421070199</v>
      </c>
      <c r="G395" s="8">
        <v>44.252125207467699</v>
      </c>
    </row>
    <row r="396" spans="1:7" x14ac:dyDescent="0.35">
      <c r="A396" s="7" t="str">
        <f>B393&amp;C396</f>
        <v>COMPRA MEDIA (Consumiciones)Ternera Ing.</v>
      </c>
      <c r="B396" s="7">
        <v>0</v>
      </c>
      <c r="C396" s="7" t="s">
        <v>127</v>
      </c>
      <c r="D396" s="8">
        <v>16.7858522579157</v>
      </c>
      <c r="E396" s="8">
        <v>15.254760948873299</v>
      </c>
      <c r="F396" s="8">
        <v>18.710630448820801</v>
      </c>
      <c r="G396" s="8">
        <v>18.385987443443</v>
      </c>
    </row>
    <row r="397" spans="1:7" x14ac:dyDescent="0.35">
      <c r="A397" s="7" t="str">
        <f>B393&amp;C397</f>
        <v>COMPRA MEDIA (Consumiciones)Pollo Ing.</v>
      </c>
      <c r="B397" s="7">
        <v>0</v>
      </c>
      <c r="C397" s="7" t="s">
        <v>128</v>
      </c>
      <c r="D397" s="8">
        <v>18.320273361939499</v>
      </c>
      <c r="E397" s="8">
        <v>16.7259520087105</v>
      </c>
      <c r="F397" s="8">
        <v>19.074649600261999</v>
      </c>
      <c r="G397" s="8">
        <v>20.064012669374801</v>
      </c>
    </row>
    <row r="398" spans="1:7" x14ac:dyDescent="0.35">
      <c r="A398" s="7" t="str">
        <f>B393&amp;C398</f>
        <v>COMPRA MEDIA (Consumiciones)Porcino Ing.</v>
      </c>
      <c r="B398" s="7">
        <v>0</v>
      </c>
      <c r="C398" s="7" t="s">
        <v>129</v>
      </c>
      <c r="D398" s="8">
        <v>12.619034684637199</v>
      </c>
      <c r="E398" s="8">
        <v>9.28679951879875</v>
      </c>
      <c r="F398" s="8">
        <v>10.8440143381928</v>
      </c>
      <c r="G398" s="8">
        <v>11.253100441509</v>
      </c>
    </row>
    <row r="399" spans="1:7" x14ac:dyDescent="0.35">
      <c r="A399" s="7" t="str">
        <f>B393&amp;C399</f>
        <v>COMPRA MEDIA (Consumiciones)Ovino Ing.</v>
      </c>
      <c r="B399" s="7">
        <v>0</v>
      </c>
      <c r="C399" s="7" t="s">
        <v>130</v>
      </c>
      <c r="D399" s="8">
        <v>4.1586655555664702</v>
      </c>
      <c r="E399" s="8">
        <v>3.8494000125965102</v>
      </c>
      <c r="F399" s="8">
        <v>4.65472488419912</v>
      </c>
      <c r="G399" s="8">
        <v>4.1491194568079903</v>
      </c>
    </row>
    <row r="400" spans="1:7" x14ac:dyDescent="0.35">
      <c r="A400" s="7" t="str">
        <f>B393&amp;C400</f>
        <v>COMPRA MEDIA (Consumiciones)Resto Carne Ing.</v>
      </c>
      <c r="B400" s="7">
        <v>0</v>
      </c>
      <c r="C400" s="7" t="s">
        <v>131</v>
      </c>
      <c r="D400" s="8">
        <v>7.6796102837592004</v>
      </c>
      <c r="E400" s="8">
        <v>7.2588152169036801</v>
      </c>
      <c r="F400" s="8">
        <v>8.19956252654368</v>
      </c>
      <c r="G400" s="8">
        <v>8.3892786512756494</v>
      </c>
    </row>
    <row r="401" spans="1:7" x14ac:dyDescent="0.35">
      <c r="A401" s="7" t="str">
        <f>B393&amp;C401</f>
        <v>COMPRA MEDIA (Consumiciones)Carnes Transform.Ing</v>
      </c>
      <c r="B401" s="7">
        <v>0</v>
      </c>
      <c r="C401" s="7" t="s">
        <v>176</v>
      </c>
      <c r="D401" s="8">
        <v>20.5438880271446</v>
      </c>
      <c r="E401" s="8">
        <v>17.568807465710801</v>
      </c>
      <c r="F401" s="8">
        <v>20.019647459105101</v>
      </c>
      <c r="G401" s="8">
        <v>20.829894360389101</v>
      </c>
    </row>
    <row r="402" spans="1:7" x14ac:dyDescent="0.35">
      <c r="A402" s="7" t="str">
        <f>B393&amp;C402</f>
        <v>COMPRA MEDIA (Consumiciones)Jamón Curado Ing.</v>
      </c>
      <c r="B402" s="7">
        <v>0</v>
      </c>
      <c r="C402" s="7" t="s">
        <v>132</v>
      </c>
      <c r="D402" s="8">
        <v>8.2395892540855407</v>
      </c>
      <c r="E402" s="8">
        <v>6.2795202322302197</v>
      </c>
      <c r="F402" s="8">
        <v>7.1008188347773498</v>
      </c>
      <c r="G402" s="8">
        <v>7.5577676722301197</v>
      </c>
    </row>
    <row r="403" spans="1:7" x14ac:dyDescent="0.35">
      <c r="A403" s="7" t="str">
        <f>B393&amp;C403</f>
        <v>COMPRA MEDIA (Consumiciones)J.Curado Normal Ing</v>
      </c>
      <c r="B403" s="7">
        <v>0</v>
      </c>
      <c r="C403" s="7" t="s">
        <v>177</v>
      </c>
      <c r="D403" s="8">
        <v>6.7595019732963699</v>
      </c>
      <c r="E403" s="8">
        <v>5.58607748558354</v>
      </c>
      <c r="F403" s="8">
        <v>6.2029147425041096</v>
      </c>
      <c r="G403" s="8">
        <v>6.4953333360281</v>
      </c>
    </row>
    <row r="404" spans="1:7" x14ac:dyDescent="0.35">
      <c r="A404" s="7" t="str">
        <f>B393&amp;C404</f>
        <v>COMPRA MEDIA (Consumiciones)J.Iberico Ing.</v>
      </c>
      <c r="B404" s="7">
        <v>0</v>
      </c>
      <c r="C404" s="7" t="s">
        <v>133</v>
      </c>
      <c r="D404" s="8">
        <v>4.6816909338296204</v>
      </c>
      <c r="E404" s="8">
        <v>3.4675573049804198</v>
      </c>
      <c r="F404" s="8">
        <v>3.9097883655543701</v>
      </c>
      <c r="G404" s="8">
        <v>3.6838980665785201</v>
      </c>
    </row>
    <row r="405" spans="1:7" x14ac:dyDescent="0.35">
      <c r="A405" s="7" t="str">
        <f>B393&amp;C405</f>
        <v>COMPRA MEDIA (Consumiciones)Lomo embuchado Ing.</v>
      </c>
      <c r="B405" s="7">
        <v>0</v>
      </c>
      <c r="C405" s="7" t="s">
        <v>134</v>
      </c>
      <c r="D405" s="8">
        <v>2.5651101708953798</v>
      </c>
      <c r="E405" s="8">
        <v>2.6771832104289901</v>
      </c>
      <c r="F405" s="8">
        <v>3.9503506681549001</v>
      </c>
      <c r="G405" s="8">
        <v>3.9508276558333999</v>
      </c>
    </row>
    <row r="406" spans="1:7" x14ac:dyDescent="0.35">
      <c r="A406" s="7" t="str">
        <f>B393&amp;C406</f>
        <v>COMPRA MEDIA (Consumiciones)Chorizo Ing.</v>
      </c>
      <c r="B406" s="7">
        <v>0</v>
      </c>
      <c r="C406" s="7" t="s">
        <v>135</v>
      </c>
      <c r="D406" s="8">
        <v>3.0917289145859499</v>
      </c>
      <c r="E406" s="8">
        <v>2.7558735350287802</v>
      </c>
      <c r="F406" s="8">
        <v>3.0487880642925398</v>
      </c>
      <c r="G406" s="8">
        <v>2.9421871407831</v>
      </c>
    </row>
    <row r="407" spans="1:7" x14ac:dyDescent="0.35">
      <c r="A407" s="7" t="str">
        <f>B393&amp;C407</f>
        <v>COMPRA MEDIA (Consumiciones)Pates/Foie-gras Ing</v>
      </c>
      <c r="B407" s="7">
        <v>0</v>
      </c>
      <c r="C407" s="7" t="s">
        <v>178</v>
      </c>
      <c r="D407" s="8">
        <v>3.78770896531034</v>
      </c>
      <c r="E407" s="8">
        <v>2.4148555949455099</v>
      </c>
      <c r="F407" s="8">
        <v>2.2144231593382999</v>
      </c>
      <c r="G407" s="8">
        <v>3.1642536968346899</v>
      </c>
    </row>
    <row r="408" spans="1:7" x14ac:dyDescent="0.35">
      <c r="A408" s="7" t="str">
        <f>B393&amp;C408</f>
        <v>COMPRA MEDIA (Consumiciones)Rto carn.transf.Ing</v>
      </c>
      <c r="B408" s="7">
        <v>0</v>
      </c>
      <c r="C408" s="7" t="s">
        <v>179</v>
      </c>
      <c r="D408" s="8">
        <v>15.124054945408799</v>
      </c>
      <c r="E408" s="8">
        <v>14.341885029685701</v>
      </c>
      <c r="F408" s="8">
        <v>16.217075611523601</v>
      </c>
      <c r="G408" s="8">
        <v>16.503953084043602</v>
      </c>
    </row>
    <row r="409" spans="1:7" x14ac:dyDescent="0.35">
      <c r="A409" s="7" t="str">
        <f>B393&amp;C409</f>
        <v>COMPRA MEDIA (Consumiciones).T.Pescados/Marisc.Ing</v>
      </c>
      <c r="B409" s="7">
        <v>0</v>
      </c>
      <c r="C409" s="7" t="s">
        <v>180</v>
      </c>
      <c r="D409" s="8">
        <v>31.681494788344001</v>
      </c>
      <c r="E409" s="8">
        <v>24.052182440023699</v>
      </c>
      <c r="F409" s="8">
        <v>29.808280754846901</v>
      </c>
      <c r="G409" s="8">
        <v>28.710073466882999</v>
      </c>
    </row>
    <row r="410" spans="1:7" x14ac:dyDescent="0.35">
      <c r="A410" s="7" t="str">
        <f>B393&amp;C410</f>
        <v>COMPRA MEDIA (Consumiciones)Pescados Ing.</v>
      </c>
      <c r="B410" s="7">
        <v>0</v>
      </c>
      <c r="C410" s="7" t="s">
        <v>136</v>
      </c>
      <c r="D410" s="8">
        <v>19.884503676924201</v>
      </c>
      <c r="E410" s="8">
        <v>15.5582696996252</v>
      </c>
      <c r="F410" s="8">
        <v>19.0440543241703</v>
      </c>
      <c r="G410" s="8">
        <v>18.5028863735347</v>
      </c>
    </row>
    <row r="411" spans="1:7" x14ac:dyDescent="0.35">
      <c r="A411" s="7" t="str">
        <f>B393&amp;C411</f>
        <v>COMPRA MEDIA (Consumiciones)Merluza/Pescadil.Ing</v>
      </c>
      <c r="B411" s="7">
        <v>0</v>
      </c>
      <c r="C411" s="7" t="s">
        <v>181</v>
      </c>
      <c r="D411" s="8">
        <v>3.2369942627281501</v>
      </c>
      <c r="E411" s="8">
        <v>2.74421389202845</v>
      </c>
      <c r="F411" s="8">
        <v>2.6041983743862298</v>
      </c>
      <c r="G411" s="8">
        <v>2.8443131611886998</v>
      </c>
    </row>
    <row r="412" spans="1:7" x14ac:dyDescent="0.35">
      <c r="A412" s="7" t="str">
        <f>B393&amp;C412</f>
        <v>COMPRA MEDIA (Consumiciones)Boquerones Ing.</v>
      </c>
      <c r="B412" s="7">
        <v>0</v>
      </c>
      <c r="C412" s="7" t="s">
        <v>137</v>
      </c>
      <c r="D412" s="8">
        <v>3.1087803103185601</v>
      </c>
      <c r="E412" s="8">
        <v>2.7090174538788698</v>
      </c>
      <c r="F412" s="8">
        <v>3.5597050012487599</v>
      </c>
      <c r="G412" s="8">
        <v>3.6228383357651301</v>
      </c>
    </row>
    <row r="413" spans="1:7" x14ac:dyDescent="0.35">
      <c r="A413" s="7" t="str">
        <f>B393&amp;C413</f>
        <v>COMPRA MEDIA (Consumiciones)Sardinas Ing.</v>
      </c>
      <c r="B413" s="7">
        <v>0</v>
      </c>
      <c r="C413" s="7" t="s">
        <v>138</v>
      </c>
      <c r="D413" s="8">
        <v>4.1193787855409196</v>
      </c>
      <c r="E413" s="8">
        <v>5.3741641168558001</v>
      </c>
      <c r="F413" s="8">
        <v>5.0683820760870697</v>
      </c>
      <c r="G413" s="8">
        <v>3.9526662867107101</v>
      </c>
    </row>
    <row r="414" spans="1:7" x14ac:dyDescent="0.35">
      <c r="A414" s="7" t="str">
        <f>B393&amp;C414</f>
        <v>COMPRA MEDIA (Consumiciones)Rape Ing.</v>
      </c>
      <c r="B414" s="7">
        <v>0</v>
      </c>
      <c r="C414" s="7" t="s">
        <v>139</v>
      </c>
      <c r="D414" s="8">
        <v>2.3061697360333802</v>
      </c>
      <c r="E414" s="8">
        <v>2.3802070592072702</v>
      </c>
      <c r="F414" s="8">
        <v>1.9313070293919099</v>
      </c>
      <c r="G414" s="8">
        <v>1.80392981903627</v>
      </c>
    </row>
    <row r="415" spans="1:7" x14ac:dyDescent="0.35">
      <c r="A415" s="7" t="str">
        <f>B393&amp;C415</f>
        <v>COMPRA MEDIA (Consumiciones)Dorada Ing.</v>
      </c>
      <c r="B415" s="7">
        <v>0</v>
      </c>
      <c r="C415" s="7" t="s">
        <v>140</v>
      </c>
      <c r="D415" s="8">
        <v>2.12066376587837</v>
      </c>
      <c r="E415" s="8">
        <v>3.15716743997258</v>
      </c>
      <c r="F415" s="8">
        <v>3.8828255799737499</v>
      </c>
      <c r="G415" s="8">
        <v>3.0110444962154501</v>
      </c>
    </row>
    <row r="416" spans="1:7" x14ac:dyDescent="0.35">
      <c r="A416" s="7" t="str">
        <f>B393&amp;C416</f>
        <v>COMPRA MEDIA (Consumiciones)Salmon Ing.</v>
      </c>
      <c r="B416" s="7">
        <v>0</v>
      </c>
      <c r="C416" s="7" t="s">
        <v>141</v>
      </c>
      <c r="D416" s="8">
        <v>4.2894963598828602</v>
      </c>
      <c r="E416" s="8">
        <v>3.9175938635551799</v>
      </c>
      <c r="F416" s="8">
        <v>5.2725324671296399</v>
      </c>
      <c r="G416" s="8">
        <v>4.9799902658595396</v>
      </c>
    </row>
    <row r="417" spans="1:7" x14ac:dyDescent="0.35">
      <c r="A417" s="7" t="str">
        <f>B393&amp;C417</f>
        <v>COMPRA MEDIA (Consumiciones)Atun Fresco Ing.</v>
      </c>
      <c r="B417" s="7">
        <v>0</v>
      </c>
      <c r="C417" s="7" t="s">
        <v>142</v>
      </c>
      <c r="D417" s="8">
        <v>3.9745812080666898</v>
      </c>
      <c r="E417" s="8">
        <v>3.58656243776593</v>
      </c>
      <c r="F417" s="8">
        <v>4.0767200098266896</v>
      </c>
      <c r="G417" s="8">
        <v>4.3662154059222402</v>
      </c>
    </row>
    <row r="418" spans="1:7" x14ac:dyDescent="0.35">
      <c r="A418" s="7" t="str">
        <f>B393&amp;C418</f>
        <v>COMPRA MEDIA (Consumiciones)Resto pescados Ing.</v>
      </c>
      <c r="B418" s="7">
        <v>0</v>
      </c>
      <c r="C418" s="7" t="s">
        <v>143</v>
      </c>
      <c r="D418" s="8">
        <v>16.063891135739201</v>
      </c>
      <c r="E418" s="8">
        <v>11.927787532384601</v>
      </c>
      <c r="F418" s="8">
        <v>14.6647992075559</v>
      </c>
      <c r="G418" s="8">
        <v>14.2792503497372</v>
      </c>
    </row>
    <row r="419" spans="1:7" x14ac:dyDescent="0.35">
      <c r="A419" s="7" t="str">
        <f>B393&amp;C419</f>
        <v>COMPRA MEDIA (Consumiciones)Mariscos Ing.</v>
      </c>
      <c r="B419" s="7">
        <v>0</v>
      </c>
      <c r="C419" s="7" t="s">
        <v>144</v>
      </c>
      <c r="D419" s="8">
        <v>16.338390018794001</v>
      </c>
      <c r="E419" s="8">
        <v>12.847068492056801</v>
      </c>
      <c r="F419" s="8">
        <v>15.8237779312954</v>
      </c>
      <c r="G419" s="8">
        <v>14.9339822406814</v>
      </c>
    </row>
    <row r="420" spans="1:7" x14ac:dyDescent="0.35">
      <c r="A420" s="7" t="str">
        <f>B393&amp;C420</f>
        <v>COMPRA MEDIA (Consumiciones)Calamares Ing.</v>
      </c>
      <c r="B420" s="7">
        <v>0</v>
      </c>
      <c r="C420" s="7" t="s">
        <v>145</v>
      </c>
      <c r="D420" s="8">
        <v>8.4723129719542296</v>
      </c>
      <c r="E420" s="8">
        <v>6.09528495452067</v>
      </c>
      <c r="F420" s="8">
        <v>7.9049146028223998</v>
      </c>
      <c r="G420" s="8">
        <v>7.2935550657162898</v>
      </c>
    </row>
    <row r="421" spans="1:7" x14ac:dyDescent="0.35">
      <c r="A421" s="7" t="str">
        <f>B393&amp;C421</f>
        <v>COMPRA MEDIA (Consumiciones)Pulpo/sepia Ing.</v>
      </c>
      <c r="B421" s="7">
        <v>0</v>
      </c>
      <c r="C421" s="7" t="s">
        <v>146</v>
      </c>
      <c r="D421" s="8">
        <v>6.8403715152857902</v>
      </c>
      <c r="E421" s="8">
        <v>6.43096964943682</v>
      </c>
      <c r="F421" s="8">
        <v>7.73638051947826</v>
      </c>
      <c r="G421" s="8">
        <v>6.6332828110933404</v>
      </c>
    </row>
    <row r="422" spans="1:7" x14ac:dyDescent="0.35">
      <c r="A422" s="7" t="str">
        <f>B393&amp;C422</f>
        <v>COMPRA MEDIA (Consumiciones)Langostinos/Gamb.Ing</v>
      </c>
      <c r="B422" s="7">
        <v>0</v>
      </c>
      <c r="C422" s="7" t="s">
        <v>182</v>
      </c>
      <c r="D422" s="8">
        <v>8.4496804496804501</v>
      </c>
      <c r="E422" s="8">
        <v>7.4213196487987103</v>
      </c>
      <c r="F422" s="8">
        <v>9.4303407392346497</v>
      </c>
      <c r="G422" s="8">
        <v>8.7371428740932409</v>
      </c>
    </row>
    <row r="423" spans="1:7" x14ac:dyDescent="0.35">
      <c r="A423" s="7" t="str">
        <f>B393&amp;C423</f>
        <v>COMPRA MEDIA (Consumiciones)Otros mariscos Ing.</v>
      </c>
      <c r="B423" s="7">
        <v>0</v>
      </c>
      <c r="C423" s="7" t="s">
        <v>147</v>
      </c>
      <c r="D423" s="8">
        <v>9.2946283841130306</v>
      </c>
      <c r="E423" s="8">
        <v>8.1254904752735708</v>
      </c>
      <c r="F423" s="8">
        <v>9.4462469543692507</v>
      </c>
      <c r="G423" s="8">
        <v>8.9711157139609501</v>
      </c>
    </row>
    <row r="424" spans="1:7" x14ac:dyDescent="0.35">
      <c r="A424" s="7" t="str">
        <f>B393&amp;C424</f>
        <v>COMPRA MEDIA (Consumiciones).Derivados lacteos Ing</v>
      </c>
      <c r="B424" s="7">
        <v>0</v>
      </c>
      <c r="C424" s="7" t="s">
        <v>183</v>
      </c>
      <c r="D424" s="8">
        <v>36.2366499991289</v>
      </c>
      <c r="E424" s="8">
        <v>29.761823895871501</v>
      </c>
      <c r="F424" s="8">
        <v>35.117829839138402</v>
      </c>
      <c r="G424" s="8">
        <v>36.779653611972797</v>
      </c>
    </row>
    <row r="425" spans="1:7" x14ac:dyDescent="0.35">
      <c r="A425" s="7" t="str">
        <f>B393&amp;C425</f>
        <v>COMPRA MEDIA (Consumiciones)Mantequilla Ing.</v>
      </c>
      <c r="B425" s="7">
        <v>0</v>
      </c>
      <c r="C425" s="7" t="s">
        <v>148</v>
      </c>
      <c r="D425" s="8">
        <v>10.997804258382599</v>
      </c>
      <c r="E425" s="8">
        <v>14.528638201820399</v>
      </c>
      <c r="F425" s="8">
        <v>8.4931341190097207</v>
      </c>
      <c r="G425" s="8">
        <v>9.5974274006797593</v>
      </c>
    </row>
    <row r="426" spans="1:7" x14ac:dyDescent="0.35">
      <c r="A426" s="7" t="str">
        <f>B393&amp;C426</f>
        <v>COMPRA MEDIA (Consumiciones)Postres Ing.</v>
      </c>
      <c r="B426" s="7">
        <v>0</v>
      </c>
      <c r="C426" s="7" t="s">
        <v>149</v>
      </c>
      <c r="D426" s="8">
        <v>16.1505272307882</v>
      </c>
      <c r="E426" s="8">
        <v>11.224902063226001</v>
      </c>
      <c r="F426" s="8">
        <v>14.678155538310699</v>
      </c>
      <c r="G426" s="8">
        <v>14.6737623804439</v>
      </c>
    </row>
    <row r="427" spans="1:7" x14ac:dyDescent="0.35">
      <c r="A427" s="7" t="str">
        <f>B393&amp;C427</f>
        <v>COMPRA MEDIA (Consumiciones)Yogures Ing.</v>
      </c>
      <c r="B427" s="7">
        <v>0</v>
      </c>
      <c r="C427" s="7" t="s">
        <v>184</v>
      </c>
      <c r="D427" s="8">
        <v>10.197473911636701</v>
      </c>
      <c r="E427" s="8">
        <v>11.1626817214157</v>
      </c>
      <c r="F427" s="8">
        <v>9.6517211123842905</v>
      </c>
      <c r="G427" s="8">
        <v>10.7816080078279</v>
      </c>
    </row>
    <row r="428" spans="1:7" x14ac:dyDescent="0.35">
      <c r="A428" s="7" t="str">
        <f>B393&amp;C428</f>
        <v>COMPRA MEDIA (Consumiciones)Queso Ing.</v>
      </c>
      <c r="B428" s="7">
        <v>0</v>
      </c>
      <c r="C428" s="7" t="s">
        <v>150</v>
      </c>
      <c r="D428" s="8">
        <v>21.752867923600899</v>
      </c>
      <c r="E428" s="8">
        <v>20.385513252808799</v>
      </c>
      <c r="F428" s="8">
        <v>24.399362898405201</v>
      </c>
      <c r="G428" s="8">
        <v>24.971592899091</v>
      </c>
    </row>
    <row r="429" spans="1:7" x14ac:dyDescent="0.35">
      <c r="A429" s="7" t="str">
        <f>B393&amp;C429</f>
        <v>COMPRA MEDIA (Consumiciones).Fruta Ing.</v>
      </c>
      <c r="B429" s="7">
        <v>0</v>
      </c>
      <c r="C429" s="7" t="s">
        <v>151</v>
      </c>
      <c r="D429" s="8">
        <v>11.898083392679</v>
      </c>
      <c r="E429" s="8">
        <v>10.978822821524099</v>
      </c>
      <c r="F429" s="8">
        <v>11.000737205236</v>
      </c>
      <c r="G429" s="8">
        <v>11.469423669159699</v>
      </c>
    </row>
    <row r="430" spans="1:7" x14ac:dyDescent="0.35">
      <c r="A430" s="7" t="str">
        <f>B393&amp;C430</f>
        <v>COMPRA MEDIA (Consumiciones)Fruta Fresca Ing</v>
      </c>
      <c r="B430" s="7">
        <v>0</v>
      </c>
      <c r="C430" s="7" t="s">
        <v>152</v>
      </c>
      <c r="D430" s="8">
        <v>11.468185988517</v>
      </c>
      <c r="E430" s="8">
        <v>10.0916361240965</v>
      </c>
      <c r="F430" s="8">
        <v>10.975794883740701</v>
      </c>
      <c r="G430" s="8">
        <v>9.9578682792601896</v>
      </c>
    </row>
    <row r="431" spans="1:7" x14ac:dyDescent="0.35">
      <c r="A431" s="7" t="str">
        <f>B393&amp;C431</f>
        <v>COMPRA MEDIA (Consumiciones)Manzana Ing.</v>
      </c>
      <c r="B431" s="7">
        <v>0</v>
      </c>
      <c r="C431" s="7" t="s">
        <v>153</v>
      </c>
      <c r="D431" s="8">
        <v>7.9613285458031102</v>
      </c>
      <c r="E431" s="8">
        <v>6.2535533127381697</v>
      </c>
      <c r="F431" s="8">
        <v>8.0050193153180693</v>
      </c>
      <c r="G431" s="8">
        <v>8.1752300522627408</v>
      </c>
    </row>
    <row r="432" spans="1:7" x14ac:dyDescent="0.35">
      <c r="A432" s="7" t="str">
        <f>B393&amp;C432</f>
        <v>COMPRA MEDIA (Consumiciones)Platano Ing.</v>
      </c>
      <c r="B432" s="7">
        <v>0</v>
      </c>
      <c r="C432" s="7" t="s">
        <v>154</v>
      </c>
      <c r="D432" s="8">
        <v>4.6182071726573097</v>
      </c>
      <c r="E432" s="8">
        <v>6.4192344526415397</v>
      </c>
      <c r="F432" s="8">
        <v>8.6609265633991601</v>
      </c>
      <c r="G432" s="8">
        <v>7.6923373398547996</v>
      </c>
    </row>
    <row r="433" spans="1:7" x14ac:dyDescent="0.35">
      <c r="A433" s="7" t="str">
        <f>B393&amp;C433</f>
        <v>COMPRA MEDIA (Consumiciones)Naranja/Mandarina In</v>
      </c>
      <c r="B433" s="7">
        <v>0</v>
      </c>
      <c r="C433" s="7" t="s">
        <v>185</v>
      </c>
      <c r="D433" s="8">
        <v>7.38342816182071</v>
      </c>
      <c r="E433" s="8">
        <v>7.5276783739016899</v>
      </c>
      <c r="F433" s="8">
        <v>7.9197412216222904</v>
      </c>
      <c r="G433" s="8">
        <v>8.0633885618118892</v>
      </c>
    </row>
    <row r="434" spans="1:7" x14ac:dyDescent="0.35">
      <c r="A434" s="7" t="str">
        <f>B393&amp;C434</f>
        <v>COMPRA MEDIA (Consumiciones)Melon/sandia Ing.</v>
      </c>
      <c r="B434" s="7">
        <v>0</v>
      </c>
      <c r="C434" s="7" t="s">
        <v>155</v>
      </c>
      <c r="D434" s="8">
        <v>4.5743838983060598</v>
      </c>
      <c r="E434" s="8">
        <v>3.5191954376745702</v>
      </c>
      <c r="F434" s="8">
        <v>4.40190352545011</v>
      </c>
      <c r="G434" s="8">
        <v>3.6186214802005598</v>
      </c>
    </row>
    <row r="435" spans="1:7" x14ac:dyDescent="0.35">
      <c r="A435" s="7" t="str">
        <f>B393&amp;C435</f>
        <v>COMPRA MEDIA (Consumiciones)Fresa/freson Ing.</v>
      </c>
      <c r="B435" s="7">
        <v>0</v>
      </c>
      <c r="C435" s="7" t="s">
        <v>156</v>
      </c>
      <c r="D435" s="8">
        <v>3.5235200719012099</v>
      </c>
      <c r="E435" s="8">
        <v>3.3536072854108601</v>
      </c>
      <c r="F435" s="8">
        <v>3.76636818376539</v>
      </c>
      <c r="G435" s="8">
        <v>3.1306085785394302</v>
      </c>
    </row>
    <row r="436" spans="1:7" x14ac:dyDescent="0.35">
      <c r="A436" s="7" t="str">
        <f>B393&amp;C436</f>
        <v>COMPRA MEDIA (Consumiciones)Pina Ing.</v>
      </c>
      <c r="B436" s="7">
        <v>0</v>
      </c>
      <c r="C436" s="7" t="s">
        <v>186</v>
      </c>
      <c r="D436" s="8">
        <v>3.5694915880686602</v>
      </c>
      <c r="E436" s="8">
        <v>4.2357125706158802</v>
      </c>
      <c r="F436" s="8">
        <v>5.1999839921158104</v>
      </c>
      <c r="G436" s="8">
        <v>3.5176251480462302</v>
      </c>
    </row>
    <row r="437" spans="1:7" x14ac:dyDescent="0.35">
      <c r="A437" s="7" t="str">
        <f>B393&amp;C437</f>
        <v>COMPRA MEDIA (Consumiciones)Resto frutas Ing.</v>
      </c>
      <c r="B437" s="7">
        <v>0</v>
      </c>
      <c r="C437" s="7" t="s">
        <v>157</v>
      </c>
      <c r="D437" s="8">
        <v>7.08154557051569</v>
      </c>
      <c r="E437" s="8">
        <v>5.7387342812168098</v>
      </c>
      <c r="F437" s="8">
        <v>8.4589143302858307</v>
      </c>
      <c r="G437" s="8">
        <v>7.45844987758041</v>
      </c>
    </row>
    <row r="438" spans="1:7" x14ac:dyDescent="0.35">
      <c r="A438" s="7" t="str">
        <f>B393&amp;C438</f>
        <v>COMPRA MEDIA (Consumiciones)Mermeladas Ing.</v>
      </c>
      <c r="B438" s="7">
        <v>0</v>
      </c>
      <c r="C438" s="7" t="s">
        <v>187</v>
      </c>
      <c r="D438" s="8">
        <v>6.6601778268387397</v>
      </c>
      <c r="E438" s="8">
        <v>8.3385439775783201</v>
      </c>
      <c r="F438" s="8">
        <v>6.9858075893785898</v>
      </c>
      <c r="G438" s="8">
        <v>9.07335268495547</v>
      </c>
    </row>
    <row r="439" spans="1:7" x14ac:dyDescent="0.35">
      <c r="A439" s="7" t="str">
        <f>B393&amp;C439</f>
        <v>COMPRA MEDIA (Consumiciones).Hortalizas/Verdur.Ing</v>
      </c>
      <c r="B439" s="7">
        <v>0</v>
      </c>
      <c r="C439" s="7" t="s">
        <v>188</v>
      </c>
      <c r="D439" s="8">
        <v>56.109992583072497</v>
      </c>
      <c r="E439" s="8">
        <v>41.062243571536698</v>
      </c>
      <c r="F439" s="8">
        <v>51.992562618336201</v>
      </c>
      <c r="G439" s="8">
        <v>52.669629834928799</v>
      </c>
    </row>
    <row r="440" spans="1:7" x14ac:dyDescent="0.35">
      <c r="A440" s="7" t="str">
        <f>B393&amp;C440</f>
        <v>COMPRA MEDIA (Consumiciones)Tomates Ing.</v>
      </c>
      <c r="B440" s="7">
        <v>0</v>
      </c>
      <c r="C440" s="7" t="s">
        <v>158</v>
      </c>
      <c r="D440" s="8">
        <v>17.203321224951701</v>
      </c>
      <c r="E440" s="8">
        <v>13.184087592129501</v>
      </c>
      <c r="F440" s="8">
        <v>15.787488069061901</v>
      </c>
      <c r="G440" s="8">
        <v>15.302189282299601</v>
      </c>
    </row>
    <row r="441" spans="1:7" x14ac:dyDescent="0.35">
      <c r="A441" s="7" t="str">
        <f>B393&amp;C441</f>
        <v>COMPRA MEDIA (Consumiciones)Judías verdes Ing.</v>
      </c>
      <c r="B441" s="7">
        <v>0</v>
      </c>
      <c r="C441" s="7" t="s">
        <v>189</v>
      </c>
      <c r="D441" s="8">
        <v>4.1166386259985996</v>
      </c>
      <c r="E441" s="8">
        <v>3.0949538593646801</v>
      </c>
      <c r="F441" s="8">
        <v>3.9728810202991198</v>
      </c>
      <c r="G441" s="8">
        <v>3.3773110221321101</v>
      </c>
    </row>
    <row r="442" spans="1:7" x14ac:dyDescent="0.35">
      <c r="A442" s="7" t="str">
        <f>B393&amp;C442</f>
        <v>COMPRA MEDIA (Consumiciones)Patatas Ing.</v>
      </c>
      <c r="B442" s="7">
        <v>0</v>
      </c>
      <c r="C442" s="7" t="s">
        <v>159</v>
      </c>
      <c r="D442" s="8">
        <v>30.601981623595901</v>
      </c>
      <c r="E442" s="8">
        <v>23.4095316534844</v>
      </c>
      <c r="F442" s="8">
        <v>29.385649139036399</v>
      </c>
      <c r="G442" s="8">
        <v>30.645502637641901</v>
      </c>
    </row>
    <row r="443" spans="1:7" x14ac:dyDescent="0.35">
      <c r="A443" s="7" t="str">
        <f>B393&amp;C443</f>
        <v>COMPRA MEDIA (Consumiciones)Cebollas Ing.</v>
      </c>
      <c r="B443" s="7">
        <v>0</v>
      </c>
      <c r="C443" s="7" t="s">
        <v>160</v>
      </c>
      <c r="D443" s="8">
        <v>14.3599465324672</v>
      </c>
      <c r="E443" s="8">
        <v>12.994777216275001</v>
      </c>
      <c r="F443" s="8">
        <v>15.1352611795147</v>
      </c>
      <c r="G443" s="8">
        <v>15.108856083005</v>
      </c>
    </row>
    <row r="444" spans="1:7" x14ac:dyDescent="0.35">
      <c r="A444" s="7" t="str">
        <f>B393&amp;C444</f>
        <v>COMPRA MEDIA (Consumiciones)Pimientos Ing.</v>
      </c>
      <c r="B444" s="7">
        <v>0</v>
      </c>
      <c r="C444" s="7" t="s">
        <v>161</v>
      </c>
      <c r="D444" s="8">
        <v>9.90675264092269</v>
      </c>
      <c r="E444" s="8">
        <v>7.5475060355265802</v>
      </c>
      <c r="F444" s="8">
        <v>9.6505674888811601</v>
      </c>
      <c r="G444" s="8">
        <v>8.94476975989304</v>
      </c>
    </row>
    <row r="445" spans="1:7" x14ac:dyDescent="0.35">
      <c r="A445" s="7" t="str">
        <f>B393&amp;C445</f>
        <v>COMPRA MEDIA (Consumiciones)Lechugas Ing.</v>
      </c>
      <c r="B445" s="7">
        <v>0</v>
      </c>
      <c r="C445" s="7" t="s">
        <v>162</v>
      </c>
      <c r="D445" s="8">
        <v>16.302128608606299</v>
      </c>
      <c r="E445" s="8">
        <v>12.778661420713499</v>
      </c>
      <c r="F445" s="8">
        <v>14.7900540239443</v>
      </c>
      <c r="G445" s="8">
        <v>14.976842956207999</v>
      </c>
    </row>
    <row r="446" spans="1:7" x14ac:dyDescent="0.35">
      <c r="A446" s="7" t="str">
        <f>B393&amp;C446</f>
        <v>COMPRA MEDIA (Consumiciones)Setas Ing.</v>
      </c>
      <c r="B446" s="7">
        <v>0</v>
      </c>
      <c r="C446" s="7" t="s">
        <v>163</v>
      </c>
      <c r="D446" s="8">
        <v>6.49826660210634</v>
      </c>
      <c r="E446" s="8">
        <v>5.51643282384393</v>
      </c>
      <c r="F446" s="8">
        <v>6.04735283527038</v>
      </c>
      <c r="G446" s="8">
        <v>5.81050859772182</v>
      </c>
    </row>
    <row r="447" spans="1:7" x14ac:dyDescent="0.35">
      <c r="A447" s="7" t="str">
        <f>B393&amp;C447</f>
        <v>COMPRA MEDIA (Consumiciones)Esparragos Ing.</v>
      </c>
      <c r="B447" s="7">
        <v>0</v>
      </c>
      <c r="C447" s="7" t="s">
        <v>164</v>
      </c>
      <c r="D447" s="8">
        <v>3.0135608690148601</v>
      </c>
      <c r="E447" s="8">
        <v>2.91338540745837</v>
      </c>
      <c r="F447" s="8">
        <v>3.35643433446652</v>
      </c>
      <c r="G447" s="8">
        <v>3.1319420271510401</v>
      </c>
    </row>
    <row r="448" spans="1:7" x14ac:dyDescent="0.35">
      <c r="A448" s="7" t="str">
        <f>B393&amp;C448</f>
        <v>COMPRA MEDIA (Consumiciones)Otras hortalizas Ing.</v>
      </c>
      <c r="B448" s="7">
        <v>0</v>
      </c>
      <c r="C448" s="7" t="s">
        <v>165</v>
      </c>
      <c r="D448" s="8">
        <v>13.6517137468678</v>
      </c>
      <c r="E448" s="8">
        <v>11.637819771487701</v>
      </c>
      <c r="F448" s="8">
        <v>13.567208800911599</v>
      </c>
      <c r="G448" s="8">
        <v>13.5604418448629</v>
      </c>
    </row>
    <row r="449" spans="1:7" x14ac:dyDescent="0.35">
      <c r="A449" s="7" t="str">
        <f>B393&amp;C449</f>
        <v>COMPRA MEDIA (Consumiciones).Aceite alino Ing.</v>
      </c>
      <c r="B449" s="7">
        <v>0</v>
      </c>
      <c r="C449" s="7" t="s">
        <v>190</v>
      </c>
      <c r="D449" s="8">
        <v>14.7283637235484</v>
      </c>
      <c r="E449" s="8">
        <v>12.2219460550125</v>
      </c>
      <c r="F449" s="8">
        <v>13.134308130794899</v>
      </c>
      <c r="G449" s="8">
        <v>11.844669165347099</v>
      </c>
    </row>
    <row r="450" spans="1:7" x14ac:dyDescent="0.35">
      <c r="A450" s="7" t="str">
        <f>B393&amp;C450</f>
        <v>COMPRA MEDIA (Consumiciones)Aceite oliva Ing.</v>
      </c>
      <c r="B450" s="7">
        <v>0</v>
      </c>
      <c r="C450" s="7" t="s">
        <v>260</v>
      </c>
      <c r="D450" s="8">
        <v>5.8265884127819501</v>
      </c>
      <c r="E450" s="8">
        <v>4.18750507962603</v>
      </c>
      <c r="F450" s="8">
        <v>5.4573444653397196</v>
      </c>
      <c r="G450" s="8">
        <v>5.65814955963027</v>
      </c>
    </row>
    <row r="451" spans="1:7" x14ac:dyDescent="0.35">
      <c r="A451" s="7" t="str">
        <f>B393&amp;C451</f>
        <v>COMPRA MEDIA (Consumiciones)Resto aceite Ing.</v>
      </c>
      <c r="B451" s="7">
        <v>0</v>
      </c>
      <c r="C451" s="7" t="s">
        <v>261</v>
      </c>
      <c r="D451" s="8">
        <v>15.792151413920401</v>
      </c>
      <c r="E451" s="8">
        <v>13.721029509846201</v>
      </c>
      <c r="F451" s="8">
        <v>13.6709438646362</v>
      </c>
      <c r="G451" s="8">
        <v>11.499557153505499</v>
      </c>
    </row>
    <row r="452" spans="1:7" x14ac:dyDescent="0.35">
      <c r="A452" s="7" t="str">
        <f>B393&amp;C452</f>
        <v>COMPRA MEDIA (Consumiciones).Pan Ing.</v>
      </c>
      <c r="B452" s="7">
        <v>0</v>
      </c>
      <c r="C452" s="7" t="s">
        <v>166</v>
      </c>
      <c r="D452" s="8">
        <v>70.916855491199101</v>
      </c>
      <c r="E452" s="8">
        <v>52.776683602611399</v>
      </c>
      <c r="F452" s="8">
        <v>60.287426787909702</v>
      </c>
      <c r="G452" s="8">
        <v>62.732181215065701</v>
      </c>
    </row>
    <row r="453" spans="1:7" x14ac:dyDescent="0.35">
      <c r="A453" s="7" t="str">
        <f>B393&amp;C453</f>
        <v>COMPRA MEDIA (Consumiciones).Pastas Ing.</v>
      </c>
      <c r="B453" s="7">
        <v>0</v>
      </c>
      <c r="C453" s="7" t="s">
        <v>167</v>
      </c>
      <c r="D453" s="8">
        <v>6.5629613327902696</v>
      </c>
      <c r="E453" s="8">
        <v>5.5749950418087497</v>
      </c>
      <c r="F453" s="8">
        <v>6.0790899413051003</v>
      </c>
      <c r="G453" s="8">
        <v>6.8737729520851101</v>
      </c>
    </row>
    <row r="454" spans="1:7" x14ac:dyDescent="0.35">
      <c r="A454" s="7" t="str">
        <f>B393&amp;C454</f>
        <v>COMPRA MEDIA (Consumiciones).Arroz Ing.</v>
      </c>
      <c r="B454" s="7">
        <v>0</v>
      </c>
      <c r="C454" s="7" t="s">
        <v>168</v>
      </c>
      <c r="D454" s="8">
        <v>11.591722637523899</v>
      </c>
      <c r="E454" s="8">
        <v>10.393693682243899</v>
      </c>
      <c r="F454" s="8">
        <v>13.4545748685413</v>
      </c>
      <c r="G454" s="8">
        <v>12.391059375498701</v>
      </c>
    </row>
    <row r="455" spans="1:7" x14ac:dyDescent="0.35">
      <c r="A455" s="7" t="str">
        <f>B393&amp;C455</f>
        <v>COMPRA MEDIA (Consumiciones).Legumbres Ing.</v>
      </c>
      <c r="B455" s="7">
        <v>0</v>
      </c>
      <c r="C455" s="7" t="s">
        <v>169</v>
      </c>
      <c r="D455" s="8">
        <v>5.1796099372054503</v>
      </c>
      <c r="E455" s="8">
        <v>5.1434563256457304</v>
      </c>
      <c r="F455" s="8">
        <v>6.2437867637647599</v>
      </c>
      <c r="G455" s="8">
        <v>6.3049176180612996</v>
      </c>
    </row>
    <row r="456" spans="1:7" x14ac:dyDescent="0.35">
      <c r="A456" s="7" t="str">
        <f>B393&amp;C456</f>
        <v>COMPRA MEDIA (Consumiciones)BATIDOS</v>
      </c>
      <c r="B456" s="7">
        <v>0</v>
      </c>
      <c r="C456" s="7" t="s">
        <v>262</v>
      </c>
      <c r="D456" s="8">
        <v>4.5595005487363398</v>
      </c>
      <c r="E456" s="8">
        <v>3.9560790248391502</v>
      </c>
      <c r="F456" s="8">
        <v>4.0831778367363096</v>
      </c>
      <c r="G456" s="8">
        <v>4.2160858142659396</v>
      </c>
    </row>
    <row r="457" spans="1:7" x14ac:dyDescent="0.35">
      <c r="A457" s="7" t="str">
        <f>B393&amp;C457</f>
        <v>COMPRA MEDIA (Consumiciones)HELADOS</v>
      </c>
      <c r="B457" s="7">
        <v>0</v>
      </c>
      <c r="C457" s="7" t="s">
        <v>263</v>
      </c>
      <c r="D457" s="8">
        <v>14.793452111279301</v>
      </c>
      <c r="E457" s="8">
        <v>10.920749012301</v>
      </c>
      <c r="F457" s="8">
        <v>12.595108949356099</v>
      </c>
      <c r="G457" s="8">
        <v>12.8055169507257</v>
      </c>
    </row>
    <row r="458" spans="1:7" x14ac:dyDescent="0.35">
      <c r="A458" s="7" t="str">
        <f>B393&amp;C458</f>
        <v>COMPRA MEDIA (Consumiciones)GALLETAS</v>
      </c>
      <c r="B458" s="7">
        <v>0</v>
      </c>
      <c r="C458" s="7" t="s">
        <v>264</v>
      </c>
      <c r="D458" s="8">
        <v>7.3216204892799199</v>
      </c>
      <c r="E458" s="8">
        <v>7.8641500029768698</v>
      </c>
      <c r="F458" s="8">
        <v>7.7202580349303496</v>
      </c>
      <c r="G458" s="8">
        <v>6.2461152130090198</v>
      </c>
    </row>
    <row r="459" spans="1:7" x14ac:dyDescent="0.35">
      <c r="A459" s="7" t="str">
        <f>B393&amp;C459</f>
        <v>COMPRA MEDIA (Consumiciones)BOLLERÍA</v>
      </c>
      <c r="B459" s="7">
        <v>0</v>
      </c>
      <c r="C459" s="7" t="s">
        <v>265</v>
      </c>
      <c r="D459" s="8">
        <v>36.653857152152497</v>
      </c>
      <c r="E459" s="8">
        <v>32.8644278765914</v>
      </c>
      <c r="F459" s="8">
        <v>31.487552406601999</v>
      </c>
      <c r="G459" s="8">
        <v>28.089175098218899</v>
      </c>
    </row>
    <row r="460" spans="1:7" x14ac:dyDescent="0.35">
      <c r="A460" s="7" t="str">
        <f>B393&amp;C460</f>
        <v>COMPRA MEDIA (Consumiciones)BOLLERIA SALADA</v>
      </c>
      <c r="B460" s="7">
        <v>0</v>
      </c>
      <c r="C460" s="7" t="s">
        <v>266</v>
      </c>
      <c r="D460" s="8">
        <v>5.5109619680691804</v>
      </c>
      <c r="E460" s="8">
        <v>5.2544266308282701</v>
      </c>
      <c r="F460" s="8">
        <v>4.8293662249935503</v>
      </c>
      <c r="G460" s="8">
        <v>4.9212198230060196</v>
      </c>
    </row>
    <row r="461" spans="1:7" x14ac:dyDescent="0.35">
      <c r="A461" s="7" t="str">
        <f>B393&amp;C461</f>
        <v>COMPRA MEDIA (Consumiciones)BOLLERIA DULCE</v>
      </c>
      <c r="B461" s="7">
        <v>0</v>
      </c>
      <c r="C461" s="7" t="s">
        <v>267</v>
      </c>
      <c r="D461" s="8">
        <v>36.214389279005204</v>
      </c>
      <c r="E461" s="8">
        <v>32.630430510579302</v>
      </c>
      <c r="F461" s="8">
        <v>31.339876796160301</v>
      </c>
      <c r="G461" s="8">
        <v>27.666246871590801</v>
      </c>
    </row>
    <row r="462" spans="1:7" x14ac:dyDescent="0.35">
      <c r="A462" s="7" t="str">
        <f>B393&amp;C462</f>
        <v>COMPRA MEDIA (Consumiciones)PAL.PAN+BARRIT+TORTIT</v>
      </c>
      <c r="B462" s="7">
        <v>0</v>
      </c>
      <c r="C462" s="7" t="s">
        <v>268</v>
      </c>
      <c r="D462" s="8">
        <v>4.2088926363700603</v>
      </c>
      <c r="E462" s="8">
        <v>4.2356584482936102</v>
      </c>
      <c r="F462" s="8">
        <v>4.68144385665929</v>
      </c>
      <c r="G462" s="8">
        <v>4.1201253793297301</v>
      </c>
    </row>
    <row r="463" spans="1:7" x14ac:dyDescent="0.35">
      <c r="A463" s="7" t="str">
        <f>B393&amp;C463</f>
        <v>COMPRA MEDIA (Consumiciones)PALITOS PAN</v>
      </c>
      <c r="B463" s="7">
        <v>0</v>
      </c>
      <c r="C463" s="7" t="s">
        <v>269</v>
      </c>
      <c r="D463" s="8">
        <v>3.9996151189096301</v>
      </c>
      <c r="E463" s="8">
        <v>3.9502338859402699</v>
      </c>
      <c r="F463" s="8">
        <v>4.7344320248804896</v>
      </c>
      <c r="G463" s="8">
        <v>3.7204393948508998</v>
      </c>
    </row>
    <row r="464" spans="1:7" x14ac:dyDescent="0.35">
      <c r="A464" s="7" t="str">
        <f>B393&amp;C464</f>
        <v>COMPRA MEDIA (Consumiciones)TORTITAS</v>
      </c>
      <c r="B464" s="7">
        <v>0</v>
      </c>
      <c r="C464" s="7" t="s">
        <v>270</v>
      </c>
      <c r="D464" s="8">
        <v>2.54940942170645</v>
      </c>
      <c r="E464" s="8">
        <v>3.2320407150386901</v>
      </c>
      <c r="F464" s="8">
        <v>3.0468435065542199</v>
      </c>
      <c r="G464" s="8">
        <v>2.51386151494455</v>
      </c>
    </row>
    <row r="465" spans="1:7" x14ac:dyDescent="0.35">
      <c r="A465" s="7" t="str">
        <f>B393&amp;C465</f>
        <v>COMPRA MEDIA (Consumiciones)BARRITAS</v>
      </c>
      <c r="B465" s="7">
        <v>0</v>
      </c>
      <c r="C465" s="7" t="s">
        <v>271</v>
      </c>
      <c r="D465" s="8">
        <v>2.7295321666716799</v>
      </c>
      <c r="E465" s="8">
        <v>2.7776645779902598</v>
      </c>
      <c r="F465" s="8">
        <v>2.6841027799793999</v>
      </c>
      <c r="G465" s="8">
        <v>3.6275088046845201</v>
      </c>
    </row>
    <row r="466" spans="1:7" x14ac:dyDescent="0.35">
      <c r="A466" s="7" t="str">
        <f>B393&amp;C466</f>
        <v>COMPRA MEDIA (Consumiciones).Resto productos Ing.</v>
      </c>
      <c r="B466" s="7">
        <v>0</v>
      </c>
      <c r="C466" s="7" t="s">
        <v>174</v>
      </c>
      <c r="D466" s="8">
        <v>45.512360803507498</v>
      </c>
      <c r="E466" s="8">
        <v>37.848506737704099</v>
      </c>
      <c r="F466" s="8">
        <v>47.117977453269503</v>
      </c>
      <c r="G466" s="8">
        <v>50.799821185504101</v>
      </c>
    </row>
    <row r="467" spans="1:7" x14ac:dyDescent="0.35">
      <c r="A467" s="7" t="str">
        <f>B393&amp;C467</f>
        <v>COMPRA MEDIA (Consumiciones)Gazpacho / Salmorejo</v>
      </c>
      <c r="B467" s="7">
        <v>0</v>
      </c>
      <c r="C467" s="7" t="s">
        <v>272</v>
      </c>
      <c r="D467" s="8">
        <v>3.9551186323751901</v>
      </c>
      <c r="E467" s="8">
        <v>3.6481556566626399</v>
      </c>
      <c r="F467" s="8">
        <v>3.8292841389616998</v>
      </c>
      <c r="G467" s="8">
        <v>3.8949294603615501</v>
      </c>
    </row>
    <row r="468" spans="1:7" x14ac:dyDescent="0.35">
      <c r="A468" s="7" t="str">
        <f>B393&amp;C468</f>
        <v>COMPRA MEDIA (Consumiciones)Sopas / Cremas / pures</v>
      </c>
      <c r="B468" s="7">
        <v>0</v>
      </c>
      <c r="C468" s="7" t="s">
        <v>273</v>
      </c>
      <c r="D468" s="8">
        <v>4.5993118039915801</v>
      </c>
      <c r="E468" s="8">
        <v>4.0955776902679002</v>
      </c>
      <c r="F468" s="8">
        <v>4.4717837236445099</v>
      </c>
      <c r="G468" s="8">
        <v>3.9402917881110602</v>
      </c>
    </row>
    <row r="469" spans="1:7" x14ac:dyDescent="0.35">
      <c r="A469" s="7" t="str">
        <f>B393&amp;C469</f>
        <v>COMPRA MEDIA (Consumiciones)Proteinas Vegetales</v>
      </c>
      <c r="B469" s="7">
        <v>0</v>
      </c>
      <c r="C469" s="7" t="s">
        <v>274</v>
      </c>
      <c r="D469" s="8">
        <v>2.4611296607021398</v>
      </c>
      <c r="E469" s="8">
        <v>2.4693709723594801</v>
      </c>
      <c r="F469" s="8">
        <v>2.5911998017452502</v>
      </c>
      <c r="G469" s="8">
        <v>3.2334622852075601</v>
      </c>
    </row>
    <row r="470" spans="1:7" x14ac:dyDescent="0.35">
      <c r="A470" s="7" t="str">
        <f>B393&amp;C470</f>
        <v>COMPRA MEDIA (Consumiciones)Platos Base Huevos</v>
      </c>
      <c r="B470" s="7">
        <v>0</v>
      </c>
      <c r="C470" s="7" t="s">
        <v>275</v>
      </c>
      <c r="D470" s="8">
        <v>16.3466613071765</v>
      </c>
      <c r="E470" s="8">
        <v>14.645287838069301</v>
      </c>
      <c r="F470" s="8">
        <v>17.740648775971099</v>
      </c>
      <c r="G470" s="8">
        <v>17.3474320954892</v>
      </c>
    </row>
    <row r="471" spans="1:7" x14ac:dyDescent="0.35">
      <c r="A471" s="7" t="str">
        <f>B471&amp;C471</f>
        <v>CONSUMO MEDIO (kg ó litros por consumidor).T.Alimentos TOTAL ING</v>
      </c>
      <c r="B471" s="7" t="s">
        <v>120</v>
      </c>
      <c r="C471" s="7" t="s">
        <v>175</v>
      </c>
      <c r="D471" s="8">
        <v>53.635185625180902</v>
      </c>
      <c r="E471" s="8">
        <v>40.494463345911697</v>
      </c>
      <c r="F471" s="8">
        <v>49.556082505880099</v>
      </c>
      <c r="G471" s="8">
        <v>50.880938044191701</v>
      </c>
    </row>
    <row r="472" spans="1:7" x14ac:dyDescent="0.35">
      <c r="A472" s="7" t="str">
        <f>B471&amp;C472</f>
        <v>CONSUMO MEDIO (kg ó litros por consumidor).T.Carne Ing.</v>
      </c>
      <c r="B472" s="7">
        <v>0</v>
      </c>
      <c r="C472" s="7" t="s">
        <v>125</v>
      </c>
      <c r="D472" s="8">
        <v>8.6152139336059594</v>
      </c>
      <c r="E472" s="8">
        <v>6.9674532348440197</v>
      </c>
      <c r="F472" s="8">
        <v>8.6507325119641099</v>
      </c>
      <c r="G472" s="8">
        <v>8.7921143887555502</v>
      </c>
    </row>
    <row r="473" spans="1:7" x14ac:dyDescent="0.35">
      <c r="A473" s="7" t="str">
        <f>B471&amp;C473</f>
        <v>CONSUMO MEDIO (kg ó litros por consumidor)T.Carne Fresca Ing</v>
      </c>
      <c r="B473" s="7">
        <v>0</v>
      </c>
      <c r="C473" s="7" t="s">
        <v>126</v>
      </c>
      <c r="D473" s="8">
        <v>7.6816220989017303</v>
      </c>
      <c r="E473" s="8">
        <v>6.3839225126582102</v>
      </c>
      <c r="F473" s="8">
        <v>7.9257717015620202</v>
      </c>
      <c r="G473" s="8">
        <v>8.0847387614131492</v>
      </c>
    </row>
    <row r="474" spans="1:7" x14ac:dyDescent="0.35">
      <c r="A474" s="7" t="str">
        <f>B471&amp;C474</f>
        <v>CONSUMO MEDIO (kg ó litros por consumidor)Ternera Ing.</v>
      </c>
      <c r="B474" s="7">
        <v>0</v>
      </c>
      <c r="C474" s="7" t="s">
        <v>127</v>
      </c>
      <c r="D474" s="8">
        <v>2.8498507033357998</v>
      </c>
      <c r="E474" s="8">
        <v>2.6116595557742301</v>
      </c>
      <c r="F474" s="8">
        <v>3.2256083606424899</v>
      </c>
      <c r="G474" s="8">
        <v>3.1120085660252998</v>
      </c>
    </row>
    <row r="475" spans="1:7" x14ac:dyDescent="0.35">
      <c r="A475" s="7" t="str">
        <f>B471&amp;C475</f>
        <v>CONSUMO MEDIO (kg ó litros por consumidor)Pollo Ing.</v>
      </c>
      <c r="B475" s="7">
        <v>0</v>
      </c>
      <c r="C475" s="7" t="s">
        <v>128</v>
      </c>
      <c r="D475" s="8">
        <v>3.3509727313315598</v>
      </c>
      <c r="E475" s="8">
        <v>3.1362147075945201</v>
      </c>
      <c r="F475" s="8">
        <v>3.6337047034800301</v>
      </c>
      <c r="G475" s="8">
        <v>3.8065701362703201</v>
      </c>
    </row>
    <row r="476" spans="1:7" x14ac:dyDescent="0.35">
      <c r="A476" s="7" t="str">
        <f>B471&amp;C476</f>
        <v>CONSUMO MEDIO (kg ó litros por consumidor)Porcino Ing.</v>
      </c>
      <c r="B476" s="7">
        <v>0</v>
      </c>
      <c r="C476" s="7" t="s">
        <v>129</v>
      </c>
      <c r="D476" s="8">
        <v>1.70689516331029</v>
      </c>
      <c r="E476" s="8">
        <v>1.2963701349302601</v>
      </c>
      <c r="F476" s="8">
        <v>1.54228429906674</v>
      </c>
      <c r="G476" s="8">
        <v>1.55141313573254</v>
      </c>
    </row>
    <row r="477" spans="1:7" x14ac:dyDescent="0.35">
      <c r="A477" s="7" t="str">
        <f>B471&amp;C477</f>
        <v>CONSUMO MEDIO (kg ó litros por consumidor)Ovino Ing.</v>
      </c>
      <c r="B477" s="7">
        <v>0</v>
      </c>
      <c r="C477" s="7" t="s">
        <v>130</v>
      </c>
      <c r="D477" s="8">
        <v>1.25625782131798</v>
      </c>
      <c r="E477" s="8">
        <v>1.09383725652207</v>
      </c>
      <c r="F477" s="8">
        <v>1.3563718607283599</v>
      </c>
      <c r="G477" s="8">
        <v>1.1521635273716699</v>
      </c>
    </row>
    <row r="478" spans="1:7" x14ac:dyDescent="0.35">
      <c r="A478" s="7" t="str">
        <f>B471&amp;C478</f>
        <v>CONSUMO MEDIO (kg ó litros por consumidor)Resto Carne Ing.</v>
      </c>
      <c r="B478" s="7">
        <v>0</v>
      </c>
      <c r="C478" s="7" t="s">
        <v>131</v>
      </c>
      <c r="D478" s="8">
        <v>1.22753010064235</v>
      </c>
      <c r="E478" s="8">
        <v>1.1140423494409799</v>
      </c>
      <c r="F478" s="8">
        <v>1.3031991556448499</v>
      </c>
      <c r="G478" s="8">
        <v>1.3243621265410901</v>
      </c>
    </row>
    <row r="479" spans="1:7" x14ac:dyDescent="0.35">
      <c r="A479" s="7" t="str">
        <f>B471&amp;C479</f>
        <v>CONSUMO MEDIO (kg ó litros por consumidor)Carnes Transform.Ing</v>
      </c>
      <c r="B479" s="7">
        <v>0</v>
      </c>
      <c r="C479" s="7" t="s">
        <v>176</v>
      </c>
      <c r="D479" s="8">
        <v>1.22986166632181</v>
      </c>
      <c r="E479" s="8">
        <v>1.0053505982355699</v>
      </c>
      <c r="F479" s="8">
        <v>1.1533025936222601</v>
      </c>
      <c r="G479" s="8">
        <v>1.15746025360783</v>
      </c>
    </row>
    <row r="480" spans="1:7" x14ac:dyDescent="0.35">
      <c r="A480" s="7" t="str">
        <f>B471&amp;C480</f>
        <v>CONSUMO MEDIO (kg ó litros por consumidor)Jamón Curado Ing.</v>
      </c>
      <c r="B480" s="7">
        <v>0</v>
      </c>
      <c r="C480" s="7" t="s">
        <v>132</v>
      </c>
      <c r="D480" s="8">
        <v>0.45707738983019802</v>
      </c>
      <c r="E480" s="8">
        <v>0.351423916933568</v>
      </c>
      <c r="F480" s="8">
        <v>0.39318374872619</v>
      </c>
      <c r="G480" s="8">
        <v>0.41678717257387299</v>
      </c>
    </row>
    <row r="481" spans="1:7" x14ac:dyDescent="0.35">
      <c r="A481" s="7" t="str">
        <f>B471&amp;C481</f>
        <v>CONSUMO MEDIO (kg ó litros por consumidor)J.Curado Normal Ing</v>
      </c>
      <c r="B481" s="7">
        <v>0</v>
      </c>
      <c r="C481" s="7" t="s">
        <v>177</v>
      </c>
      <c r="D481" s="8">
        <v>0.37200886336328898</v>
      </c>
      <c r="E481" s="8">
        <v>0.312439053939984</v>
      </c>
      <c r="F481" s="8">
        <v>0.33833381706058502</v>
      </c>
      <c r="G481" s="8">
        <v>0.36128499763871003</v>
      </c>
    </row>
    <row r="482" spans="1:7" x14ac:dyDescent="0.35">
      <c r="A482" s="7" t="str">
        <f>B471&amp;C482</f>
        <v>CONSUMO MEDIO (kg ó litros por consumidor)J.Iberico Ing.</v>
      </c>
      <c r="B482" s="7">
        <v>0</v>
      </c>
      <c r="C482" s="7" t="s">
        <v>133</v>
      </c>
      <c r="D482" s="8">
        <v>0.26645069728343301</v>
      </c>
      <c r="E482" s="8">
        <v>0.19819125595936499</v>
      </c>
      <c r="F482" s="8">
        <v>0.23472675830505299</v>
      </c>
      <c r="G482" s="8">
        <v>0.19829701479935599</v>
      </c>
    </row>
    <row r="483" spans="1:7" x14ac:dyDescent="0.35">
      <c r="A483" s="7" t="str">
        <f>B471&amp;C483</f>
        <v>CONSUMO MEDIO (kg ó litros por consumidor)Lomo embuchado Ing.</v>
      </c>
      <c r="B483" s="7">
        <v>0</v>
      </c>
      <c r="C483" s="7" t="s">
        <v>134</v>
      </c>
      <c r="D483" s="8">
        <v>0.167710150318755</v>
      </c>
      <c r="E483" s="8">
        <v>0.17438307993948801</v>
      </c>
      <c r="F483" s="8">
        <v>0.21827394886377299</v>
      </c>
      <c r="G483" s="8">
        <v>0.207747279797135</v>
      </c>
    </row>
    <row r="484" spans="1:7" x14ac:dyDescent="0.35">
      <c r="A484" s="7" t="str">
        <f>B471&amp;C484</f>
        <v>CONSUMO MEDIO (kg ó litros por consumidor)Chorizo Ing.</v>
      </c>
      <c r="B484" s="7">
        <v>0</v>
      </c>
      <c r="C484" s="7" t="s">
        <v>135</v>
      </c>
      <c r="D484" s="8">
        <v>0.16302939141311901</v>
      </c>
      <c r="E484" s="8">
        <v>0.15237260266620101</v>
      </c>
      <c r="F484" s="8">
        <v>0.173781616754107</v>
      </c>
      <c r="G484" s="8">
        <v>0.153833263641975</v>
      </c>
    </row>
    <row r="485" spans="1:7" x14ac:dyDescent="0.35">
      <c r="A485" s="7" t="str">
        <f>B471&amp;C485</f>
        <v>CONSUMO MEDIO (kg ó litros por consumidor)Pates/Foie-gras Ing</v>
      </c>
      <c r="B485" s="7">
        <v>0</v>
      </c>
      <c r="C485" s="7" t="s">
        <v>178</v>
      </c>
      <c r="D485" s="8">
        <v>0.10443764946912</v>
      </c>
      <c r="E485" s="8">
        <v>6.5650986044547596E-2</v>
      </c>
      <c r="F485" s="8">
        <v>5.3787415198851503E-2</v>
      </c>
      <c r="G485" s="8">
        <v>8.21246663650195E-2</v>
      </c>
    </row>
    <row r="486" spans="1:7" x14ac:dyDescent="0.35">
      <c r="A486" s="7" t="str">
        <f>B471&amp;C486</f>
        <v>CONSUMO MEDIO (kg ó litros por consumidor)Rto carn.transf.Ing</v>
      </c>
      <c r="B486" s="7">
        <v>0</v>
      </c>
      <c r="C486" s="7" t="s">
        <v>179</v>
      </c>
      <c r="D486" s="8">
        <v>0.93395396919095197</v>
      </c>
      <c r="E486" s="8">
        <v>0.82346698532707197</v>
      </c>
      <c r="F486" s="8">
        <v>0.93633948136539602</v>
      </c>
      <c r="G486" s="8">
        <v>0.91484878503656197</v>
      </c>
    </row>
    <row r="487" spans="1:7" x14ac:dyDescent="0.35">
      <c r="A487" s="7" t="str">
        <f>B471&amp;C487</f>
        <v>CONSUMO MEDIO (kg ó litros por consumidor).T.Pescados/Marisc.Ing</v>
      </c>
      <c r="B487" s="7">
        <v>0</v>
      </c>
      <c r="C487" s="7" t="s">
        <v>180</v>
      </c>
      <c r="D487" s="8">
        <v>6.13065409880645</v>
      </c>
      <c r="E487" s="8">
        <v>4.8064261998371602</v>
      </c>
      <c r="F487" s="8">
        <v>6.3604153192963597</v>
      </c>
      <c r="G487" s="8">
        <v>6.0206115596102903</v>
      </c>
    </row>
    <row r="488" spans="1:7" x14ac:dyDescent="0.35">
      <c r="A488" s="7" t="str">
        <f>B471&amp;C488</f>
        <v>CONSUMO MEDIO (kg ó litros por consumidor)Pescados Ing.</v>
      </c>
      <c r="B488" s="7">
        <v>0</v>
      </c>
      <c r="C488" s="7" t="s">
        <v>136</v>
      </c>
      <c r="D488" s="8">
        <v>2.76233697197996</v>
      </c>
      <c r="E488" s="8">
        <v>2.20657184186308</v>
      </c>
      <c r="F488" s="8">
        <v>2.7989837178174102</v>
      </c>
      <c r="G488" s="8">
        <v>2.6948534196184299</v>
      </c>
    </row>
    <row r="489" spans="1:7" x14ac:dyDescent="0.35">
      <c r="A489" s="7" t="str">
        <f>B471&amp;C489</f>
        <v>CONSUMO MEDIO (kg ó litros por consumidor)Merluza/Pescadil.Ing</v>
      </c>
      <c r="B489" s="7">
        <v>0</v>
      </c>
      <c r="C489" s="7" t="s">
        <v>181</v>
      </c>
      <c r="D489" s="8">
        <v>0.578489229443927</v>
      </c>
      <c r="E489" s="8">
        <v>0.50714462518155001</v>
      </c>
      <c r="F489" s="8">
        <v>0.48010082559504202</v>
      </c>
      <c r="G489" s="8">
        <v>0.52164768851073895</v>
      </c>
    </row>
    <row r="490" spans="1:7" x14ac:dyDescent="0.35">
      <c r="A490" s="7" t="str">
        <f>B471&amp;C490</f>
        <v>CONSUMO MEDIO (kg ó litros por consumidor)Boquerones Ing.</v>
      </c>
      <c r="B490" s="7">
        <v>0</v>
      </c>
      <c r="C490" s="7" t="s">
        <v>137</v>
      </c>
      <c r="D490" s="8">
        <v>0.39498102216368203</v>
      </c>
      <c r="E490" s="8">
        <v>0.36579769176843902</v>
      </c>
      <c r="F490" s="8">
        <v>0.47188557994490099</v>
      </c>
      <c r="G490" s="8">
        <v>0.45811502018599598</v>
      </c>
    </row>
    <row r="491" spans="1:7" x14ac:dyDescent="0.35">
      <c r="A491" s="7" t="str">
        <f>B471&amp;C491</f>
        <v>CONSUMO MEDIO (kg ó litros por consumidor)Sardinas Ing.</v>
      </c>
      <c r="B491" s="7">
        <v>0</v>
      </c>
      <c r="C491" s="7" t="s">
        <v>138</v>
      </c>
      <c r="D491" s="8">
        <v>0.39048459376830602</v>
      </c>
      <c r="E491" s="8">
        <v>0.388353867193024</v>
      </c>
      <c r="F491" s="8">
        <v>0.44599536927203198</v>
      </c>
      <c r="G491" s="8">
        <v>0.37845414752149897</v>
      </c>
    </row>
    <row r="492" spans="1:7" x14ac:dyDescent="0.35">
      <c r="A492" s="7" t="str">
        <f>B471&amp;C492</f>
        <v>CONSUMO MEDIO (kg ó litros por consumidor)Rape Ing.</v>
      </c>
      <c r="B492" s="7">
        <v>0</v>
      </c>
      <c r="C492" s="7" t="s">
        <v>139</v>
      </c>
      <c r="D492" s="8">
        <v>0.44796684054143998</v>
      </c>
      <c r="E492" s="8">
        <v>0.44480348977249201</v>
      </c>
      <c r="F492" s="8">
        <v>0.37702957222530298</v>
      </c>
      <c r="G492" s="8">
        <v>0.346006007859122</v>
      </c>
    </row>
    <row r="493" spans="1:7" x14ac:dyDescent="0.35">
      <c r="A493" s="7" t="str">
        <f>B471&amp;C493</f>
        <v>CONSUMO MEDIO (kg ó litros por consumidor)Dorada Ing.</v>
      </c>
      <c r="B493" s="7">
        <v>0</v>
      </c>
      <c r="C493" s="7" t="s">
        <v>140</v>
      </c>
      <c r="D493" s="8">
        <v>0.39435992366003703</v>
      </c>
      <c r="E493" s="8">
        <v>0.61696579932043105</v>
      </c>
      <c r="F493" s="8">
        <v>0.76149426727349501</v>
      </c>
      <c r="G493" s="8">
        <v>0.59043357843146704</v>
      </c>
    </row>
    <row r="494" spans="1:7" x14ac:dyDescent="0.35">
      <c r="A494" s="7" t="str">
        <f>B471&amp;C494</f>
        <v>CONSUMO MEDIO (kg ó litros por consumidor)Salmon Ing.</v>
      </c>
      <c r="B494" s="7">
        <v>0</v>
      </c>
      <c r="C494" s="7" t="s">
        <v>141</v>
      </c>
      <c r="D494" s="8">
        <v>0.68012520484342598</v>
      </c>
      <c r="E494" s="8">
        <v>0.64377220790844503</v>
      </c>
      <c r="F494" s="8">
        <v>0.89522012245682903</v>
      </c>
      <c r="G494" s="8">
        <v>0.81505758031166597</v>
      </c>
    </row>
    <row r="495" spans="1:7" x14ac:dyDescent="0.35">
      <c r="A495" s="7" t="str">
        <f>B471&amp;C495</f>
        <v>CONSUMO MEDIO (kg ó litros por consumidor)Atun Fresco Ing.</v>
      </c>
      <c r="B495" s="7">
        <v>0</v>
      </c>
      <c r="C495" s="7" t="s">
        <v>142</v>
      </c>
      <c r="D495" s="8">
        <v>0.62531179334451803</v>
      </c>
      <c r="E495" s="8">
        <v>0.60791194224072198</v>
      </c>
      <c r="F495" s="8">
        <v>0.69127396120100304</v>
      </c>
      <c r="G495" s="8">
        <v>0.71911110620881902</v>
      </c>
    </row>
    <row r="496" spans="1:7" x14ac:dyDescent="0.35">
      <c r="A496" s="7" t="str">
        <f>B471&amp;C496</f>
        <v>CONSUMO MEDIO (kg ó litros por consumidor)Resto pescados Ing.</v>
      </c>
      <c r="B496" s="7">
        <v>0</v>
      </c>
      <c r="C496" s="7" t="s">
        <v>143</v>
      </c>
      <c r="D496" s="8">
        <v>2.1670189449869701</v>
      </c>
      <c r="E496" s="8">
        <v>1.65970441665459</v>
      </c>
      <c r="F496" s="8">
        <v>2.1114899989512899</v>
      </c>
      <c r="G496" s="8">
        <v>2.0079955152535902</v>
      </c>
    </row>
    <row r="497" spans="1:7" x14ac:dyDescent="0.35">
      <c r="A497" s="7" t="str">
        <f>B471&amp;C497</f>
        <v>CONSUMO MEDIO (kg ó litros por consumidor)Mariscos Ing.</v>
      </c>
      <c r="B497" s="7">
        <v>0</v>
      </c>
      <c r="C497" s="7" t="s">
        <v>144</v>
      </c>
      <c r="D497" s="8">
        <v>4.3439739833237896</v>
      </c>
      <c r="E497" s="8">
        <v>3.6144752018711199</v>
      </c>
      <c r="F497" s="8">
        <v>4.7899682894334203</v>
      </c>
      <c r="G497" s="8">
        <v>4.42851719183966</v>
      </c>
    </row>
    <row r="498" spans="1:7" x14ac:dyDescent="0.35">
      <c r="A498" s="7" t="str">
        <f>B471&amp;C498</f>
        <v>CONSUMO MEDIO (kg ó litros por consumidor)Calamares Ing.</v>
      </c>
      <c r="B498" s="7">
        <v>0</v>
      </c>
      <c r="C498" s="7" t="s">
        <v>145</v>
      </c>
      <c r="D498" s="8">
        <v>1.26016640123562</v>
      </c>
      <c r="E498" s="8">
        <v>0.95517899140489204</v>
      </c>
      <c r="F498" s="8">
        <v>1.355853143307</v>
      </c>
      <c r="G498" s="8">
        <v>1.19952375954714</v>
      </c>
    </row>
    <row r="499" spans="1:7" x14ac:dyDescent="0.35">
      <c r="A499" s="7" t="str">
        <f>B471&amp;C499</f>
        <v>CONSUMO MEDIO (kg ó litros por consumidor)Pulpo/sepia Ing.</v>
      </c>
      <c r="B499" s="7">
        <v>0</v>
      </c>
      <c r="C499" s="7" t="s">
        <v>146</v>
      </c>
      <c r="D499" s="8">
        <v>1.4015797525575999</v>
      </c>
      <c r="E499" s="8">
        <v>1.3330677103514901</v>
      </c>
      <c r="F499" s="8">
        <v>1.6480470335363799</v>
      </c>
      <c r="G499" s="8">
        <v>1.4341534944821399</v>
      </c>
    </row>
    <row r="500" spans="1:7" x14ac:dyDescent="0.35">
      <c r="A500" s="7" t="str">
        <f>B471&amp;C500</f>
        <v>CONSUMO MEDIO (kg ó litros por consumidor)Langostinos/Gamb.Ing</v>
      </c>
      <c r="B500" s="7">
        <v>0</v>
      </c>
      <c r="C500" s="7" t="s">
        <v>182</v>
      </c>
      <c r="D500" s="8">
        <v>1.6908403796773399</v>
      </c>
      <c r="E500" s="8">
        <v>1.5585163050383</v>
      </c>
      <c r="F500" s="8">
        <v>1.9791938218676099</v>
      </c>
      <c r="G500" s="8">
        <v>1.82115749284005</v>
      </c>
    </row>
    <row r="501" spans="1:7" x14ac:dyDescent="0.35">
      <c r="A501" s="7" t="str">
        <f>B471&amp;C501</f>
        <v>CONSUMO MEDIO (kg ó litros por consumidor)Otros mariscos Ing.</v>
      </c>
      <c r="B501" s="7">
        <v>0</v>
      </c>
      <c r="C501" s="7" t="s">
        <v>147</v>
      </c>
      <c r="D501" s="8">
        <v>1.76974681707929</v>
      </c>
      <c r="E501" s="8">
        <v>1.63161634217901</v>
      </c>
      <c r="F501" s="8">
        <v>1.9230691265611299</v>
      </c>
      <c r="G501" s="8">
        <v>1.8205568720337599</v>
      </c>
    </row>
    <row r="502" spans="1:7" x14ac:dyDescent="0.35">
      <c r="A502" s="7" t="str">
        <f>B471&amp;C502</f>
        <v>CONSUMO MEDIO (kg ó litros por consumidor).Derivados lacteos Ing</v>
      </c>
      <c r="B502" s="7">
        <v>0</v>
      </c>
      <c r="C502" s="7" t="s">
        <v>183</v>
      </c>
      <c r="D502" s="8">
        <v>3.1707722431619998</v>
      </c>
      <c r="E502" s="8">
        <v>2.3988460347918701</v>
      </c>
      <c r="F502" s="8">
        <v>2.9143620863159501</v>
      </c>
      <c r="G502" s="8">
        <v>3.0654723655929299</v>
      </c>
    </row>
    <row r="503" spans="1:7" x14ac:dyDescent="0.35">
      <c r="A503" s="7" t="str">
        <f>B471&amp;C503</f>
        <v>CONSUMO MEDIO (kg ó litros por consumidor)Mantequilla Ing.</v>
      </c>
      <c r="B503" s="7">
        <v>0</v>
      </c>
      <c r="C503" s="7" t="s">
        <v>148</v>
      </c>
      <c r="D503" s="8">
        <v>0.18002325004917999</v>
      </c>
      <c r="E503" s="8">
        <v>0.22480685592004099</v>
      </c>
      <c r="F503" s="8">
        <v>0.13861512016965499</v>
      </c>
      <c r="G503" s="8">
        <v>0.15978378594888301</v>
      </c>
    </row>
    <row r="504" spans="1:7" x14ac:dyDescent="0.35">
      <c r="A504" s="7" t="str">
        <f>B471&amp;C504</f>
        <v>CONSUMO MEDIO (kg ó litros por consumidor)Postres Ing.</v>
      </c>
      <c r="B504" s="7">
        <v>0</v>
      </c>
      <c r="C504" s="7" t="s">
        <v>149</v>
      </c>
      <c r="D504" s="8">
        <v>1.8428263482585501</v>
      </c>
      <c r="E504" s="8">
        <v>1.29241831200241</v>
      </c>
      <c r="F504" s="8">
        <v>1.6930912553844999</v>
      </c>
      <c r="G504" s="8">
        <v>1.7017957272776201</v>
      </c>
    </row>
    <row r="505" spans="1:7" x14ac:dyDescent="0.35">
      <c r="A505" s="7" t="str">
        <f>B471&amp;C505</f>
        <v>CONSUMO MEDIO (kg ó litros por consumidor)Yogures Ing.</v>
      </c>
      <c r="B505" s="7">
        <v>0</v>
      </c>
      <c r="C505" s="7" t="s">
        <v>184</v>
      </c>
      <c r="D505" s="8">
        <v>1.2104142875925099</v>
      </c>
      <c r="E505" s="8">
        <v>1.3262301278211499</v>
      </c>
      <c r="F505" s="8">
        <v>1.1047283463168101</v>
      </c>
      <c r="G505" s="8">
        <v>1.41479676519194</v>
      </c>
    </row>
    <row r="506" spans="1:7" x14ac:dyDescent="0.35">
      <c r="A506" s="7" t="str">
        <f>B471&amp;C506</f>
        <v>CONSUMO MEDIO (kg ó litros por consumidor)Queso Ing.</v>
      </c>
      <c r="B506" s="7">
        <v>0</v>
      </c>
      <c r="C506" s="7" t="s">
        <v>150</v>
      </c>
      <c r="D506" s="8">
        <v>1.6939280337515099</v>
      </c>
      <c r="E506" s="8">
        <v>1.4761521749520301</v>
      </c>
      <c r="F506" s="8">
        <v>1.7721539816060701</v>
      </c>
      <c r="G506" s="8">
        <v>1.8243714587609301</v>
      </c>
    </row>
    <row r="507" spans="1:7" x14ac:dyDescent="0.35">
      <c r="A507" s="7" t="str">
        <f>B471&amp;C507</f>
        <v>CONSUMO MEDIO (kg ó litros por consumidor).Fruta Ing.</v>
      </c>
      <c r="B507" s="7">
        <v>0</v>
      </c>
      <c r="C507" s="7" t="s">
        <v>151</v>
      </c>
      <c r="D507" s="8">
        <v>1.99264562353347</v>
      </c>
      <c r="E507" s="8">
        <v>1.6649270040285999</v>
      </c>
      <c r="F507" s="8">
        <v>1.6521850042436601</v>
      </c>
      <c r="G507" s="8">
        <v>1.6232806412866401</v>
      </c>
    </row>
    <row r="508" spans="1:7" x14ac:dyDescent="0.35">
      <c r="A508" s="7" t="str">
        <f>B471&amp;C508</f>
        <v>CONSUMO MEDIO (kg ó litros por consumidor)Fruta Fresca Ing</v>
      </c>
      <c r="B508" s="7">
        <v>0</v>
      </c>
      <c r="C508" s="7" t="s">
        <v>152</v>
      </c>
      <c r="D508" s="8">
        <v>2.24739965465408</v>
      </c>
      <c r="E508" s="8">
        <v>1.8935375034454001</v>
      </c>
      <c r="F508" s="8">
        <v>2.03269154088819</v>
      </c>
      <c r="G508" s="8">
        <v>1.8811397322523</v>
      </c>
    </row>
    <row r="509" spans="1:7" x14ac:dyDescent="0.35">
      <c r="A509" s="7" t="str">
        <f>B471&amp;C509</f>
        <v>CONSUMO MEDIO (kg ó litros por consumidor)Manzana Ing.</v>
      </c>
      <c r="B509" s="7">
        <v>0</v>
      </c>
      <c r="C509" s="7" t="s">
        <v>153</v>
      </c>
      <c r="D509" s="8">
        <v>1.59226570916062</v>
      </c>
      <c r="E509" s="8">
        <v>1.2507106625476301</v>
      </c>
      <c r="F509" s="8">
        <v>1.6010038630636101</v>
      </c>
      <c r="G509" s="8">
        <v>1.6350460104525499</v>
      </c>
    </row>
    <row r="510" spans="1:7" x14ac:dyDescent="0.35">
      <c r="A510" s="7" t="str">
        <f>B471&amp;C510</f>
        <v>CONSUMO MEDIO (kg ó litros por consumidor)Platano Ing.</v>
      </c>
      <c r="B510" s="7">
        <v>0</v>
      </c>
      <c r="C510" s="7" t="s">
        <v>154</v>
      </c>
      <c r="D510" s="8">
        <v>0.69273107589859695</v>
      </c>
      <c r="E510" s="8">
        <v>0.96288516789623102</v>
      </c>
      <c r="F510" s="8">
        <v>1.29913898450987</v>
      </c>
      <c r="G510" s="8">
        <v>1.1538506009782199</v>
      </c>
    </row>
    <row r="511" spans="1:7" x14ac:dyDescent="0.35">
      <c r="A511" s="7" t="str">
        <f>B471&amp;C511</f>
        <v>CONSUMO MEDIO (kg ó litros por consumidor)Naranja/Mandarina In</v>
      </c>
      <c r="B511" s="7">
        <v>0</v>
      </c>
      <c r="C511" s="7" t="s">
        <v>185</v>
      </c>
      <c r="D511" s="8">
        <v>1.47644145696131</v>
      </c>
      <c r="E511" s="8">
        <v>1.5055362343319101</v>
      </c>
      <c r="F511" s="8">
        <v>1.5839482443244599</v>
      </c>
      <c r="G511" s="8">
        <v>1.6119453801868799</v>
      </c>
    </row>
    <row r="512" spans="1:7" x14ac:dyDescent="0.35">
      <c r="A512" s="7" t="str">
        <f>B471&amp;C512</f>
        <v>CONSUMO MEDIO (kg ó litros por consumidor)Melon/sandia Ing.</v>
      </c>
      <c r="B512" s="7">
        <v>0</v>
      </c>
      <c r="C512" s="7" t="s">
        <v>155</v>
      </c>
      <c r="D512" s="8">
        <v>1.1254442796583399</v>
      </c>
      <c r="E512" s="8">
        <v>0.84518226584550005</v>
      </c>
      <c r="F512" s="8">
        <v>1.0477689753198201</v>
      </c>
      <c r="G512" s="8">
        <v>0.88384869416737</v>
      </c>
    </row>
    <row r="513" spans="1:7" x14ac:dyDescent="0.35">
      <c r="A513" s="7" t="str">
        <f>B471&amp;C513</f>
        <v>CONSUMO MEDIO (kg ó litros por consumidor)Fresa/freson Ing.</v>
      </c>
      <c r="B513" s="7">
        <v>0</v>
      </c>
      <c r="C513" s="7" t="s">
        <v>156</v>
      </c>
      <c r="D513" s="8">
        <v>0.69773062597991198</v>
      </c>
      <c r="E513" s="8">
        <v>0.66989713665919404</v>
      </c>
      <c r="F513" s="8">
        <v>0.74605613004564397</v>
      </c>
      <c r="G513" s="8">
        <v>0.60725934627839695</v>
      </c>
    </row>
    <row r="514" spans="1:7" x14ac:dyDescent="0.35">
      <c r="A514" s="7" t="str">
        <f>B471&amp;C514</f>
        <v>CONSUMO MEDIO (kg ó litros por consumidor)Pina Ing.</v>
      </c>
      <c r="B514" s="7">
        <v>0</v>
      </c>
      <c r="C514" s="7" t="s">
        <v>186</v>
      </c>
      <c r="D514" s="8">
        <v>0.53085145971926895</v>
      </c>
      <c r="E514" s="8">
        <v>0.56600065289178803</v>
      </c>
      <c r="F514" s="8">
        <v>0.66516428014774898</v>
      </c>
      <c r="G514" s="8">
        <v>0.46486501782696499</v>
      </c>
    </row>
    <row r="515" spans="1:7" x14ac:dyDescent="0.35">
      <c r="A515" s="7" t="str">
        <f>B471&amp;C515</f>
        <v>CONSUMO MEDIO (kg ó litros por consumidor)Resto frutas Ing.</v>
      </c>
      <c r="B515" s="7">
        <v>0</v>
      </c>
      <c r="C515" s="7" t="s">
        <v>157</v>
      </c>
      <c r="D515" s="8">
        <v>1.4163091141031401</v>
      </c>
      <c r="E515" s="8">
        <v>1.1477468562433599</v>
      </c>
      <c r="F515" s="8">
        <v>1.6917828660571701</v>
      </c>
      <c r="G515" s="8">
        <v>1.49168997551608</v>
      </c>
    </row>
    <row r="516" spans="1:7" x14ac:dyDescent="0.35">
      <c r="A516" s="7" t="str">
        <f>B471&amp;C516</f>
        <v>CONSUMO MEDIO (kg ó litros por consumidor)Mermeladas Ing.</v>
      </c>
      <c r="B516" s="7">
        <v>0</v>
      </c>
      <c r="C516" s="7" t="s">
        <v>187</v>
      </c>
      <c r="D516" s="8">
        <v>0.21934883185791099</v>
      </c>
      <c r="E516" s="8">
        <v>0.25800975895886202</v>
      </c>
      <c r="F516" s="8">
        <v>0.21928080603230801</v>
      </c>
      <c r="G516" s="8">
        <v>0.25693874847833997</v>
      </c>
    </row>
    <row r="517" spans="1:7" x14ac:dyDescent="0.35">
      <c r="A517" s="7" t="str">
        <f>B471&amp;C517</f>
        <v>CONSUMO MEDIO (kg ó litros por consumidor).Hortalizas/Verdur.Ing</v>
      </c>
      <c r="B517" s="7">
        <v>0</v>
      </c>
      <c r="C517" s="7" t="s">
        <v>188</v>
      </c>
      <c r="D517" s="8">
        <v>15.629857570100899</v>
      </c>
      <c r="E517" s="8">
        <v>11.468246421156501</v>
      </c>
      <c r="F517" s="8">
        <v>14.4425218563998</v>
      </c>
      <c r="G517" s="8">
        <v>14.7906798670519</v>
      </c>
    </row>
    <row r="518" spans="1:7" x14ac:dyDescent="0.35">
      <c r="A518" s="7" t="str">
        <f>B471&amp;C518</f>
        <v>CONSUMO MEDIO (kg ó litros por consumidor)Tomates Ing.</v>
      </c>
      <c r="B518" s="7">
        <v>0</v>
      </c>
      <c r="C518" s="7" t="s">
        <v>158</v>
      </c>
      <c r="D518" s="8">
        <v>1.7510234458512</v>
      </c>
      <c r="E518" s="8">
        <v>1.3228480440725501</v>
      </c>
      <c r="F518" s="8">
        <v>1.5646628075620499</v>
      </c>
      <c r="G518" s="8">
        <v>1.51688759873621</v>
      </c>
    </row>
    <row r="519" spans="1:7" x14ac:dyDescent="0.35">
      <c r="A519" s="7" t="str">
        <f>B471&amp;C519</f>
        <v>CONSUMO MEDIO (kg ó litros por consumidor)Judías verdes Ing.</v>
      </c>
      <c r="B519" s="7">
        <v>0</v>
      </c>
      <c r="C519" s="7" t="s">
        <v>189</v>
      </c>
      <c r="D519" s="8">
        <v>1.03335998966815</v>
      </c>
      <c r="E519" s="8">
        <v>0.77631621552156205</v>
      </c>
      <c r="F519" s="8">
        <v>0.98502073724498096</v>
      </c>
      <c r="G519" s="8">
        <v>0.844890219802371</v>
      </c>
    </row>
    <row r="520" spans="1:7" x14ac:dyDescent="0.35">
      <c r="A520" s="7" t="str">
        <f>B471&amp;C520</f>
        <v>CONSUMO MEDIO (kg ó litros por consumidor)Patatas Ing.</v>
      </c>
      <c r="B520" s="7">
        <v>0</v>
      </c>
      <c r="C520" s="7" t="s">
        <v>159</v>
      </c>
      <c r="D520" s="8">
        <v>6.6093573196148601</v>
      </c>
      <c r="E520" s="8">
        <v>5.1960169171416002</v>
      </c>
      <c r="F520" s="8">
        <v>6.5456389276126696</v>
      </c>
      <c r="G520" s="8">
        <v>6.9186141427413101</v>
      </c>
    </row>
    <row r="521" spans="1:7" x14ac:dyDescent="0.35">
      <c r="A521" s="7" t="str">
        <f>B471&amp;C521</f>
        <v>CONSUMO MEDIO (kg ó litros por consumidor)Cebollas Ing.</v>
      </c>
      <c r="B521" s="7">
        <v>0</v>
      </c>
      <c r="C521" s="7" t="s">
        <v>160</v>
      </c>
      <c r="D521" s="8">
        <v>1.4613662367934499</v>
      </c>
      <c r="E521" s="8">
        <v>1.1735503929096001</v>
      </c>
      <c r="F521" s="8">
        <v>1.3652214609447799</v>
      </c>
      <c r="G521" s="8">
        <v>1.3921770949886501</v>
      </c>
    </row>
    <row r="522" spans="1:7" x14ac:dyDescent="0.35">
      <c r="A522" s="7" t="str">
        <f>B471&amp;C522</f>
        <v>CONSUMO MEDIO (kg ó litros por consumidor)Pimientos Ing.</v>
      </c>
      <c r="B522" s="7">
        <v>0</v>
      </c>
      <c r="C522" s="7" t="s">
        <v>161</v>
      </c>
      <c r="D522" s="8">
        <v>1.82083847451297</v>
      </c>
      <c r="E522" s="8">
        <v>1.41150657877982</v>
      </c>
      <c r="F522" s="8">
        <v>1.8182740781873601</v>
      </c>
      <c r="G522" s="8">
        <v>1.66150438167794</v>
      </c>
    </row>
    <row r="523" spans="1:7" x14ac:dyDescent="0.35">
      <c r="A523" s="7" t="str">
        <f>B471&amp;C523</f>
        <v>CONSUMO MEDIO (kg ó litros por consumidor)Lechugas Ing.</v>
      </c>
      <c r="B523" s="7">
        <v>0</v>
      </c>
      <c r="C523" s="7" t="s">
        <v>162</v>
      </c>
      <c r="D523" s="8">
        <v>3.1157443648168699</v>
      </c>
      <c r="E523" s="8">
        <v>2.47355034249789</v>
      </c>
      <c r="F523" s="8">
        <v>2.8941876304601801</v>
      </c>
      <c r="G523" s="8">
        <v>2.9590914587899002</v>
      </c>
    </row>
    <row r="524" spans="1:7" x14ac:dyDescent="0.35">
      <c r="A524" s="7" t="str">
        <f>B471&amp;C524</f>
        <v>CONSUMO MEDIO (kg ó litros por consumidor)Setas Ing.</v>
      </c>
      <c r="B524" s="7">
        <v>0</v>
      </c>
      <c r="C524" s="7" t="s">
        <v>163</v>
      </c>
      <c r="D524" s="8">
        <v>1.3217629709249901</v>
      </c>
      <c r="E524" s="8">
        <v>1.13520223462652</v>
      </c>
      <c r="F524" s="8">
        <v>1.24558866545962</v>
      </c>
      <c r="G524" s="8">
        <v>1.19171374138036</v>
      </c>
    </row>
    <row r="525" spans="1:7" x14ac:dyDescent="0.35">
      <c r="A525" s="7" t="str">
        <f>B471&amp;C525</f>
        <v>CONSUMO MEDIO (kg ó litros por consumidor)Esparragos Ing.</v>
      </c>
      <c r="B525" s="7">
        <v>0</v>
      </c>
      <c r="C525" s="7" t="s">
        <v>164</v>
      </c>
      <c r="D525" s="8">
        <v>0.66461081622540796</v>
      </c>
      <c r="E525" s="8">
        <v>0.59834091405213197</v>
      </c>
      <c r="F525" s="8">
        <v>0.71683143993615395</v>
      </c>
      <c r="G525" s="8">
        <v>0.67973343138754405</v>
      </c>
    </row>
    <row r="526" spans="1:7" x14ac:dyDescent="0.35">
      <c r="A526" s="7" t="str">
        <f>B471&amp;C526</f>
        <v>CONSUMO MEDIO (kg ó litros por consumidor)Otras hortalizas Ing.</v>
      </c>
      <c r="B526" s="7">
        <v>0</v>
      </c>
      <c r="C526" s="7" t="s">
        <v>165</v>
      </c>
      <c r="D526" s="8">
        <v>2.9030814206679199</v>
      </c>
      <c r="E526" s="8">
        <v>2.3554855878944201</v>
      </c>
      <c r="F526" s="8">
        <v>2.7921971320407799</v>
      </c>
      <c r="G526" s="8">
        <v>2.7860277919899099</v>
      </c>
    </row>
    <row r="527" spans="1:7" x14ac:dyDescent="0.35">
      <c r="A527" s="7" t="str">
        <f>B471&amp;C527</f>
        <v>CONSUMO MEDIO (kg ó litros por consumidor).Aceite alino Ing.</v>
      </c>
      <c r="B527" s="7">
        <v>0</v>
      </c>
      <c r="C527" s="7" t="s">
        <v>190</v>
      </c>
      <c r="D527" s="8">
        <v>0.14740523544963899</v>
      </c>
      <c r="E527" s="8">
        <v>0.122298889793153</v>
      </c>
      <c r="F527" s="8">
        <v>0.131573016786866</v>
      </c>
      <c r="G527" s="8">
        <v>0.118745311347731</v>
      </c>
    </row>
    <row r="528" spans="1:7" x14ac:dyDescent="0.35">
      <c r="A528" s="7" t="str">
        <f>B471&amp;C528</f>
        <v>CONSUMO MEDIO (kg ó litros por consumidor)Aceite oliva Ing.</v>
      </c>
      <c r="B528" s="7">
        <v>0</v>
      </c>
      <c r="C528" s="7" t="s">
        <v>260</v>
      </c>
      <c r="D528" s="8">
        <v>5.82658778964531E-2</v>
      </c>
      <c r="E528" s="8">
        <v>4.18750518151473E-2</v>
      </c>
      <c r="F528" s="8">
        <v>5.4573437961483E-2</v>
      </c>
      <c r="G528" s="8">
        <v>5.65814948350239E-2</v>
      </c>
    </row>
    <row r="529" spans="1:7" x14ac:dyDescent="0.35">
      <c r="A529" s="7" t="str">
        <f>B471&amp;C529</f>
        <v>CONSUMO MEDIO (kg ó litros por consumidor)Resto aceite Ing.</v>
      </c>
      <c r="B529" s="7">
        <v>0</v>
      </c>
      <c r="C529" s="7" t="s">
        <v>261</v>
      </c>
      <c r="D529" s="8">
        <v>0.15792153826372601</v>
      </c>
      <c r="E529" s="8">
        <v>0.137210350751028</v>
      </c>
      <c r="F529" s="8">
        <v>0.136709450594733</v>
      </c>
      <c r="G529" s="8">
        <v>0.114995554022888</v>
      </c>
    </row>
    <row r="530" spans="1:7" x14ac:dyDescent="0.35">
      <c r="A530" s="7" t="str">
        <f>B471&amp;C530</f>
        <v>CONSUMO MEDIO (kg ó litros por consumidor).Pan Ing.</v>
      </c>
      <c r="B530" s="7">
        <v>0</v>
      </c>
      <c r="C530" s="7" t="s">
        <v>166</v>
      </c>
      <c r="D530" s="8">
        <v>6.2804185935415298</v>
      </c>
      <c r="E530" s="8">
        <v>4.7179019636550299</v>
      </c>
      <c r="F530" s="8">
        <v>5.3548227237316404</v>
      </c>
      <c r="G530" s="8">
        <v>5.51274417787441</v>
      </c>
    </row>
    <row r="531" spans="1:7" x14ac:dyDescent="0.35">
      <c r="A531" s="7" t="str">
        <f>B471&amp;C531</f>
        <v>CONSUMO MEDIO (kg ó litros por consumidor).Pastas Ing.</v>
      </c>
      <c r="B531" s="7">
        <v>0</v>
      </c>
      <c r="C531" s="7" t="s">
        <v>167</v>
      </c>
      <c r="D531" s="8">
        <v>0.57544203199274702</v>
      </c>
      <c r="E531" s="8">
        <v>0.494565033363429</v>
      </c>
      <c r="F531" s="8">
        <v>0.54101425276570903</v>
      </c>
      <c r="G531" s="8">
        <v>0.60750884290556895</v>
      </c>
    </row>
    <row r="532" spans="1:7" x14ac:dyDescent="0.35">
      <c r="A532" s="7" t="str">
        <f>B471&amp;C532</f>
        <v>CONSUMO MEDIO (kg ó litros por consumidor).Arroz Ing.</v>
      </c>
      <c r="B532" s="7">
        <v>0</v>
      </c>
      <c r="C532" s="7" t="s">
        <v>168</v>
      </c>
      <c r="D532" s="8">
        <v>0.91329745367889803</v>
      </c>
      <c r="E532" s="8">
        <v>0.84584315395320497</v>
      </c>
      <c r="F532" s="8">
        <v>1.08509188302454</v>
      </c>
      <c r="G532" s="8">
        <v>0.99241320804482902</v>
      </c>
    </row>
    <row r="533" spans="1:7" x14ac:dyDescent="0.35">
      <c r="A533" s="7" t="str">
        <f>B471&amp;C533</f>
        <v>CONSUMO MEDIO (kg ó litros por consumidor).Legumbres Ing.</v>
      </c>
      <c r="B533" s="7">
        <v>0</v>
      </c>
      <c r="C533" s="7" t="s">
        <v>169</v>
      </c>
      <c r="D533" s="8">
        <v>0.50444819443933198</v>
      </c>
      <c r="E533" s="8">
        <v>0.49742290544115503</v>
      </c>
      <c r="F533" s="8">
        <v>0.61589233374420105</v>
      </c>
      <c r="G533" s="8">
        <v>0.61417460705022298</v>
      </c>
    </row>
    <row r="534" spans="1:7" x14ac:dyDescent="0.35">
      <c r="A534" s="7" t="str">
        <f>B471&amp;C534</f>
        <v>CONSUMO MEDIO (kg ó litros por consumidor)BATIDOS</v>
      </c>
      <c r="B534" s="7">
        <v>0</v>
      </c>
      <c r="C534" s="7" t="s">
        <v>262</v>
      </c>
      <c r="D534" s="8">
        <v>1.06184503310781</v>
      </c>
      <c r="E534" s="8">
        <v>0.968523991644199</v>
      </c>
      <c r="F534" s="8">
        <v>1.15642237928181</v>
      </c>
      <c r="G534" s="8">
        <v>1.11889144254033</v>
      </c>
    </row>
    <row r="535" spans="1:7" x14ac:dyDescent="0.35">
      <c r="A535" s="7" t="str">
        <f>B471&amp;C535</f>
        <v>CONSUMO MEDIO (kg ó litros por consumidor)HELADOS</v>
      </c>
      <c r="B535" s="7">
        <v>0</v>
      </c>
      <c r="C535" s="7" t="s">
        <v>263</v>
      </c>
      <c r="D535" s="8">
        <v>1.77521425335352</v>
      </c>
      <c r="E535" s="8">
        <v>1.3104898814761099</v>
      </c>
      <c r="F535" s="8">
        <v>1.51141307392274</v>
      </c>
      <c r="G535" s="8">
        <v>1.53666203408709</v>
      </c>
    </row>
    <row r="536" spans="1:7" x14ac:dyDescent="0.35">
      <c r="A536" s="7" t="str">
        <f>B471&amp;C536</f>
        <v>CONSUMO MEDIO (kg ó litros por consumidor)GALLETAS</v>
      </c>
      <c r="B536" s="7">
        <v>0</v>
      </c>
      <c r="C536" s="7" t="s">
        <v>264</v>
      </c>
      <c r="D536" s="8">
        <v>2.2125553717294602</v>
      </c>
      <c r="E536" s="8">
        <v>2.2527068977627098</v>
      </c>
      <c r="F536" s="8">
        <v>2.2217227709102798</v>
      </c>
      <c r="G536" s="8">
        <v>2.2579129675513898</v>
      </c>
    </row>
    <row r="537" spans="1:7" x14ac:dyDescent="0.35">
      <c r="A537" s="7" t="str">
        <f>B471&amp;C537</f>
        <v>CONSUMO MEDIO (kg ó litros por consumidor)BOLLERÍA</v>
      </c>
      <c r="B537" s="7">
        <v>0</v>
      </c>
      <c r="C537" s="7" t="s">
        <v>265</v>
      </c>
      <c r="D537" s="8">
        <v>3.2988472978017298</v>
      </c>
      <c r="E537" s="8">
        <v>2.95779841688115</v>
      </c>
      <c r="F537" s="8">
        <v>2.8338795802928498</v>
      </c>
      <c r="G537" s="8">
        <v>2.52802580297754</v>
      </c>
    </row>
    <row r="538" spans="1:7" x14ac:dyDescent="0.35">
      <c r="A538" s="7" t="str">
        <f>B471&amp;C538</f>
        <v>CONSUMO MEDIO (kg ó litros por consumidor)BOLLERIA SALADA</v>
      </c>
      <c r="B538" s="7">
        <v>0</v>
      </c>
      <c r="C538" s="7" t="s">
        <v>266</v>
      </c>
      <c r="D538" s="8">
        <v>1.8674219455209899</v>
      </c>
      <c r="E538" s="8">
        <v>1.9000564192373299</v>
      </c>
      <c r="F538" s="8">
        <v>1.8967711525880799</v>
      </c>
      <c r="G538" s="8">
        <v>1.87703569917964</v>
      </c>
    </row>
    <row r="539" spans="1:7" x14ac:dyDescent="0.35">
      <c r="A539" s="7" t="str">
        <f>B471&amp;C539</f>
        <v>CONSUMO MEDIO (kg ó litros por consumidor)BOLLERIA DULCE</v>
      </c>
      <c r="B539" s="7">
        <v>0</v>
      </c>
      <c r="C539" s="7" t="s">
        <v>267</v>
      </c>
      <c r="D539" s="8">
        <v>3.2592950351104699</v>
      </c>
      <c r="E539" s="8">
        <v>2.9367387459521401</v>
      </c>
      <c r="F539" s="8">
        <v>2.82058891165443</v>
      </c>
      <c r="G539" s="8">
        <v>2.48996221844317</v>
      </c>
    </row>
    <row r="540" spans="1:7" x14ac:dyDescent="0.35">
      <c r="A540" s="7" t="str">
        <f>B471&amp;C540</f>
        <v>CONSUMO MEDIO (kg ó litros por consumidor)PAL.PAN+BARRIT+TORTIT</v>
      </c>
      <c r="B540" s="7">
        <v>0</v>
      </c>
      <c r="C540" s="7" t="s">
        <v>268</v>
      </c>
      <c r="D540" s="8">
        <v>1.7583678193278001</v>
      </c>
      <c r="E540" s="8">
        <v>1.6629335211059999</v>
      </c>
      <c r="F540" s="8">
        <v>1.6574847732623601</v>
      </c>
      <c r="G540" s="8">
        <v>1.7086600343351801</v>
      </c>
    </row>
    <row r="541" spans="1:7" x14ac:dyDescent="0.35">
      <c r="A541" s="7" t="str">
        <f>B471&amp;C541</f>
        <v>CONSUMO MEDIO (kg ó litros por consumidor)PALITOS PAN</v>
      </c>
      <c r="B541" s="7">
        <v>0</v>
      </c>
      <c r="C541" s="7" t="s">
        <v>269</v>
      </c>
      <c r="D541" s="8">
        <v>0.71993072140373404</v>
      </c>
      <c r="E541" s="8">
        <v>0.71104209946924901</v>
      </c>
      <c r="F541" s="8">
        <v>0.85219776447848805</v>
      </c>
      <c r="G541" s="8">
        <v>0.66967909107316304</v>
      </c>
    </row>
    <row r="542" spans="1:7" x14ac:dyDescent="0.35">
      <c r="A542" s="7" t="str">
        <f>B471&amp;C542</f>
        <v>CONSUMO MEDIO (kg ó litros por consumidor)TORTITAS</v>
      </c>
      <c r="B542" s="7">
        <v>0</v>
      </c>
      <c r="C542" s="7" t="s">
        <v>270</v>
      </c>
      <c r="D542" s="8">
        <v>1.75973619191652</v>
      </c>
      <c r="E542" s="8">
        <v>1.8191532120174101</v>
      </c>
      <c r="F542" s="8">
        <v>1.8098974082327199</v>
      </c>
      <c r="G542" s="8">
        <v>1.8140852725357</v>
      </c>
    </row>
    <row r="543" spans="1:7" x14ac:dyDescent="0.35">
      <c r="A543" s="7" t="str">
        <f>B471&amp;C543</f>
        <v>CONSUMO MEDIO (kg ó litros por consumidor)BARRITAS</v>
      </c>
      <c r="B543" s="7">
        <v>0</v>
      </c>
      <c r="C543" s="7" t="s">
        <v>271</v>
      </c>
      <c r="D543" s="8">
        <v>0.38213450333403398</v>
      </c>
      <c r="E543" s="8">
        <v>0.388873040918636</v>
      </c>
      <c r="F543" s="8">
        <v>0.37577438919711598</v>
      </c>
      <c r="G543" s="8">
        <v>0.50785123265583199</v>
      </c>
    </row>
    <row r="544" spans="1:7" x14ac:dyDescent="0.35">
      <c r="A544" s="7" t="str">
        <f>B471&amp;C544</f>
        <v>CONSUMO MEDIO (kg ó litros por consumidor).Resto productos Ing.</v>
      </c>
      <c r="B544" s="7">
        <v>0</v>
      </c>
      <c r="C544" s="7" t="s">
        <v>174</v>
      </c>
      <c r="D544" s="8">
        <v>1.7129337965819</v>
      </c>
      <c r="E544" s="8">
        <v>1.7258259888102001</v>
      </c>
      <c r="F544" s="8">
        <v>1.7681813553825401</v>
      </c>
      <c r="G544" s="8">
        <v>1.7301136577110301</v>
      </c>
    </row>
    <row r="545" spans="1:7" x14ac:dyDescent="0.35">
      <c r="A545" s="7" t="str">
        <f>B471&amp;C545</f>
        <v>CONSUMO MEDIO (kg ó litros por consumidor)Gazpacho / Salmorejo</v>
      </c>
      <c r="B545" s="7">
        <v>0</v>
      </c>
      <c r="C545" s="7" t="s">
        <v>272</v>
      </c>
      <c r="D545" s="8">
        <v>0.98877965809379798</v>
      </c>
      <c r="E545" s="8">
        <v>0.91203891416565996</v>
      </c>
      <c r="F545" s="8">
        <v>0.95732103474042496</v>
      </c>
      <c r="G545" s="8">
        <v>0.97373236509038796</v>
      </c>
    </row>
    <row r="546" spans="1:7" x14ac:dyDescent="0.35">
      <c r="A546" s="7" t="str">
        <f>B471&amp;C546</f>
        <v>CONSUMO MEDIO (kg ó litros por consumidor)Sopas / Cremas / pures</v>
      </c>
      <c r="B546" s="7">
        <v>0</v>
      </c>
      <c r="C546" s="7" t="s">
        <v>273</v>
      </c>
      <c r="D546" s="8">
        <v>1.6380109491832699</v>
      </c>
      <c r="E546" s="8">
        <v>1.6367002599540399</v>
      </c>
      <c r="F546" s="8">
        <v>1.59938899469304</v>
      </c>
      <c r="G546" s="8">
        <v>1.5539183213378001</v>
      </c>
    </row>
    <row r="547" spans="1:7" x14ac:dyDescent="0.35">
      <c r="A547" s="7" t="str">
        <f>B471&amp;C547</f>
        <v>CONSUMO MEDIO (kg ó litros por consumidor)Proteinas Vegetales</v>
      </c>
      <c r="B547" s="7">
        <v>0</v>
      </c>
      <c r="C547" s="7" t="s">
        <v>274</v>
      </c>
      <c r="D547" s="8">
        <v>0.24611296607021399</v>
      </c>
      <c r="E547" s="8">
        <v>0.24693709723594801</v>
      </c>
      <c r="F547" s="8">
        <v>0.25911998017452498</v>
      </c>
      <c r="G547" s="8">
        <v>0.32334622852075601</v>
      </c>
    </row>
    <row r="548" spans="1:7" x14ac:dyDescent="0.35">
      <c r="A548" s="7" t="str">
        <f>B471&amp;C548</f>
        <v>CONSUMO MEDIO (kg ó litros por consumidor)Platos Base Huevos</v>
      </c>
      <c r="B548" s="7">
        <v>0</v>
      </c>
      <c r="C548" s="7" t="s">
        <v>275</v>
      </c>
      <c r="D548" s="8">
        <v>1.6211678619605401</v>
      </c>
      <c r="E548" s="8">
        <v>1.4844626863302901</v>
      </c>
      <c r="F548" s="8">
        <v>1.39649465289963</v>
      </c>
      <c r="G548" s="8">
        <v>1.5280123379592501</v>
      </c>
    </row>
    <row r="549" spans="1:7" x14ac:dyDescent="0.35">
      <c r="A549" s="7" t="str">
        <f>B549&amp;C549</f>
        <v>VOLUMEN POR ACTO (consumiciones).T.Alimentos TOTAL ING</v>
      </c>
      <c r="B549" s="7" t="s">
        <v>251</v>
      </c>
      <c r="C549" s="7" t="s">
        <v>175</v>
      </c>
      <c r="D549" s="8">
        <v>3.1958241199670301</v>
      </c>
      <c r="E549" s="8">
        <v>3.22441344846996</v>
      </c>
      <c r="F549" s="8">
        <v>3.20815248998582</v>
      </c>
      <c r="G549" s="8">
        <v>3.2048710530347102</v>
      </c>
    </row>
    <row r="550" spans="1:7" x14ac:dyDescent="0.35">
      <c r="A550" s="7" t="str">
        <f>B549&amp;C550</f>
        <v>VOLUMEN POR ACTO (consumiciones).T.Carne Ing.</v>
      </c>
      <c r="B550" s="7">
        <v>0</v>
      </c>
      <c r="C550" s="7" t="s">
        <v>125</v>
      </c>
      <c r="D550" s="8">
        <v>2.2125553717294602</v>
      </c>
      <c r="E550" s="8">
        <v>2.2527068977627098</v>
      </c>
      <c r="F550" s="8">
        <v>2.2217227709102798</v>
      </c>
      <c r="G550" s="8">
        <v>2.2579129675513898</v>
      </c>
    </row>
    <row r="551" spans="1:7" x14ac:dyDescent="0.35">
      <c r="A551" s="7" t="str">
        <f>B549&amp;C551</f>
        <v>VOLUMEN POR ACTO (consumiciones)T.Carne Fresca Ing</v>
      </c>
      <c r="B551" s="7">
        <v>0</v>
      </c>
      <c r="C551" s="7" t="s">
        <v>126</v>
      </c>
      <c r="D551" s="8">
        <v>2.2193948979193601</v>
      </c>
      <c r="E551" s="8">
        <v>2.23847186675368</v>
      </c>
      <c r="F551" s="8">
        <v>2.2080150148623101</v>
      </c>
      <c r="G551" s="8">
        <v>2.2244111376421598</v>
      </c>
    </row>
    <row r="552" spans="1:7" x14ac:dyDescent="0.35">
      <c r="A552" s="7" t="str">
        <f>B549&amp;C552</f>
        <v>VOLUMEN POR ACTO (consumiciones)Ternera Ing.</v>
      </c>
      <c r="B552" s="7">
        <v>0</v>
      </c>
      <c r="C552" s="7" t="s">
        <v>127</v>
      </c>
      <c r="D552" s="8">
        <v>1.8674219455209899</v>
      </c>
      <c r="E552" s="8">
        <v>1.9000564192373299</v>
      </c>
      <c r="F552" s="8">
        <v>1.8967711525880799</v>
      </c>
      <c r="G552" s="8">
        <v>1.87703569917964</v>
      </c>
    </row>
    <row r="553" spans="1:7" x14ac:dyDescent="0.35">
      <c r="A553" s="7" t="str">
        <f>B549&amp;C553</f>
        <v>VOLUMEN POR ACTO (consumiciones)Pollo Ing.</v>
      </c>
      <c r="B553" s="7">
        <v>0</v>
      </c>
      <c r="C553" s="7" t="s">
        <v>128</v>
      </c>
      <c r="D553" s="8">
        <v>1.9398375261792999</v>
      </c>
      <c r="E553" s="8">
        <v>2.0189835691974598</v>
      </c>
      <c r="F553" s="8">
        <v>1.9407207057112601</v>
      </c>
      <c r="G553" s="8">
        <v>1.9889546542668599</v>
      </c>
    </row>
    <row r="554" spans="1:7" x14ac:dyDescent="0.35">
      <c r="A554" s="7" t="str">
        <f>B549&amp;C554</f>
        <v>VOLUMEN POR ACTO (consumiciones)Porcino Ing.</v>
      </c>
      <c r="B554" s="7">
        <v>0</v>
      </c>
      <c r="C554" s="7" t="s">
        <v>129</v>
      </c>
      <c r="D554" s="8">
        <v>1.7583678193278001</v>
      </c>
      <c r="E554" s="8">
        <v>1.6629335211059999</v>
      </c>
      <c r="F554" s="8">
        <v>1.6574847732623601</v>
      </c>
      <c r="G554" s="8">
        <v>1.7086600343351801</v>
      </c>
    </row>
    <row r="555" spans="1:7" x14ac:dyDescent="0.35">
      <c r="A555" s="7" t="str">
        <f>B549&amp;C555</f>
        <v>VOLUMEN POR ACTO (consumiciones)Ovino Ing.</v>
      </c>
      <c r="B555" s="7">
        <v>0</v>
      </c>
      <c r="C555" s="7" t="s">
        <v>130</v>
      </c>
      <c r="D555" s="8">
        <v>1.8462302463628599</v>
      </c>
      <c r="E555" s="8">
        <v>2.0000911688129701</v>
      </c>
      <c r="F555" s="8">
        <v>1.8967642353215901</v>
      </c>
      <c r="G555" s="8">
        <v>1.7920046509957901</v>
      </c>
    </row>
    <row r="556" spans="1:7" x14ac:dyDescent="0.35">
      <c r="A556" s="7" t="str">
        <f>B549&amp;C556</f>
        <v>VOLUMEN POR ACTO (consumiciones)Resto Carne Ing.</v>
      </c>
      <c r="B556" s="7">
        <v>0</v>
      </c>
      <c r="C556" s="7" t="s">
        <v>131</v>
      </c>
      <c r="D556" s="8">
        <v>1.75973619191652</v>
      </c>
      <c r="E556" s="8">
        <v>1.8191532120174101</v>
      </c>
      <c r="F556" s="8">
        <v>1.8098974082327199</v>
      </c>
      <c r="G556" s="8">
        <v>1.8140852725357</v>
      </c>
    </row>
    <row r="557" spans="1:7" x14ac:dyDescent="0.35">
      <c r="A557" s="7" t="str">
        <f>B549&amp;C557</f>
        <v>VOLUMEN POR ACTO (consumiciones)Carnes Transform.Ing</v>
      </c>
      <c r="B557" s="7">
        <v>0</v>
      </c>
      <c r="C557" s="7" t="s">
        <v>176</v>
      </c>
      <c r="D557" s="8">
        <v>1.6762985355558999</v>
      </c>
      <c r="E557" s="8">
        <v>1.7626653926679099</v>
      </c>
      <c r="F557" s="8">
        <v>1.75082015323145</v>
      </c>
      <c r="G557" s="8">
        <v>1.76806114140891</v>
      </c>
    </row>
    <row r="558" spans="1:7" x14ac:dyDescent="0.35">
      <c r="A558" s="7" t="str">
        <f>B549&amp;C558</f>
        <v>VOLUMEN POR ACTO (consumiciones)Jamón Curado Ing.</v>
      </c>
      <c r="B558" s="7">
        <v>0</v>
      </c>
      <c r="C558" s="7" t="s">
        <v>132</v>
      </c>
      <c r="D558" s="8">
        <v>1.7129337965819</v>
      </c>
      <c r="E558" s="8">
        <v>1.7258259888102001</v>
      </c>
      <c r="F558" s="8">
        <v>1.7681813553825401</v>
      </c>
      <c r="G558" s="8">
        <v>1.7301136577110301</v>
      </c>
    </row>
    <row r="559" spans="1:7" x14ac:dyDescent="0.35">
      <c r="A559" s="7" t="str">
        <f>B549&amp;C559</f>
        <v>VOLUMEN POR ACTO (consumiciones)J.Curado Normal Ing</v>
      </c>
      <c r="B559" s="7">
        <v>0</v>
      </c>
      <c r="C559" s="7" t="s">
        <v>177</v>
      </c>
      <c r="D559" s="8">
        <v>1.7151565843054599</v>
      </c>
      <c r="E559" s="8">
        <v>1.73737721250693</v>
      </c>
      <c r="F559" s="8">
        <v>1.7901522291731899</v>
      </c>
      <c r="G559" s="8">
        <v>1.7667748689679501</v>
      </c>
    </row>
    <row r="560" spans="1:7" x14ac:dyDescent="0.35">
      <c r="A560" s="7" t="str">
        <f>B549&amp;C560</f>
        <v>VOLUMEN POR ACTO (consumiciones)J.Iberico Ing.</v>
      </c>
      <c r="B560" s="7">
        <v>0</v>
      </c>
      <c r="C560" s="7" t="s">
        <v>133</v>
      </c>
      <c r="D560" s="8">
        <v>1.6380109491832699</v>
      </c>
      <c r="E560" s="8">
        <v>1.6367002599540399</v>
      </c>
      <c r="F560" s="8">
        <v>1.59938899469304</v>
      </c>
      <c r="G560" s="8">
        <v>1.5539183213378001</v>
      </c>
    </row>
    <row r="561" spans="1:7" x14ac:dyDescent="0.35">
      <c r="A561" s="7" t="str">
        <f>B549&amp;C561</f>
        <v>VOLUMEN POR ACTO (consumiciones)Lomo embuchado Ing.</v>
      </c>
      <c r="B561" s="7">
        <v>0</v>
      </c>
      <c r="C561" s="7" t="s">
        <v>134</v>
      </c>
      <c r="D561" s="8">
        <v>1.5950548067632</v>
      </c>
      <c r="E561" s="8">
        <v>2.1334760473465599</v>
      </c>
      <c r="F561" s="8">
        <v>2.36489689424709</v>
      </c>
      <c r="G561" s="8">
        <v>2.7712204546183701</v>
      </c>
    </row>
    <row r="562" spans="1:7" x14ac:dyDescent="0.35">
      <c r="A562" s="7" t="str">
        <f>B549&amp;C562</f>
        <v>VOLUMEN POR ACTO (consumiciones)Chorizo Ing.</v>
      </c>
      <c r="B562" s="7">
        <v>0</v>
      </c>
      <c r="C562" s="7" t="s">
        <v>135</v>
      </c>
      <c r="D562" s="8">
        <v>1.6211678619605401</v>
      </c>
      <c r="E562" s="8">
        <v>1.4844626863302901</v>
      </c>
      <c r="F562" s="8">
        <v>1.39649465289963</v>
      </c>
      <c r="G562" s="8">
        <v>1.5280123379592501</v>
      </c>
    </row>
    <row r="563" spans="1:7" x14ac:dyDescent="0.35">
      <c r="A563" s="7" t="str">
        <f>B549&amp;C563</f>
        <v>VOLUMEN POR ACTO (consumiciones)Pates/Foie-gras Ing</v>
      </c>
      <c r="B563" s="7">
        <v>0</v>
      </c>
      <c r="C563" s="7" t="s">
        <v>178</v>
      </c>
      <c r="D563" s="8">
        <v>1.27065032158617</v>
      </c>
      <c r="E563" s="8">
        <v>1.37779428547584</v>
      </c>
      <c r="F563" s="8">
        <v>1.42409754275867</v>
      </c>
      <c r="G563" s="8">
        <v>1.4917770849571299</v>
      </c>
    </row>
    <row r="564" spans="1:7" x14ac:dyDescent="0.35">
      <c r="A564" s="7" t="str">
        <f>B549&amp;C564</f>
        <v>VOLUMEN POR ACTO (consumiciones)Rto carn.transf.Ing</v>
      </c>
      <c r="B564" s="7">
        <v>0</v>
      </c>
      <c r="C564" s="7" t="s">
        <v>179</v>
      </c>
      <c r="D564" s="8">
        <v>1.59750901264199</v>
      </c>
      <c r="E564" s="8">
        <v>1.7221889923278799</v>
      </c>
      <c r="F564" s="8">
        <v>1.7003788054281499</v>
      </c>
      <c r="G564" s="8">
        <v>1.70703915530136</v>
      </c>
    </row>
    <row r="565" spans="1:7" x14ac:dyDescent="0.35">
      <c r="A565" s="7" t="str">
        <f>B549&amp;C565</f>
        <v>VOLUMEN POR ACTO (consumiciones).T.Pescados/Marisc.Ing</v>
      </c>
      <c r="B565" s="7">
        <v>0</v>
      </c>
      <c r="C565" s="7" t="s">
        <v>180</v>
      </c>
      <c r="D565" s="8">
        <v>2.1682477602879899</v>
      </c>
      <c r="E565" s="8">
        <v>2.1459837965437099</v>
      </c>
      <c r="F565" s="8">
        <v>2.2176737593867202</v>
      </c>
      <c r="G565" s="8">
        <v>2.17395286613344</v>
      </c>
    </row>
    <row r="566" spans="1:7" x14ac:dyDescent="0.35">
      <c r="A566" s="7" t="str">
        <f>B549&amp;C566</f>
        <v>VOLUMEN POR ACTO (consumiciones)Pescados Ing.</v>
      </c>
      <c r="B566" s="7">
        <v>0</v>
      </c>
      <c r="C566" s="7" t="s">
        <v>136</v>
      </c>
      <c r="D566" s="8">
        <v>1.7788507614154401</v>
      </c>
      <c r="E566" s="8">
        <v>1.76954734919134</v>
      </c>
      <c r="F566" s="8">
        <v>1.84480563663705</v>
      </c>
      <c r="G566" s="8">
        <v>1.82913626143384</v>
      </c>
    </row>
    <row r="567" spans="1:7" x14ac:dyDescent="0.35">
      <c r="A567" s="7" t="str">
        <f>B549&amp;C567</f>
        <v>VOLUMEN POR ACTO (consumiciones)Merluza/Pescadil.Ing</v>
      </c>
      <c r="B567" s="7">
        <v>0</v>
      </c>
      <c r="C567" s="7" t="s">
        <v>181</v>
      </c>
      <c r="D567" s="8">
        <v>1.3631584356570601</v>
      </c>
      <c r="E567" s="8">
        <v>1.42928554319783</v>
      </c>
      <c r="F567" s="8">
        <v>1.34552663027272</v>
      </c>
      <c r="G567" s="8">
        <v>1.39297706614197</v>
      </c>
    </row>
    <row r="568" spans="1:7" x14ac:dyDescent="0.35">
      <c r="A568" s="7" t="str">
        <f>B549&amp;C568</f>
        <v>VOLUMEN POR ACTO (consumiciones)Boquerones Ing.</v>
      </c>
      <c r="B568" s="7">
        <v>0</v>
      </c>
      <c r="C568" s="7" t="s">
        <v>137</v>
      </c>
      <c r="D568" s="8">
        <v>1.47187558475972</v>
      </c>
      <c r="E568" s="8">
        <v>1.3646642397195301</v>
      </c>
      <c r="F568" s="8">
        <v>1.4310393860372299</v>
      </c>
      <c r="G568" s="8">
        <v>1.6981141361668799</v>
      </c>
    </row>
    <row r="569" spans="1:7" x14ac:dyDescent="0.35">
      <c r="A569" s="7" t="str">
        <f>B549&amp;C569</f>
        <v>VOLUMEN POR ACTO (consumiciones)Sardinas Ing.</v>
      </c>
      <c r="B569" s="7">
        <v>0</v>
      </c>
      <c r="C569" s="7" t="s">
        <v>138</v>
      </c>
      <c r="D569" s="8">
        <v>1.4093415613095199</v>
      </c>
      <c r="E569" s="8">
        <v>1.29715577345928</v>
      </c>
      <c r="F569" s="8">
        <v>1.5345788664673901</v>
      </c>
      <c r="G569" s="8">
        <v>1.5217969843110699</v>
      </c>
    </row>
    <row r="570" spans="1:7" x14ac:dyDescent="0.35">
      <c r="A570" s="7" t="str">
        <f>B549&amp;C570</f>
        <v>VOLUMEN POR ACTO (consumiciones)Rape Ing.</v>
      </c>
      <c r="B570" s="7">
        <v>0</v>
      </c>
      <c r="C570" s="7" t="s">
        <v>139</v>
      </c>
      <c r="D570" s="8">
        <v>1.6147065185629299</v>
      </c>
      <c r="E570" s="8">
        <v>1.62736733083448</v>
      </c>
      <c r="F570" s="8">
        <v>1.5107922383983401</v>
      </c>
      <c r="G570" s="8">
        <v>1.5314507619297</v>
      </c>
    </row>
    <row r="571" spans="1:7" x14ac:dyDescent="0.35">
      <c r="A571" s="7" t="str">
        <f>B549&amp;C571</f>
        <v>VOLUMEN POR ACTO (consumiciones)Dorada Ing.</v>
      </c>
      <c r="B571" s="7">
        <v>0</v>
      </c>
      <c r="C571" s="7" t="s">
        <v>140</v>
      </c>
      <c r="D571" s="8">
        <v>1.4183616624507001</v>
      </c>
      <c r="E571" s="8">
        <v>1.4477858016791401</v>
      </c>
      <c r="F571" s="8">
        <v>1.49876599272186</v>
      </c>
      <c r="G571" s="8">
        <v>1.31308725296213</v>
      </c>
    </row>
    <row r="572" spans="1:7" x14ac:dyDescent="0.35">
      <c r="A572" s="7" t="str">
        <f>B549&amp;C572</f>
        <v>VOLUMEN POR ACTO (consumiciones)Salmon Ing.</v>
      </c>
      <c r="B572" s="7">
        <v>0</v>
      </c>
      <c r="C572" s="7" t="s">
        <v>141</v>
      </c>
      <c r="D572" s="8">
        <v>1.68055750363947</v>
      </c>
      <c r="E572" s="8">
        <v>1.6228471304219401</v>
      </c>
      <c r="F572" s="8">
        <v>1.85032881011015</v>
      </c>
      <c r="G572" s="8">
        <v>1.95258643030473</v>
      </c>
    </row>
    <row r="573" spans="1:7" x14ac:dyDescent="0.35">
      <c r="A573" s="7" t="str">
        <f>B549&amp;C573</f>
        <v>VOLUMEN POR ACTO (consumiciones)Atun Fresco Ing.</v>
      </c>
      <c r="B573" s="7">
        <v>0</v>
      </c>
      <c r="C573" s="7" t="s">
        <v>142</v>
      </c>
      <c r="D573" s="8">
        <v>1.4928718068657301</v>
      </c>
      <c r="E573" s="8">
        <v>1.6557943402492501</v>
      </c>
      <c r="F573" s="8">
        <v>1.5840655939216099</v>
      </c>
      <c r="G573" s="8">
        <v>1.7339380969795199</v>
      </c>
    </row>
    <row r="574" spans="1:7" x14ac:dyDescent="0.35">
      <c r="A574" s="7" t="str">
        <f>B549&amp;C574</f>
        <v>VOLUMEN POR ACTO (consumiciones)Resto pescados Ing.</v>
      </c>
      <c r="B574" s="7">
        <v>0</v>
      </c>
      <c r="C574" s="7" t="s">
        <v>143</v>
      </c>
      <c r="D574" s="8">
        <v>1.68537837324287</v>
      </c>
      <c r="E574" s="8">
        <v>1.67551272578252</v>
      </c>
      <c r="F574" s="8">
        <v>1.6996011594256299</v>
      </c>
      <c r="G574" s="8">
        <v>1.65104798227656</v>
      </c>
    </row>
    <row r="575" spans="1:7" x14ac:dyDescent="0.35">
      <c r="A575" s="7" t="str">
        <f>B549&amp;C575</f>
        <v>VOLUMEN POR ACTO (consumiciones)Mariscos Ing.</v>
      </c>
      <c r="B575" s="7">
        <v>0</v>
      </c>
      <c r="C575" s="7" t="s">
        <v>144</v>
      </c>
      <c r="D575" s="8">
        <v>2.0555034758223401</v>
      </c>
      <c r="E575" s="8">
        <v>2.0176770799766599</v>
      </c>
      <c r="F575" s="8">
        <v>2.0635637080343998</v>
      </c>
      <c r="G575" s="8">
        <v>1.9849870643686001</v>
      </c>
    </row>
    <row r="576" spans="1:7" x14ac:dyDescent="0.35">
      <c r="A576" s="7" t="str">
        <f>B549&amp;C576</f>
        <v>VOLUMEN POR ACTO (consumiciones)Calamares Ing.</v>
      </c>
      <c r="B576" s="7">
        <v>0</v>
      </c>
      <c r="C576" s="7" t="s">
        <v>145</v>
      </c>
      <c r="D576" s="8">
        <v>1.7916283020306101</v>
      </c>
      <c r="E576" s="8">
        <v>1.67398337938178</v>
      </c>
      <c r="F576" s="8">
        <v>1.78411703975964</v>
      </c>
      <c r="G576" s="8">
        <v>1.7310235092470301</v>
      </c>
    </row>
    <row r="577" spans="1:7" x14ac:dyDescent="0.35">
      <c r="A577" s="7" t="str">
        <f>B549&amp;C577</f>
        <v>VOLUMEN POR ACTO (consumiciones)Pulpo/sepia Ing.</v>
      </c>
      <c r="B577" s="7">
        <v>0</v>
      </c>
      <c r="C577" s="7" t="s">
        <v>146</v>
      </c>
      <c r="D577" s="8">
        <v>1.92350530882943</v>
      </c>
      <c r="E577" s="8">
        <v>1.88453593761378</v>
      </c>
      <c r="F577" s="8">
        <v>2.0006585648278299</v>
      </c>
      <c r="G577" s="8">
        <v>1.93141818268237</v>
      </c>
    </row>
    <row r="578" spans="1:7" x14ac:dyDescent="0.35">
      <c r="A578" s="7" t="str">
        <f>B549&amp;C578</f>
        <v>VOLUMEN POR ACTO (consumiciones)Langostinos/Gamb.Ing</v>
      </c>
      <c r="B578" s="7">
        <v>0</v>
      </c>
      <c r="C578" s="7" t="s">
        <v>182</v>
      </c>
      <c r="D578" s="8">
        <v>2.08713560086743</v>
      </c>
      <c r="E578" s="8">
        <v>2.0309982091479299</v>
      </c>
      <c r="F578" s="8">
        <v>2.1942842506422799</v>
      </c>
      <c r="G578" s="8">
        <v>2.1058071670091798</v>
      </c>
    </row>
    <row r="579" spans="1:7" x14ac:dyDescent="0.35">
      <c r="A579" s="7" t="str">
        <f>B549&amp;C579</f>
        <v>VOLUMEN POR ACTO (consumiciones)Otros mariscos Ing.</v>
      </c>
      <c r="B579" s="7">
        <v>0</v>
      </c>
      <c r="C579" s="7" t="s">
        <v>147</v>
      </c>
      <c r="D579" s="8">
        <v>2.0016357558883402</v>
      </c>
      <c r="E579" s="8">
        <v>1.9371321399282</v>
      </c>
      <c r="F579" s="8">
        <v>2.0390944779259601</v>
      </c>
      <c r="G579" s="8">
        <v>1.96376901634381</v>
      </c>
    </row>
    <row r="580" spans="1:7" x14ac:dyDescent="0.35">
      <c r="A580" s="7" t="str">
        <f>B549&amp;C580</f>
        <v>VOLUMEN POR ACTO (consumiciones).Derivados lacteos Ing</v>
      </c>
      <c r="B580" s="7">
        <v>0</v>
      </c>
      <c r="C580" s="7" t="s">
        <v>183</v>
      </c>
      <c r="D580" s="8">
        <v>1.9803462261938101</v>
      </c>
      <c r="E580" s="8">
        <v>2.02124563552991</v>
      </c>
      <c r="F580" s="8">
        <v>2.02241912444679</v>
      </c>
      <c r="G580" s="8">
        <v>1.9940965945596101</v>
      </c>
    </row>
    <row r="581" spans="1:7" x14ac:dyDescent="0.35">
      <c r="A581" s="7" t="str">
        <f>B549&amp;C581</f>
        <v>VOLUMEN POR ACTO (consumiciones)Mantequilla Ing.</v>
      </c>
      <c r="B581" s="7">
        <v>0</v>
      </c>
      <c r="C581" s="7" t="s">
        <v>148</v>
      </c>
      <c r="D581" s="8">
        <v>1.52892405405053</v>
      </c>
      <c r="E581" s="8">
        <v>1.65998972570057</v>
      </c>
      <c r="F581" s="8">
        <v>1.4203670864993401</v>
      </c>
      <c r="G581" s="8">
        <v>1.4430492231065899</v>
      </c>
    </row>
    <row r="582" spans="1:7" x14ac:dyDescent="0.35">
      <c r="A582" s="7" t="str">
        <f>B549&amp;C582</f>
        <v>VOLUMEN POR ACTO (consumiciones)Postres Ing.</v>
      </c>
      <c r="B582" s="7">
        <v>0</v>
      </c>
      <c r="C582" s="7" t="s">
        <v>149</v>
      </c>
      <c r="D582" s="8">
        <v>1.95088459391151</v>
      </c>
      <c r="E582" s="8">
        <v>1.8864304162518</v>
      </c>
      <c r="F582" s="8">
        <v>1.8743601630328</v>
      </c>
      <c r="G582" s="8">
        <v>1.82403273914305</v>
      </c>
    </row>
    <row r="583" spans="1:7" x14ac:dyDescent="0.35">
      <c r="A583" s="7" t="str">
        <f>B549&amp;C583</f>
        <v>VOLUMEN POR ACTO (consumiciones)Yogures Ing.</v>
      </c>
      <c r="B583" s="7">
        <v>0</v>
      </c>
      <c r="C583" s="7" t="s">
        <v>184</v>
      </c>
      <c r="D583" s="8">
        <v>2.1354069849423101</v>
      </c>
      <c r="E583" s="8">
        <v>2.0730188992582299</v>
      </c>
      <c r="F583" s="8">
        <v>1.8818760394551599</v>
      </c>
      <c r="G583" s="8">
        <v>1.77719469094148</v>
      </c>
    </row>
    <row r="584" spans="1:7" x14ac:dyDescent="0.35">
      <c r="A584" s="7" t="str">
        <f>B549&amp;C584</f>
        <v>VOLUMEN POR ACTO (consumiciones)Queso Ing.</v>
      </c>
      <c r="B584" s="7">
        <v>0</v>
      </c>
      <c r="C584" s="7" t="s">
        <v>150</v>
      </c>
      <c r="D584" s="8">
        <v>1.8682766201073</v>
      </c>
      <c r="E584" s="8">
        <v>1.962008389445</v>
      </c>
      <c r="F584" s="8">
        <v>1.9623902979627399</v>
      </c>
      <c r="G584" s="8">
        <v>1.9527954898258699</v>
      </c>
    </row>
    <row r="585" spans="1:7" x14ac:dyDescent="0.35">
      <c r="A585" s="7" t="str">
        <f>B549&amp;C585</f>
        <v>VOLUMEN POR ACTO (consumiciones).Fruta Ing.</v>
      </c>
      <c r="B585" s="7">
        <v>0</v>
      </c>
      <c r="C585" s="7" t="s">
        <v>151</v>
      </c>
      <c r="D585" s="8">
        <v>1.9420351666843001</v>
      </c>
      <c r="E585" s="8">
        <v>2.0264148160359601</v>
      </c>
      <c r="F585" s="8">
        <v>1.77987518136198</v>
      </c>
      <c r="G585" s="8">
        <v>1.9202511610520601</v>
      </c>
    </row>
    <row r="586" spans="1:7" x14ac:dyDescent="0.35">
      <c r="A586" s="7" t="str">
        <f>B549&amp;C586</f>
        <v>VOLUMEN POR ACTO (consumiciones)Fruta Fresca Ing</v>
      </c>
      <c r="B586" s="7">
        <v>0</v>
      </c>
      <c r="C586" s="7" t="s">
        <v>152</v>
      </c>
      <c r="D586" s="8">
        <v>2.07749001288889</v>
      </c>
      <c r="E586" s="8">
        <v>2.2379760124788799</v>
      </c>
      <c r="F586" s="8">
        <v>1.8996864581092601</v>
      </c>
      <c r="G586" s="8">
        <v>2.13496118668475</v>
      </c>
    </row>
    <row r="587" spans="1:7" x14ac:dyDescent="0.35">
      <c r="A587" s="7" t="str">
        <f>B549&amp;C587</f>
        <v>VOLUMEN POR ACTO (consumiciones)Manzana Ing.</v>
      </c>
      <c r="B587" s="7">
        <v>0</v>
      </c>
      <c r="C587" s="7" t="s">
        <v>153</v>
      </c>
      <c r="D587" s="8">
        <v>1.89397071098404</v>
      </c>
      <c r="E587" s="8">
        <v>2.1250153211589602</v>
      </c>
      <c r="F587" s="8">
        <v>1.7411040738043599</v>
      </c>
      <c r="G587" s="8">
        <v>2.1378152737050402</v>
      </c>
    </row>
    <row r="588" spans="1:7" x14ac:dyDescent="0.35">
      <c r="A588" s="7" t="str">
        <f>B549&amp;C588</f>
        <v>VOLUMEN POR ACTO (consumiciones)Platano Ing.</v>
      </c>
      <c r="B588" s="7">
        <v>0</v>
      </c>
      <c r="C588" s="7" t="s">
        <v>154</v>
      </c>
      <c r="D588" s="8">
        <v>2.1375780487451901</v>
      </c>
      <c r="E588" s="8">
        <v>2.75223564782865</v>
      </c>
      <c r="F588" s="8">
        <v>3.0600401415404699</v>
      </c>
      <c r="G588" s="8">
        <v>2.6292407781845299</v>
      </c>
    </row>
    <row r="589" spans="1:7" x14ac:dyDescent="0.35">
      <c r="A589" s="7" t="str">
        <f>B549&amp;C589</f>
        <v>VOLUMEN POR ACTO (consumiciones)Naranja/Mandarina In</v>
      </c>
      <c r="B589" s="7">
        <v>0</v>
      </c>
      <c r="C589" s="7" t="s">
        <v>185</v>
      </c>
      <c r="D589" s="8">
        <v>2.06875536759037</v>
      </c>
      <c r="E589" s="8">
        <v>2.8598642315904801</v>
      </c>
      <c r="F589" s="8">
        <v>2.4653634163356299</v>
      </c>
      <c r="G589" s="8">
        <v>2.4286958668126202</v>
      </c>
    </row>
    <row r="590" spans="1:7" x14ac:dyDescent="0.35">
      <c r="A590" s="7" t="str">
        <f>B549&amp;C590</f>
        <v>VOLUMEN POR ACTO (consumiciones)Melon/sandia Ing.</v>
      </c>
      <c r="B590" s="7">
        <v>0</v>
      </c>
      <c r="C590" s="7" t="s">
        <v>155</v>
      </c>
      <c r="D590" s="8">
        <v>1.5741515849615899</v>
      </c>
      <c r="E590" s="8">
        <v>1.55400041185043</v>
      </c>
      <c r="F590" s="8">
        <v>1.70609624368893</v>
      </c>
      <c r="G590" s="8">
        <v>1.43256080500168</v>
      </c>
    </row>
    <row r="591" spans="1:7" x14ac:dyDescent="0.35">
      <c r="A591" s="7" t="str">
        <f>B549&amp;C591</f>
        <v>VOLUMEN POR ACTO (consumiciones)Fresa/freson Ing.</v>
      </c>
      <c r="B591" s="7">
        <v>0</v>
      </c>
      <c r="C591" s="7" t="s">
        <v>156</v>
      </c>
      <c r="D591" s="8">
        <v>1.7178626385981199</v>
      </c>
      <c r="E591" s="8">
        <v>1.7981260275906099</v>
      </c>
      <c r="F591" s="8">
        <v>1.77117971183019</v>
      </c>
      <c r="G591" s="8">
        <v>1.6830087496561501</v>
      </c>
    </row>
    <row r="592" spans="1:7" x14ac:dyDescent="0.35">
      <c r="A592" s="7" t="str">
        <f>B549&amp;C592</f>
        <v>VOLUMEN POR ACTO (consumiciones)Pina Ing.</v>
      </c>
      <c r="B592" s="7">
        <v>0</v>
      </c>
      <c r="C592" s="7" t="s">
        <v>186</v>
      </c>
      <c r="D592" s="8">
        <v>1.35761227645556</v>
      </c>
      <c r="E592" s="8">
        <v>1.2110088282610001</v>
      </c>
      <c r="F592" s="8">
        <v>1.2559664004439</v>
      </c>
      <c r="G592" s="8">
        <v>1.2879634368695001</v>
      </c>
    </row>
    <row r="593" spans="1:7" x14ac:dyDescent="0.35">
      <c r="A593" s="7" t="str">
        <f>B549&amp;C593</f>
        <v>VOLUMEN POR ACTO (consumiciones)Resto frutas Ing.</v>
      </c>
      <c r="B593" s="7">
        <v>0</v>
      </c>
      <c r="C593" s="7" t="s">
        <v>157</v>
      </c>
      <c r="D593" s="8">
        <v>2.5783896642019601</v>
      </c>
      <c r="E593" s="8">
        <v>2.40589880620443</v>
      </c>
      <c r="F593" s="8">
        <v>1.7152630758373999</v>
      </c>
      <c r="G593" s="8">
        <v>2.1767328637332799</v>
      </c>
    </row>
    <row r="594" spans="1:7" x14ac:dyDescent="0.35">
      <c r="A594" s="7" t="str">
        <f>B549&amp;C594</f>
        <v>VOLUMEN POR ACTO (consumiciones)Mermeladas Ing.</v>
      </c>
      <c r="B594" s="7">
        <v>0</v>
      </c>
      <c r="C594" s="7" t="s">
        <v>187</v>
      </c>
      <c r="D594" s="8">
        <v>1.4780991215533099</v>
      </c>
      <c r="E594" s="8">
        <v>1.52605999149856</v>
      </c>
      <c r="F594" s="8">
        <v>1.4624762283294801</v>
      </c>
      <c r="G594" s="8">
        <v>1.53746650018599</v>
      </c>
    </row>
    <row r="595" spans="1:7" x14ac:dyDescent="0.35">
      <c r="A595" s="7" t="str">
        <f>B549&amp;C595</f>
        <v>VOLUMEN POR ACTO (consumiciones).Hortalizas/Verdur.Ing</v>
      </c>
      <c r="B595" s="7">
        <v>0</v>
      </c>
      <c r="C595" s="7" t="s">
        <v>188</v>
      </c>
      <c r="D595" s="8">
        <v>2.16626094428644</v>
      </c>
      <c r="E595" s="8">
        <v>2.1531774076858299</v>
      </c>
      <c r="F595" s="8">
        <v>2.1923234340782201</v>
      </c>
      <c r="G595" s="8">
        <v>2.1590005541259898</v>
      </c>
    </row>
    <row r="596" spans="1:7" x14ac:dyDescent="0.35">
      <c r="A596" s="7" t="str">
        <f>B549&amp;C596</f>
        <v>VOLUMEN POR ACTO (consumiciones)Tomates Ing.</v>
      </c>
      <c r="B596" s="7">
        <v>0</v>
      </c>
      <c r="C596" s="7" t="s">
        <v>158</v>
      </c>
      <c r="D596" s="8">
        <v>1.56385186018005</v>
      </c>
      <c r="E596" s="8">
        <v>1.63954116688017</v>
      </c>
      <c r="F596" s="8">
        <v>1.60853282220042</v>
      </c>
      <c r="G596" s="8">
        <v>1.56564137016896</v>
      </c>
    </row>
    <row r="597" spans="1:7" x14ac:dyDescent="0.35">
      <c r="A597" s="7" t="str">
        <f>B549&amp;C597</f>
        <v>VOLUMEN POR ACTO (consumiciones)Judías verdes Ing.</v>
      </c>
      <c r="B597" s="7">
        <v>0</v>
      </c>
      <c r="C597" s="7" t="s">
        <v>189</v>
      </c>
      <c r="D597" s="8">
        <v>1.6276928768205901</v>
      </c>
      <c r="E597" s="8">
        <v>1.5562544021223499</v>
      </c>
      <c r="F597" s="8">
        <v>1.6614473146716</v>
      </c>
      <c r="G597" s="8">
        <v>1.5343661656651599</v>
      </c>
    </row>
    <row r="598" spans="1:7" x14ac:dyDescent="0.35">
      <c r="A598" s="7" t="str">
        <f>B549&amp;C598</f>
        <v>VOLUMEN POR ACTO (consumiciones)Patatas Ing.</v>
      </c>
      <c r="B598" s="7">
        <v>0</v>
      </c>
      <c r="C598" s="7" t="s">
        <v>159</v>
      </c>
      <c r="D598" s="8">
        <v>1.8942211652490899</v>
      </c>
      <c r="E598" s="8">
        <v>1.8894310623947801</v>
      </c>
      <c r="F598" s="8">
        <v>1.8842070107031501</v>
      </c>
      <c r="G598" s="8">
        <v>1.8743443912970801</v>
      </c>
    </row>
    <row r="599" spans="1:7" x14ac:dyDescent="0.35">
      <c r="A599" s="7" t="str">
        <f>B549&amp;C599</f>
        <v>VOLUMEN POR ACTO (consumiciones)Cebollas Ing.</v>
      </c>
      <c r="B599" s="7">
        <v>0</v>
      </c>
      <c r="C599" s="7" t="s">
        <v>160</v>
      </c>
      <c r="D599" s="8">
        <v>1.8795800749935501</v>
      </c>
      <c r="E599" s="8">
        <v>1.90888974007472</v>
      </c>
      <c r="F599" s="8">
        <v>1.96039078861977</v>
      </c>
      <c r="G599" s="8">
        <v>1.8685669534813301</v>
      </c>
    </row>
    <row r="600" spans="1:7" x14ac:dyDescent="0.35">
      <c r="A600" s="7" t="str">
        <f>B549&amp;C600</f>
        <v>VOLUMEN POR ACTO (consumiciones)Pimientos Ing.</v>
      </c>
      <c r="B600" s="7">
        <v>0</v>
      </c>
      <c r="C600" s="7" t="s">
        <v>161</v>
      </c>
      <c r="D600" s="8">
        <v>1.9467926201712</v>
      </c>
      <c r="E600" s="8">
        <v>1.8497383369453599</v>
      </c>
      <c r="F600" s="8">
        <v>2.0005093851661901</v>
      </c>
      <c r="G600" s="8">
        <v>1.8749206973413099</v>
      </c>
    </row>
    <row r="601" spans="1:7" x14ac:dyDescent="0.35">
      <c r="A601" s="7" t="str">
        <f>B549&amp;C601</f>
        <v>VOLUMEN POR ACTO (consumiciones)Lechugas Ing.</v>
      </c>
      <c r="B601" s="7">
        <v>0</v>
      </c>
      <c r="C601" s="7" t="s">
        <v>162</v>
      </c>
      <c r="D601" s="8">
        <v>1.7351287484875999</v>
      </c>
      <c r="E601" s="8">
        <v>1.770645486269</v>
      </c>
      <c r="F601" s="8">
        <v>1.75168650809185</v>
      </c>
      <c r="G601" s="8">
        <v>1.6763601188111901</v>
      </c>
    </row>
    <row r="602" spans="1:7" x14ac:dyDescent="0.35">
      <c r="A602" s="7" t="str">
        <f>B549&amp;C602</f>
        <v>VOLUMEN POR ACTO (consumiciones)Setas Ing.</v>
      </c>
      <c r="B602" s="7">
        <v>0</v>
      </c>
      <c r="C602" s="7" t="s">
        <v>163</v>
      </c>
      <c r="D602" s="8">
        <v>1.5570265842816899</v>
      </c>
      <c r="E602" s="8">
        <v>1.5119441222835801</v>
      </c>
      <c r="F602" s="8">
        <v>1.5668257222494599</v>
      </c>
      <c r="G602" s="8">
        <v>1.5918975480548301</v>
      </c>
    </row>
    <row r="603" spans="1:7" x14ac:dyDescent="0.35">
      <c r="A603" s="7" t="str">
        <f>B549&amp;C603</f>
        <v>VOLUMEN POR ACTO (consumiciones)Esparragos Ing.</v>
      </c>
      <c r="B603" s="7">
        <v>0</v>
      </c>
      <c r="C603" s="7" t="s">
        <v>164</v>
      </c>
      <c r="D603" s="8">
        <v>1.57359076381188</v>
      </c>
      <c r="E603" s="8">
        <v>1.75172511396431</v>
      </c>
      <c r="F603" s="8">
        <v>1.5753443045189801</v>
      </c>
      <c r="G603" s="8">
        <v>1.6430428995314099</v>
      </c>
    </row>
    <row r="604" spans="1:7" x14ac:dyDescent="0.35">
      <c r="A604" s="7" t="str">
        <f>B549&amp;C604</f>
        <v>VOLUMEN POR ACTO (consumiciones)Otras hortalizas Ing.</v>
      </c>
      <c r="B604" s="7">
        <v>0</v>
      </c>
      <c r="C604" s="7" t="s">
        <v>165</v>
      </c>
      <c r="D604" s="8">
        <v>1.75591542291525</v>
      </c>
      <c r="E604" s="8">
        <v>1.7753910754900599</v>
      </c>
      <c r="F604" s="8">
        <v>1.7528916791440099</v>
      </c>
      <c r="G604" s="8">
        <v>1.7796517056946599</v>
      </c>
    </row>
    <row r="605" spans="1:7" x14ac:dyDescent="0.35">
      <c r="A605" s="7" t="str">
        <f>B549&amp;C605</f>
        <v>VOLUMEN POR ACTO (consumiciones).Aceite alino Ing.</v>
      </c>
      <c r="B605" s="7">
        <v>0</v>
      </c>
      <c r="C605" s="7" t="s">
        <v>190</v>
      </c>
      <c r="D605" s="8">
        <v>1.50328533924644</v>
      </c>
      <c r="E605" s="8">
        <v>1.5355685421245699</v>
      </c>
      <c r="F605" s="8">
        <v>1.4791690310501899</v>
      </c>
      <c r="G605" s="8">
        <v>1.50589161109251</v>
      </c>
    </row>
    <row r="606" spans="1:7" x14ac:dyDescent="0.35">
      <c r="A606" s="7" t="str">
        <f>B549&amp;C606</f>
        <v>VOLUMEN POR ACTO (consumiciones)Aceite oliva Ing.</v>
      </c>
      <c r="B606" s="7">
        <v>0</v>
      </c>
      <c r="C606" s="7" t="s">
        <v>260</v>
      </c>
      <c r="D606" s="8">
        <v>1.3741321935076301</v>
      </c>
      <c r="E606" s="8">
        <v>1.28252320299692</v>
      </c>
      <c r="F606" s="8">
        <v>1.30555355583132</v>
      </c>
      <c r="G606" s="8">
        <v>1.3154959747811299</v>
      </c>
    </row>
    <row r="607" spans="1:7" x14ac:dyDescent="0.35">
      <c r="A607" s="7" t="str">
        <f>B549&amp;C607</f>
        <v>VOLUMEN POR ACTO (consumiciones)Resto aceite Ing.</v>
      </c>
      <c r="B607" s="7">
        <v>0</v>
      </c>
      <c r="C607" s="7" t="s">
        <v>261</v>
      </c>
      <c r="D607" s="8">
        <v>1.55208311942691</v>
      </c>
      <c r="E607" s="8">
        <v>1.6166488288465799</v>
      </c>
      <c r="F607" s="8">
        <v>1.5521397792951399</v>
      </c>
      <c r="G607" s="8">
        <v>1.5988589820355299</v>
      </c>
    </row>
    <row r="608" spans="1:7" x14ac:dyDescent="0.35">
      <c r="A608" s="7" t="str">
        <f>B549&amp;C608</f>
        <v>VOLUMEN POR ACTO (consumiciones).Pan Ing.</v>
      </c>
      <c r="B608" s="7">
        <v>0</v>
      </c>
      <c r="C608" s="7" t="s">
        <v>166</v>
      </c>
      <c r="D608" s="8">
        <v>2.1393217673664302</v>
      </c>
      <c r="E608" s="8">
        <v>2.20415268412044</v>
      </c>
      <c r="F608" s="8">
        <v>2.17274738038825</v>
      </c>
      <c r="G608" s="8">
        <v>2.1871886551166</v>
      </c>
    </row>
    <row r="609" spans="1:7" x14ac:dyDescent="0.35">
      <c r="A609" s="7" t="str">
        <f>B549&amp;C609</f>
        <v>VOLUMEN POR ACTO (consumiciones).Pastas Ing.</v>
      </c>
      <c r="B609" s="7">
        <v>0</v>
      </c>
      <c r="C609" s="7" t="s">
        <v>167</v>
      </c>
      <c r="D609" s="8">
        <v>1.6235594348021201</v>
      </c>
      <c r="E609" s="8">
        <v>1.57395998950586</v>
      </c>
      <c r="F609" s="8">
        <v>1.45262724032942</v>
      </c>
      <c r="G609" s="8">
        <v>1.52595852092245</v>
      </c>
    </row>
    <row r="610" spans="1:7" x14ac:dyDescent="0.35">
      <c r="A610" s="7" t="str">
        <f>B549&amp;C610</f>
        <v>VOLUMEN POR ACTO (consumiciones).Arroz Ing.</v>
      </c>
      <c r="B610" s="7">
        <v>0</v>
      </c>
      <c r="C610" s="7" t="s">
        <v>168</v>
      </c>
      <c r="D610" s="8">
        <v>2.0351453024858901</v>
      </c>
      <c r="E610" s="8">
        <v>2.0309905948903801</v>
      </c>
      <c r="F610" s="8">
        <v>2.1420249563954301</v>
      </c>
      <c r="G610" s="8">
        <v>2.1030436202915501</v>
      </c>
    </row>
    <row r="611" spans="1:7" x14ac:dyDescent="0.35">
      <c r="A611" s="7" t="str">
        <f>B549&amp;C611</f>
        <v>VOLUMEN POR ACTO (consumiciones).Legumbres Ing.</v>
      </c>
      <c r="B611" s="7">
        <v>0</v>
      </c>
      <c r="C611" s="7" t="s">
        <v>169</v>
      </c>
      <c r="D611" s="8">
        <v>1.4504441927087199</v>
      </c>
      <c r="E611" s="8">
        <v>1.49910053224386</v>
      </c>
      <c r="F611" s="8">
        <v>1.56151417600022</v>
      </c>
      <c r="G611" s="8">
        <v>1.60835555668034</v>
      </c>
    </row>
    <row r="612" spans="1:7" x14ac:dyDescent="0.35">
      <c r="A612" s="7" t="str">
        <f>B549&amp;C612</f>
        <v>VOLUMEN POR ACTO (consumiciones)BATIDOS</v>
      </c>
      <c r="B612" s="7">
        <v>0</v>
      </c>
      <c r="C612" s="7" t="s">
        <v>262</v>
      </c>
      <c r="D612" s="8">
        <v>1.85975713852286</v>
      </c>
      <c r="E612" s="8">
        <v>1.9395215464516999</v>
      </c>
      <c r="F612" s="8">
        <v>1.92538086213743</v>
      </c>
      <c r="G612" s="8">
        <v>1.8362853800766501</v>
      </c>
    </row>
    <row r="613" spans="1:7" x14ac:dyDescent="0.35">
      <c r="A613" s="7" t="str">
        <f>B549&amp;C613</f>
        <v>VOLUMEN POR ACTO (consumiciones)HELADOS</v>
      </c>
      <c r="B613" s="7">
        <v>0</v>
      </c>
      <c r="C613" s="7" t="s">
        <v>263</v>
      </c>
      <c r="D613" s="8">
        <v>2.06770271410101</v>
      </c>
      <c r="E613" s="8">
        <v>2.03273738022683</v>
      </c>
      <c r="F613" s="8">
        <v>1.9935292215222</v>
      </c>
      <c r="G613" s="8">
        <v>1.97924062726341</v>
      </c>
    </row>
    <row r="614" spans="1:7" x14ac:dyDescent="0.35">
      <c r="A614" s="7" t="str">
        <f>B549&amp;C614</f>
        <v>VOLUMEN POR ACTO (consumiciones)GALLETAS</v>
      </c>
      <c r="B614" s="7">
        <v>0</v>
      </c>
      <c r="C614" s="7" t="s">
        <v>264</v>
      </c>
      <c r="D614" s="8">
        <v>7.9147358727848696</v>
      </c>
      <c r="E614" s="8">
        <v>6.0177733337923396</v>
      </c>
      <c r="F614" s="8">
        <v>7.3246798917434104</v>
      </c>
      <c r="G614" s="8">
        <v>7.5298454725563797</v>
      </c>
    </row>
    <row r="615" spans="1:7" x14ac:dyDescent="0.35">
      <c r="A615" s="7" t="str">
        <f>B549&amp;C615</f>
        <v>VOLUMEN POR ACTO (consumiciones)BOLLERÍA</v>
      </c>
      <c r="B615" s="7">
        <v>0</v>
      </c>
      <c r="C615" s="7" t="s">
        <v>265</v>
      </c>
      <c r="D615" s="8">
        <v>2.74362784146073</v>
      </c>
      <c r="E615" s="8">
        <v>3.0725406281138699</v>
      </c>
      <c r="F615" s="8">
        <v>2.7230176175393899</v>
      </c>
      <c r="G615" s="8">
        <v>2.4276260633315401</v>
      </c>
    </row>
    <row r="616" spans="1:7" x14ac:dyDescent="0.35">
      <c r="A616" s="7" t="str">
        <f>B549&amp;C616</f>
        <v>VOLUMEN POR ACTO (consumiciones)BOLLERIA SALADA</v>
      </c>
      <c r="B616" s="7">
        <v>0</v>
      </c>
      <c r="C616" s="7" t="s">
        <v>266</v>
      </c>
      <c r="D616" s="8">
        <v>2.2336192211864598</v>
      </c>
      <c r="E616" s="8">
        <v>1.75643402633836</v>
      </c>
      <c r="F616" s="8">
        <v>2.20630611929354</v>
      </c>
      <c r="G616" s="8">
        <v>2.2302526813294001</v>
      </c>
    </row>
    <row r="617" spans="1:7" x14ac:dyDescent="0.35">
      <c r="A617" s="7" t="str">
        <f>B549&amp;C617</f>
        <v>VOLUMEN POR ACTO (consumiciones)BOLLERIA DULCE</v>
      </c>
      <c r="B617" s="7">
        <v>0</v>
      </c>
      <c r="C617" s="7" t="s">
        <v>267</v>
      </c>
      <c r="D617" s="8">
        <v>2.7568433343976801</v>
      </c>
      <c r="E617" s="8">
        <v>3.0944181290738002</v>
      </c>
      <c r="F617" s="8">
        <v>2.7438982488512802</v>
      </c>
      <c r="G617" s="8">
        <v>2.4432446983254401</v>
      </c>
    </row>
    <row r="618" spans="1:7" x14ac:dyDescent="0.35">
      <c r="A618" s="7" t="str">
        <f>B549&amp;C618</f>
        <v>VOLUMEN POR ACTO (consumiciones)PAL.PAN+BARRIT+TORTIT</v>
      </c>
      <c r="B618" s="7">
        <v>0</v>
      </c>
      <c r="C618" s="7" t="s">
        <v>268</v>
      </c>
      <c r="D618" s="8">
        <v>1.12088869514906</v>
      </c>
      <c r="E618" s="8">
        <v>0.70241663786772102</v>
      </c>
      <c r="F618" s="8">
        <v>0.85769684090972498</v>
      </c>
      <c r="G618" s="8">
        <v>0.88061079698480305</v>
      </c>
    </row>
    <row r="619" spans="1:7" x14ac:dyDescent="0.35">
      <c r="A619" s="7" t="str">
        <f>B549&amp;C619</f>
        <v>VOLUMEN POR ACTO (consumiciones)PALITOS PAN</v>
      </c>
      <c r="B619" s="7">
        <v>0</v>
      </c>
      <c r="C619" s="7" t="s">
        <v>269</v>
      </c>
      <c r="D619" s="8">
        <v>1.5481059139850799</v>
      </c>
      <c r="E619" s="8">
        <v>1.4686600182766001</v>
      </c>
      <c r="F619" s="8">
        <v>1.55646168251516</v>
      </c>
      <c r="G619" s="8">
        <v>1.5640035231393801</v>
      </c>
    </row>
    <row r="620" spans="1:7" x14ac:dyDescent="0.35">
      <c r="A620" s="7" t="str">
        <f>B549&amp;C620</f>
        <v>VOLUMEN POR ACTO (consumiciones)TORTITAS</v>
      </c>
      <c r="B620" s="7">
        <v>0</v>
      </c>
      <c r="C620" s="7" t="s">
        <v>270</v>
      </c>
      <c r="D620" s="8">
        <v>0.70955928982112404</v>
      </c>
      <c r="E620" s="8">
        <v>0.52474424853860602</v>
      </c>
      <c r="F620" s="8">
        <v>0.67678181638661405</v>
      </c>
      <c r="G620" s="8">
        <v>0.68581125938577903</v>
      </c>
    </row>
    <row r="621" spans="1:7" x14ac:dyDescent="0.35">
      <c r="A621" s="7" t="str">
        <f>B549&amp;C621</f>
        <v>VOLUMEN POR ACTO (consumiciones)BARRITAS</v>
      </c>
      <c r="B621" s="7">
        <v>0</v>
      </c>
      <c r="C621" s="7" t="s">
        <v>271</v>
      </c>
      <c r="D621" s="8">
        <v>1.68744491018632</v>
      </c>
      <c r="E621" s="8">
        <v>1.7672021727368701</v>
      </c>
      <c r="F621" s="8">
        <v>1.5370523942318399</v>
      </c>
      <c r="G621" s="8">
        <v>1.68268271309325</v>
      </c>
    </row>
    <row r="622" spans="1:7" x14ac:dyDescent="0.35">
      <c r="A622" s="7" t="str">
        <f>B549&amp;C622</f>
        <v>VOLUMEN POR ACTO (consumiciones).Resto productos Ing.</v>
      </c>
      <c r="B622" s="7">
        <v>0</v>
      </c>
      <c r="C622" s="7" t="s">
        <v>174</v>
      </c>
      <c r="D622" s="8">
        <v>0.26530046951662301</v>
      </c>
      <c r="E622" s="8">
        <v>0.14957838916880301</v>
      </c>
      <c r="F622" s="8">
        <v>0.181310670013727</v>
      </c>
      <c r="G622" s="8">
        <v>0.19919951133226099</v>
      </c>
    </row>
    <row r="623" spans="1:7" x14ac:dyDescent="0.35">
      <c r="A623" s="7" t="str">
        <f>B549&amp;C623</f>
        <v>VOLUMEN POR ACTO (consumiciones)Gazpacho / Salmorejo</v>
      </c>
      <c r="B623" s="7">
        <v>0</v>
      </c>
      <c r="C623" s="7" t="s">
        <v>272</v>
      </c>
      <c r="D623" s="8">
        <v>1.47383797653667</v>
      </c>
      <c r="E623" s="8">
        <v>1.6537385982508399</v>
      </c>
      <c r="F623" s="8">
        <v>1.5621366629461699</v>
      </c>
      <c r="G623" s="8">
        <v>1.5446899795867399</v>
      </c>
    </row>
    <row r="624" spans="1:7" x14ac:dyDescent="0.35">
      <c r="A624" s="7" t="str">
        <f>B549&amp;C624</f>
        <v>VOLUMEN POR ACTO (consumiciones)Sopas / Cremas / pures</v>
      </c>
      <c r="B624" s="7">
        <v>0</v>
      </c>
      <c r="C624" s="7" t="s">
        <v>273</v>
      </c>
      <c r="D624" s="8">
        <v>7.0321881187601507E-2</v>
      </c>
      <c r="E624" s="8">
        <v>3.0955175162283601E-2</v>
      </c>
      <c r="F624" s="8">
        <v>4.2617131073920303E-2</v>
      </c>
      <c r="G624" s="8">
        <v>4.3396726627496197E-2</v>
      </c>
    </row>
    <row r="625" spans="1:7" x14ac:dyDescent="0.35">
      <c r="A625" s="7" t="str">
        <f>B549&amp;C625</f>
        <v>VOLUMEN POR ACTO (consumiciones)Proteinas Vegetales</v>
      </c>
      <c r="B625" s="7">
        <v>0</v>
      </c>
      <c r="C625" s="7" t="s">
        <v>274</v>
      </c>
      <c r="D625" s="8">
        <v>1.49509634829685</v>
      </c>
      <c r="E625" s="8">
        <v>1.4484476580808501</v>
      </c>
      <c r="F625" s="8">
        <v>1.58202119955913</v>
      </c>
      <c r="G625" s="8">
        <v>1.70114553219635</v>
      </c>
    </row>
    <row r="626" spans="1:7" x14ac:dyDescent="0.35">
      <c r="A626" s="7" t="str">
        <f>B549&amp;C626</f>
        <v>VOLUMEN POR ACTO (consumiciones)Platos Base Huevos</v>
      </c>
      <c r="B626" s="7">
        <v>0</v>
      </c>
      <c r="C626" s="7" t="s">
        <v>275</v>
      </c>
      <c r="D626" s="8">
        <v>3.63584399053535E-2</v>
      </c>
      <c r="E626" s="8">
        <v>2.17039687610339E-2</v>
      </c>
      <c r="F626" s="8">
        <v>2.4986772689109E-2</v>
      </c>
      <c r="G626" s="8">
        <v>2.2706128146735501E-2</v>
      </c>
    </row>
    <row r="627" spans="1:7" x14ac:dyDescent="0.35">
      <c r="A627" s="7" t="str">
        <f>B627&amp;C627</f>
        <v>CONSUMO PER CAPITA (kg ó litros por individuo).T.Alimentos TOTAL ING</v>
      </c>
      <c r="B627" s="7" t="s">
        <v>121</v>
      </c>
      <c r="C627" s="7" t="s">
        <v>175</v>
      </c>
      <c r="D627" s="8">
        <v>51.260675504775698</v>
      </c>
      <c r="E627" s="8">
        <v>36.784712915990397</v>
      </c>
      <c r="F627" s="8">
        <v>44.480102530885297</v>
      </c>
      <c r="G627" s="8">
        <v>46.167053186712401</v>
      </c>
    </row>
    <row r="628" spans="1:7" x14ac:dyDescent="0.35">
      <c r="A628" s="7" t="str">
        <f>B627&amp;C628</f>
        <v>CONSUMO PER CAPITA (kg ó litros por individuo).T.Carne Ing.</v>
      </c>
      <c r="B628" s="7">
        <v>0</v>
      </c>
      <c r="C628" s="7" t="s">
        <v>125</v>
      </c>
      <c r="D628" s="8">
        <v>7.9147358727848696</v>
      </c>
      <c r="E628" s="8">
        <v>6.0177733337923396</v>
      </c>
      <c r="F628" s="8">
        <v>7.3246798917434104</v>
      </c>
      <c r="G628" s="8">
        <v>7.5298454725563797</v>
      </c>
    </row>
    <row r="629" spans="1:7" x14ac:dyDescent="0.35">
      <c r="A629" s="7" t="str">
        <f>B627&amp;C629</f>
        <v>CONSUMO PER CAPITA (kg ó litros por individuo)T.Carne Fresca Ing</v>
      </c>
      <c r="B629" s="7">
        <v>0</v>
      </c>
      <c r="C629" s="7" t="s">
        <v>126</v>
      </c>
      <c r="D629" s="8">
        <v>6.87730556644087</v>
      </c>
      <c r="E629" s="8">
        <v>5.2674089383758602</v>
      </c>
      <c r="F629" s="8">
        <v>6.4626536384472502</v>
      </c>
      <c r="G629" s="8">
        <v>6.6471080894370402</v>
      </c>
    </row>
    <row r="630" spans="1:7" x14ac:dyDescent="0.35">
      <c r="A630" s="7" t="str">
        <f>B627&amp;C630</f>
        <v>CONSUMO PER CAPITA (kg ó litros por individuo)Ternera Ing.</v>
      </c>
      <c r="B630" s="7">
        <v>0</v>
      </c>
      <c r="C630" s="7" t="s">
        <v>127</v>
      </c>
      <c r="D630" s="8">
        <v>2.2336192211864598</v>
      </c>
      <c r="E630" s="8">
        <v>1.75643402633836</v>
      </c>
      <c r="F630" s="8">
        <v>2.20630611929354</v>
      </c>
      <c r="G630" s="8">
        <v>2.2302526813294001</v>
      </c>
    </row>
    <row r="631" spans="1:7" x14ac:dyDescent="0.35">
      <c r="A631" s="7" t="str">
        <f>B627&amp;C631</f>
        <v>CONSUMO PER CAPITA (kg ó litros por individuo)Pollo Ing.</v>
      </c>
      <c r="B631" s="7">
        <v>0</v>
      </c>
      <c r="C631" s="7" t="s">
        <v>128</v>
      </c>
      <c r="D631" s="8">
        <v>2.5154070105794899</v>
      </c>
      <c r="E631" s="8">
        <v>2.1100041708569202</v>
      </c>
      <c r="F631" s="8">
        <v>2.4794137098517499</v>
      </c>
      <c r="G631" s="8">
        <v>2.6410508912122199</v>
      </c>
    </row>
    <row r="632" spans="1:7" x14ac:dyDescent="0.35">
      <c r="A632" s="7" t="str">
        <f>B627&amp;C632</f>
        <v>CONSUMO PER CAPITA (kg ó litros por individuo)Porcino Ing.</v>
      </c>
      <c r="B632" s="7">
        <v>0</v>
      </c>
      <c r="C632" s="7" t="s">
        <v>129</v>
      </c>
      <c r="D632" s="8">
        <v>1.12088869514906</v>
      </c>
      <c r="E632" s="8">
        <v>0.70241663786772102</v>
      </c>
      <c r="F632" s="8">
        <v>0.85769684090972498</v>
      </c>
      <c r="G632" s="8">
        <v>0.88061079698480305</v>
      </c>
    </row>
    <row r="633" spans="1:7" x14ac:dyDescent="0.35">
      <c r="A633" s="7" t="str">
        <f>B627&amp;C633</f>
        <v>CONSUMO PER CAPITA (kg ó litros por individuo)Ovino Ing.</v>
      </c>
      <c r="B633" s="7">
        <v>0</v>
      </c>
      <c r="C633" s="7" t="s">
        <v>130</v>
      </c>
      <c r="D633" s="8">
        <v>0.29783121738820501</v>
      </c>
      <c r="E633" s="8">
        <v>0.17380844300311801</v>
      </c>
      <c r="F633" s="8">
        <v>0.242454725397661</v>
      </c>
      <c r="G633" s="8">
        <v>0.209382332180194</v>
      </c>
    </row>
    <row r="634" spans="1:7" x14ac:dyDescent="0.35">
      <c r="A634" s="7" t="str">
        <f>B627&amp;C634</f>
        <v>CONSUMO PER CAPITA (kg ó litros por individuo)Resto Carne Ing.</v>
      </c>
      <c r="B634" s="7">
        <v>0</v>
      </c>
      <c r="C634" s="7" t="s">
        <v>131</v>
      </c>
      <c r="D634" s="8">
        <v>0.70955928982112404</v>
      </c>
      <c r="E634" s="8">
        <v>0.52474424853860602</v>
      </c>
      <c r="F634" s="8">
        <v>0.67678181638661405</v>
      </c>
      <c r="G634" s="8">
        <v>0.68581125938577903</v>
      </c>
    </row>
    <row r="635" spans="1:7" x14ac:dyDescent="0.35">
      <c r="A635" s="7" t="str">
        <f>B627&amp;C635</f>
        <v>CONSUMO PER CAPITA (kg ó litros por individuo)Carnes Transform.Ing</v>
      </c>
      <c r="B635" s="7">
        <v>0</v>
      </c>
      <c r="C635" s="7" t="s">
        <v>176</v>
      </c>
      <c r="D635" s="8">
        <v>1.0374301308391001</v>
      </c>
      <c r="E635" s="8">
        <v>0.75036583831145998</v>
      </c>
      <c r="F635" s="8">
        <v>0.86202552854935999</v>
      </c>
      <c r="G635" s="8">
        <v>0.88273729390605904</v>
      </c>
    </row>
    <row r="636" spans="1:7" x14ac:dyDescent="0.35">
      <c r="A636" s="7" t="str">
        <f>B627&amp;C636</f>
        <v>CONSUMO PER CAPITA (kg ó litros por individuo)Jamón Curado Ing.</v>
      </c>
      <c r="B636" s="7">
        <v>0</v>
      </c>
      <c r="C636" s="7" t="s">
        <v>132</v>
      </c>
      <c r="D636" s="8">
        <v>0.26530046951662301</v>
      </c>
      <c r="E636" s="8">
        <v>0.14957838916880301</v>
      </c>
      <c r="F636" s="8">
        <v>0.181310670013727</v>
      </c>
      <c r="G636" s="8">
        <v>0.19919951133226099</v>
      </c>
    </row>
    <row r="637" spans="1:7" x14ac:dyDescent="0.35">
      <c r="A637" s="7" t="str">
        <f>B627&amp;C637</f>
        <v>CONSUMO PER CAPITA (kg ó litros por individuo)J.Curado Normal Ing</v>
      </c>
      <c r="B637" s="7">
        <v>0</v>
      </c>
      <c r="C637" s="7" t="s">
        <v>177</v>
      </c>
      <c r="D637" s="8">
        <v>0.19497847589433001</v>
      </c>
      <c r="E637" s="8">
        <v>0.11862320446300199</v>
      </c>
      <c r="F637" s="8">
        <v>0.13869358762822601</v>
      </c>
      <c r="G637" s="8">
        <v>0.15580274622020299</v>
      </c>
    </row>
    <row r="638" spans="1:7" x14ac:dyDescent="0.35">
      <c r="A638" s="7" t="str">
        <f>B627&amp;C638</f>
        <v>CONSUMO PER CAPITA (kg ó litros por individuo)J.Iberico Ing.</v>
      </c>
      <c r="B638" s="7">
        <v>0</v>
      </c>
      <c r="C638" s="7" t="s">
        <v>133</v>
      </c>
      <c r="D638" s="8">
        <v>7.0321881187601507E-2</v>
      </c>
      <c r="E638" s="8">
        <v>3.0955175162283601E-2</v>
      </c>
      <c r="F638" s="8">
        <v>4.2617131073920303E-2</v>
      </c>
      <c r="G638" s="8">
        <v>4.3396726627496197E-2</v>
      </c>
    </row>
    <row r="639" spans="1:7" x14ac:dyDescent="0.35">
      <c r="A639" s="7" t="str">
        <f>B627&amp;C639</f>
        <v>CONSUMO PER CAPITA (kg ó litros por individuo)Lomo embuchado Ing.</v>
      </c>
      <c r="B639" s="7">
        <v>0</v>
      </c>
      <c r="C639" s="7" t="s">
        <v>134</v>
      </c>
      <c r="D639" s="8">
        <v>9.4918008141094308E-3</v>
      </c>
      <c r="E639" s="8">
        <v>5.2335815074823202E-3</v>
      </c>
      <c r="F639" s="8">
        <v>5.3947934379323702E-3</v>
      </c>
      <c r="G639" s="8">
        <v>7.1261596564381E-3</v>
      </c>
    </row>
    <row r="640" spans="1:7" x14ac:dyDescent="0.35">
      <c r="A640" s="7" t="str">
        <f>B627&amp;C640</f>
        <v>CONSUMO PER CAPITA (kg ó litros por individuo)Chorizo Ing.</v>
      </c>
      <c r="B640" s="7">
        <v>0</v>
      </c>
      <c r="C640" s="7" t="s">
        <v>135</v>
      </c>
      <c r="D640" s="8">
        <v>3.63584399053535E-2</v>
      </c>
      <c r="E640" s="8">
        <v>2.17039687610339E-2</v>
      </c>
      <c r="F640" s="8">
        <v>2.4986772689109E-2</v>
      </c>
      <c r="G640" s="8">
        <v>2.2706128146735501E-2</v>
      </c>
    </row>
    <row r="641" spans="1:7" x14ac:dyDescent="0.35">
      <c r="A641" s="7" t="str">
        <f>B627&amp;C641</f>
        <v>CONSUMO PER CAPITA (kg ó litros por individuo)Pates/Foie-gras Ing</v>
      </c>
      <c r="B641" s="7">
        <v>0</v>
      </c>
      <c r="C641" s="7" t="s">
        <v>178</v>
      </c>
      <c r="D641" s="8">
        <v>7.9233586197557798E-3</v>
      </c>
      <c r="E641" s="8">
        <v>2.7924883257598098E-3</v>
      </c>
      <c r="F641" s="8">
        <v>2.92152584992725E-3</v>
      </c>
      <c r="G641" s="8">
        <v>3.8388493657597598E-3</v>
      </c>
    </row>
    <row r="642" spans="1:7" x14ac:dyDescent="0.35">
      <c r="A642" s="7" t="str">
        <f>B627&amp;C642</f>
        <v>CONSUMO PER CAPITA (kg ó litros por individuo)Rto carn.transf.Ing</v>
      </c>
      <c r="B642" s="7">
        <v>0</v>
      </c>
      <c r="C642" s="7" t="s">
        <v>179</v>
      </c>
      <c r="D642" s="8">
        <v>0.71835611233624197</v>
      </c>
      <c r="E642" s="8">
        <v>0.57105739090442598</v>
      </c>
      <c r="F642" s="8">
        <v>0.64741142855546097</v>
      </c>
      <c r="G642" s="8">
        <v>0.64986667681561905</v>
      </c>
    </row>
    <row r="643" spans="1:7" x14ac:dyDescent="0.35">
      <c r="A643" s="7" t="str">
        <f>B627&amp;C643</f>
        <v>CONSUMO PER CAPITA (kg ó litros por individuo).T.Pescados/Marisc.Ing</v>
      </c>
      <c r="B643" s="7">
        <v>0</v>
      </c>
      <c r="C643" s="7" t="s">
        <v>180</v>
      </c>
      <c r="D643" s="8">
        <v>4.8335536010665496</v>
      </c>
      <c r="E643" s="8">
        <v>3.29706706415802</v>
      </c>
      <c r="F643" s="8">
        <v>4.34440599490308</v>
      </c>
      <c r="G643" s="8">
        <v>4.2412818254665297</v>
      </c>
    </row>
    <row r="644" spans="1:7" x14ac:dyDescent="0.35">
      <c r="A644" s="7" t="str">
        <f>B627&amp;C644</f>
        <v>CONSUMO PER CAPITA (kg ó litros por individuo)Pescados Ing.</v>
      </c>
      <c r="B644" s="7">
        <v>0</v>
      </c>
      <c r="C644" s="7" t="s">
        <v>136</v>
      </c>
      <c r="D644" s="8">
        <v>2.0130304171672302</v>
      </c>
      <c r="E644" s="8">
        <v>1.3841412535072699</v>
      </c>
      <c r="F644" s="8">
        <v>1.74385978245968</v>
      </c>
      <c r="G644" s="8">
        <v>1.7221644028104099</v>
      </c>
    </row>
    <row r="645" spans="1:7" x14ac:dyDescent="0.35">
      <c r="A645" s="7" t="str">
        <f>B627&amp;C645</f>
        <v>CONSUMO PER CAPITA (kg ó litros por individuo)Merluza/Pescadil.Ing</v>
      </c>
      <c r="B645" s="7">
        <v>0</v>
      </c>
      <c r="C645" s="7" t="s">
        <v>181</v>
      </c>
      <c r="D645" s="8">
        <v>9.1548292365342093E-2</v>
      </c>
      <c r="E645" s="8">
        <v>5.5440492565759301E-2</v>
      </c>
      <c r="F645" s="8">
        <v>5.4291385691011801E-2</v>
      </c>
      <c r="G645" s="8">
        <v>6.7657809529380497E-2</v>
      </c>
    </row>
    <row r="646" spans="1:7" x14ac:dyDescent="0.35">
      <c r="A646" s="7" t="str">
        <f>B627&amp;C646</f>
        <v>CONSUMO PER CAPITA (kg ó litros por individuo)Boquerones Ing.</v>
      </c>
      <c r="B646" s="7">
        <v>0</v>
      </c>
      <c r="C646" s="7" t="s">
        <v>137</v>
      </c>
      <c r="D646" s="8">
        <v>5.8633945287643201E-2</v>
      </c>
      <c r="E646" s="8">
        <v>3.8254427589529003E-2</v>
      </c>
      <c r="F646" s="8">
        <v>5.3821947968891601E-2</v>
      </c>
      <c r="G646" s="8">
        <v>5.9574880627557503E-2</v>
      </c>
    </row>
    <row r="647" spans="1:7" x14ac:dyDescent="0.35">
      <c r="A647" s="7" t="str">
        <f>B627&amp;C647</f>
        <v>CONSUMO PER CAPITA (kg ó litros por individuo)Sardinas Ing.</v>
      </c>
      <c r="B647" s="7">
        <v>0</v>
      </c>
      <c r="C647" s="7" t="s">
        <v>138</v>
      </c>
      <c r="D647" s="8">
        <v>5.1705783193073999E-2</v>
      </c>
      <c r="E647" s="8">
        <v>4.2475815870369797E-2</v>
      </c>
      <c r="F647" s="8">
        <v>5.5903780156309001E-2</v>
      </c>
      <c r="G647" s="8">
        <v>4.63198735596956E-2</v>
      </c>
    </row>
    <row r="648" spans="1:7" x14ac:dyDescent="0.35">
      <c r="A648" s="7" t="str">
        <f>B627&amp;C648</f>
        <v>CONSUMO PER CAPITA (kg ó litros por individuo)Rape Ing.</v>
      </c>
      <c r="B648" s="7">
        <v>0</v>
      </c>
      <c r="C648" s="7" t="s">
        <v>139</v>
      </c>
      <c r="D648" s="8">
        <v>2.43674429900296E-2</v>
      </c>
      <c r="E648" s="8">
        <v>1.6649190335719901E-2</v>
      </c>
      <c r="F648" s="8">
        <v>1.40270308268445E-2</v>
      </c>
      <c r="G648" s="8">
        <v>1.55765815032438E-2</v>
      </c>
    </row>
    <row r="649" spans="1:7" x14ac:dyDescent="0.35">
      <c r="A649" s="7" t="str">
        <f>B627&amp;C649</f>
        <v>CONSUMO PER CAPITA (kg ó litros por individuo)Dorada Ing.</v>
      </c>
      <c r="B649" s="7">
        <v>0</v>
      </c>
      <c r="C649" s="7" t="s">
        <v>140</v>
      </c>
      <c r="D649" s="8">
        <v>2.4986751240279301E-2</v>
      </c>
      <c r="E649" s="8">
        <v>2.9799466616150801E-2</v>
      </c>
      <c r="F649" s="8">
        <v>4.8027138839232403E-2</v>
      </c>
      <c r="G649" s="8">
        <v>4.4362451280208097E-2</v>
      </c>
    </row>
    <row r="650" spans="1:7" x14ac:dyDescent="0.35">
      <c r="A650" s="7" t="str">
        <f>B627&amp;C650</f>
        <v>CONSUMO PER CAPITA (kg ó litros por individuo)Salmon Ing.</v>
      </c>
      <c r="B650" s="7">
        <v>0</v>
      </c>
      <c r="C650" s="7" t="s">
        <v>141</v>
      </c>
      <c r="D650" s="8">
        <v>0.155146421040256</v>
      </c>
      <c r="E650" s="8">
        <v>0.115511467870025</v>
      </c>
      <c r="F650" s="8">
        <v>0.176357200337836</v>
      </c>
      <c r="G650" s="8">
        <v>0.17733925025511599</v>
      </c>
    </row>
    <row r="651" spans="1:7" x14ac:dyDescent="0.35">
      <c r="A651" s="7" t="str">
        <f>B627&amp;C651</f>
        <v>CONSUMO PER CAPITA (kg ó litros por individuo)Atun Fresco Ing.</v>
      </c>
      <c r="B651" s="7">
        <v>0</v>
      </c>
      <c r="C651" s="7" t="s">
        <v>142</v>
      </c>
      <c r="D651" s="8">
        <v>9.3262752730161505E-2</v>
      </c>
      <c r="E651" s="8">
        <v>9.4245865020657807E-2</v>
      </c>
      <c r="F651" s="8">
        <v>0.10529160078251899</v>
      </c>
      <c r="G651" s="8">
        <v>0.108673508592489</v>
      </c>
    </row>
    <row r="652" spans="1:7" x14ac:dyDescent="0.35">
      <c r="A652" s="7" t="str">
        <f>B627&amp;C652</f>
        <v>CONSUMO PER CAPITA (kg ó litros por individuo)Resto pescados Ing.</v>
      </c>
      <c r="B652" s="7">
        <v>0</v>
      </c>
      <c r="C652" s="7" t="s">
        <v>143</v>
      </c>
      <c r="D652" s="8">
        <v>1.5133790702934999</v>
      </c>
      <c r="E652" s="8">
        <v>0.99176467269403501</v>
      </c>
      <c r="F652" s="8">
        <v>1.2361395140890501</v>
      </c>
      <c r="G652" s="8">
        <v>1.20265999872572</v>
      </c>
    </row>
    <row r="653" spans="1:7" x14ac:dyDescent="0.35">
      <c r="A653" s="7" t="str">
        <f>B627&amp;C653</f>
        <v>CONSUMO PER CAPITA (kg ó litros por individuo)Mariscos Ing.</v>
      </c>
      <c r="B653" s="7">
        <v>0</v>
      </c>
      <c r="C653" s="7" t="s">
        <v>144</v>
      </c>
      <c r="D653" s="8">
        <v>2.8205236282840098</v>
      </c>
      <c r="E653" s="8">
        <v>1.9129266630758699</v>
      </c>
      <c r="F653" s="8">
        <v>2.6005461128545702</v>
      </c>
      <c r="G653" s="8">
        <v>2.5191168337026402</v>
      </c>
    </row>
    <row r="654" spans="1:7" x14ac:dyDescent="0.35">
      <c r="A654" s="7" t="str">
        <f>B627&amp;C654</f>
        <v>CONSUMO PER CAPITA (kg ó litros por individuo)Calamares Ing.</v>
      </c>
      <c r="B654" s="7">
        <v>0</v>
      </c>
      <c r="C654" s="7" t="s">
        <v>145</v>
      </c>
      <c r="D654" s="8">
        <v>0.64935530344182701</v>
      </c>
      <c r="E654" s="8">
        <v>0.38515061604075002</v>
      </c>
      <c r="F654" s="8">
        <v>0.56076906414942695</v>
      </c>
      <c r="G654" s="8">
        <v>0.54133103825564</v>
      </c>
    </row>
    <row r="655" spans="1:7" x14ac:dyDescent="0.35">
      <c r="A655" s="7" t="str">
        <f>B627&amp;C655</f>
        <v>CONSUMO PER CAPITA (kg ó litros por individuo)Pulpo/sepia Ing.</v>
      </c>
      <c r="B655" s="7">
        <v>0</v>
      </c>
      <c r="C655" s="7" t="s">
        <v>146</v>
      </c>
      <c r="D655" s="8">
        <v>0.58749724156208705</v>
      </c>
      <c r="E655" s="8">
        <v>0.40305982087009701</v>
      </c>
      <c r="F655" s="8">
        <v>0.55153805711853798</v>
      </c>
      <c r="G655" s="8">
        <v>0.51049367688234104</v>
      </c>
    </row>
    <row r="656" spans="1:7" x14ac:dyDescent="0.35">
      <c r="A656" s="7" t="str">
        <f>B627&amp;C656</f>
        <v>CONSUMO PER CAPITA (kg ó litros por individuo)Langostinos/Gamb.Ing</v>
      </c>
      <c r="B656" s="7">
        <v>0</v>
      </c>
      <c r="C656" s="7" t="s">
        <v>182</v>
      </c>
      <c r="D656" s="8">
        <v>0.74451827567719497</v>
      </c>
      <c r="E656" s="8">
        <v>0.53283163258008504</v>
      </c>
      <c r="F656" s="8">
        <v>0.72509250059486297</v>
      </c>
      <c r="G656" s="8">
        <v>0.713471592886461</v>
      </c>
    </row>
    <row r="657" spans="1:7" x14ac:dyDescent="0.35">
      <c r="A657" s="7" t="str">
        <f>B627&amp;C657</f>
        <v>CONSUMO PER CAPITA (kg ó litros por individuo)Otros mariscos Ing.</v>
      </c>
      <c r="B657" s="7">
        <v>0</v>
      </c>
      <c r="C657" s="7" t="s">
        <v>147</v>
      </c>
      <c r="D657" s="8">
        <v>0.83915270741912795</v>
      </c>
      <c r="E657" s="8">
        <v>0.59188400215741899</v>
      </c>
      <c r="F657" s="8">
        <v>0.76314632912552605</v>
      </c>
      <c r="G657" s="8">
        <v>0.75382050665704703</v>
      </c>
    </row>
    <row r="658" spans="1:7" x14ac:dyDescent="0.35">
      <c r="A658" s="7" t="str">
        <f>B627&amp;C658</f>
        <v>CONSUMO PER CAPITA (kg ó litros por individuo).Derivados lacteos Ing</v>
      </c>
      <c r="B658" s="7">
        <v>0</v>
      </c>
      <c r="C658" s="7" t="s">
        <v>183</v>
      </c>
      <c r="D658" s="8">
        <v>2.7901261086059899</v>
      </c>
      <c r="E658" s="8">
        <v>1.94849339698894</v>
      </c>
      <c r="F658" s="8">
        <v>2.3658328033141198</v>
      </c>
      <c r="G658" s="8">
        <v>2.4665719491687499</v>
      </c>
    </row>
    <row r="659" spans="1:7" x14ac:dyDescent="0.35">
      <c r="A659" s="7" t="str">
        <f>B627&amp;C659</f>
        <v>CONSUMO PER CAPITA (kg ó litros por individuo)Mantequilla Ing.</v>
      </c>
      <c r="B659" s="7">
        <v>0</v>
      </c>
      <c r="C659" s="7" t="s">
        <v>148</v>
      </c>
      <c r="D659" s="8">
        <v>3.1701644275535498E-2</v>
      </c>
      <c r="E659" s="8">
        <v>2.5987852389841502E-2</v>
      </c>
      <c r="F659" s="8">
        <v>1.92774681307223E-2</v>
      </c>
      <c r="G659" s="8">
        <v>2.4019529579523E-2</v>
      </c>
    </row>
    <row r="660" spans="1:7" x14ac:dyDescent="0.35">
      <c r="A660" s="7" t="str">
        <f>B627&amp;C660</f>
        <v>CONSUMO PER CAPITA (kg ó litros por individuo)Postres Ing.</v>
      </c>
      <c r="B660" s="7">
        <v>0</v>
      </c>
      <c r="C660" s="7" t="s">
        <v>149</v>
      </c>
      <c r="D660" s="8">
        <v>1.1331940951585799</v>
      </c>
      <c r="E660" s="8">
        <v>0.61492681696834395</v>
      </c>
      <c r="F660" s="8">
        <v>0.848134255217178</v>
      </c>
      <c r="G660" s="8">
        <v>0.87283775451401802</v>
      </c>
    </row>
    <row r="661" spans="1:7" x14ac:dyDescent="0.35">
      <c r="A661" s="7" t="str">
        <f>B627&amp;C661</f>
        <v>CONSUMO PER CAPITA (kg ó litros por individuo)Yogures Ing.</v>
      </c>
      <c r="B661" s="7">
        <v>0</v>
      </c>
      <c r="C661" s="7" t="s">
        <v>184</v>
      </c>
      <c r="D661" s="8">
        <v>0.22312123353765001</v>
      </c>
      <c r="E661" s="8">
        <v>0.17758698854371199</v>
      </c>
      <c r="F661" s="8">
        <v>0.13027630544059099</v>
      </c>
      <c r="G661" s="8">
        <v>0.16231538848017599</v>
      </c>
    </row>
    <row r="662" spans="1:7" x14ac:dyDescent="0.35">
      <c r="A662" s="7" t="str">
        <f>B627&amp;C662</f>
        <v>CONSUMO PER CAPITA (kg ó litros por individuo)Queso Ing.</v>
      </c>
      <c r="B662" s="7">
        <v>0</v>
      </c>
      <c r="C662" s="7" t="s">
        <v>150</v>
      </c>
      <c r="D662" s="8">
        <v>1.4021158983411499</v>
      </c>
      <c r="E662" s="8">
        <v>1.12999153762143</v>
      </c>
      <c r="F662" s="8">
        <v>1.36814505106465</v>
      </c>
      <c r="G662" s="8">
        <v>1.4073984088237601</v>
      </c>
    </row>
    <row r="663" spans="1:7" x14ac:dyDescent="0.35">
      <c r="A663" s="7" t="str">
        <f>B627&amp;C663</f>
        <v>CONSUMO PER CAPITA (kg ó litros por individuo).Fruta Ing.</v>
      </c>
      <c r="B663" s="7">
        <v>0</v>
      </c>
      <c r="C663" s="7" t="s">
        <v>151</v>
      </c>
      <c r="D663" s="8">
        <v>0.87279372794983501</v>
      </c>
      <c r="E663" s="8">
        <v>0.51972760940237706</v>
      </c>
      <c r="F663" s="8">
        <v>0.50864481455795996</v>
      </c>
      <c r="G663" s="8">
        <v>0.50060660119960598</v>
      </c>
    </row>
    <row r="664" spans="1:7" x14ac:dyDescent="0.35">
      <c r="A664" s="7" t="str">
        <f>B627&amp;C664</f>
        <v>CONSUMO PER CAPITA (kg ó litros por individuo)Fruta Fresca Ing</v>
      </c>
      <c r="B664" s="7">
        <v>0</v>
      </c>
      <c r="C664" s="7" t="s">
        <v>152</v>
      </c>
      <c r="D664" s="8">
        <v>0.84279869293161802</v>
      </c>
      <c r="E664" s="8">
        <v>0.49537440559636198</v>
      </c>
      <c r="F664" s="8">
        <v>0.48444791936426201</v>
      </c>
      <c r="G664" s="8">
        <v>0.47105601223932497</v>
      </c>
    </row>
    <row r="665" spans="1:7" x14ac:dyDescent="0.35">
      <c r="A665" s="7" t="str">
        <f>B627&amp;C665</f>
        <v>CONSUMO PER CAPITA (kg ó litros por individuo)Manzana Ing.</v>
      </c>
      <c r="B665" s="7">
        <v>0</v>
      </c>
      <c r="C665" s="7" t="s">
        <v>153</v>
      </c>
      <c r="D665" s="8">
        <v>0.152259946681429</v>
      </c>
      <c r="E665" s="8">
        <v>7.9477747311998304E-2</v>
      </c>
      <c r="F665" s="8">
        <v>8.0336900924978194E-2</v>
      </c>
      <c r="G665" s="8">
        <v>6.8150598018574204E-2</v>
      </c>
    </row>
    <row r="666" spans="1:7" x14ac:dyDescent="0.35">
      <c r="A666" s="7" t="str">
        <f>B627&amp;C666</f>
        <v>CONSUMO PER CAPITA (kg ó litros por individuo)Platano Ing.</v>
      </c>
      <c r="B666" s="7">
        <v>0</v>
      </c>
      <c r="C666" s="7" t="s">
        <v>154</v>
      </c>
      <c r="D666" s="8">
        <v>5.8788304099839497E-2</v>
      </c>
      <c r="E666" s="8">
        <v>6.0077631290358299E-2</v>
      </c>
      <c r="F666" s="8">
        <v>3.9872732005322299E-2</v>
      </c>
      <c r="G666" s="8">
        <v>3.79219230804737E-2</v>
      </c>
    </row>
    <row r="667" spans="1:7" x14ac:dyDescent="0.35">
      <c r="A667" s="7" t="str">
        <f>B627&amp;C667</f>
        <v>CONSUMO PER CAPITA (kg ó litros por individuo)Naranja/Mandarina In</v>
      </c>
      <c r="B667" s="7">
        <v>0</v>
      </c>
      <c r="C667" s="7" t="s">
        <v>185</v>
      </c>
      <c r="D667" s="8">
        <v>0.116594316096772</v>
      </c>
      <c r="E667" s="8">
        <v>8.5282289367356101E-2</v>
      </c>
      <c r="F667" s="8">
        <v>5.8530641585127802E-2</v>
      </c>
      <c r="G667" s="8">
        <v>6.6118050229084305E-2</v>
      </c>
    </row>
    <row r="668" spans="1:7" x14ac:dyDescent="0.35">
      <c r="A668" s="7" t="str">
        <f>B627&amp;C668</f>
        <v>CONSUMO PER CAPITA (kg ó litros por individuo)Melon/sandia Ing.</v>
      </c>
      <c r="B668" s="7">
        <v>0</v>
      </c>
      <c r="C668" s="7" t="s">
        <v>155</v>
      </c>
      <c r="D668" s="8">
        <v>0.144530567293576</v>
      </c>
      <c r="E668" s="8">
        <v>6.6168770224571405E-2</v>
      </c>
      <c r="F668" s="8">
        <v>6.6127256588733696E-2</v>
      </c>
      <c r="G668" s="8">
        <v>7.3296449719458395E-2</v>
      </c>
    </row>
    <row r="669" spans="1:7" x14ac:dyDescent="0.35">
      <c r="A669" s="7" t="str">
        <f>B627&amp;C669</f>
        <v>CONSUMO PER CAPITA (kg ó litros por individuo)Fresa/freson Ing.</v>
      </c>
      <c r="B669" s="7">
        <v>0</v>
      </c>
      <c r="C669" s="7" t="s">
        <v>156</v>
      </c>
      <c r="D669" s="8">
        <v>6.6100543493533406E-2</v>
      </c>
      <c r="E669" s="8">
        <v>3.1666426190219303E-2</v>
      </c>
      <c r="F669" s="8">
        <v>3.0252434322686199E-2</v>
      </c>
      <c r="G669" s="8">
        <v>2.9893337225882E-2</v>
      </c>
    </row>
    <row r="670" spans="1:7" x14ac:dyDescent="0.35">
      <c r="A670" s="7" t="str">
        <f>B627&amp;C670</f>
        <v>CONSUMO PER CAPITA (kg ó litros por individuo)Pina Ing.</v>
      </c>
      <c r="B670" s="7">
        <v>0</v>
      </c>
      <c r="C670" s="7" t="s">
        <v>186</v>
      </c>
      <c r="D670" s="8">
        <v>7.7914661297376203E-2</v>
      </c>
      <c r="E670" s="8">
        <v>5.0363422955101302E-2</v>
      </c>
      <c r="F670" s="8">
        <v>6.33543101950233E-2</v>
      </c>
      <c r="G670" s="8">
        <v>5.4974751062209802E-2</v>
      </c>
    </row>
    <row r="671" spans="1:7" x14ac:dyDescent="0.35">
      <c r="A671" s="7" t="str">
        <f>B627&amp;C671</f>
        <v>CONSUMO PER CAPITA (kg ó litros por individuo)Resto frutas Ing.</v>
      </c>
      <c r="B671" s="7">
        <v>0</v>
      </c>
      <c r="C671" s="7" t="s">
        <v>157</v>
      </c>
      <c r="D671" s="8">
        <v>0.22661016641105899</v>
      </c>
      <c r="E671" s="8">
        <v>0.122338107857609</v>
      </c>
      <c r="F671" s="8">
        <v>0.14597362363659</v>
      </c>
      <c r="G671" s="8">
        <v>0.14070085256340101</v>
      </c>
    </row>
    <row r="672" spans="1:7" x14ac:dyDescent="0.35">
      <c r="A672" s="7" t="str">
        <f>B627&amp;C672</f>
        <v>CONSUMO PER CAPITA (kg ó litros por individuo)Mermeladas Ing.</v>
      </c>
      <c r="B672" s="7">
        <v>0</v>
      </c>
      <c r="C672" s="7" t="s">
        <v>187</v>
      </c>
      <c r="D672" s="8">
        <v>2.9995272775190599E-2</v>
      </c>
      <c r="E672" s="8">
        <v>2.4353401822857099E-2</v>
      </c>
      <c r="F672" s="8">
        <v>2.4197044887489E-2</v>
      </c>
      <c r="G672" s="8">
        <v>2.9550551156368701E-2</v>
      </c>
    </row>
    <row r="673" spans="1:7" x14ac:dyDescent="0.35">
      <c r="A673" s="7" t="str">
        <f>B627&amp;C673</f>
        <v>CONSUMO PER CAPITA (kg ó litros por individuo).Hortalizas/Verdur.Ing</v>
      </c>
      <c r="B673" s="7">
        <v>0</v>
      </c>
      <c r="C673" s="7" t="s">
        <v>188</v>
      </c>
      <c r="D673" s="8">
        <v>14.277338786172599</v>
      </c>
      <c r="E673" s="8">
        <v>9.7407397365766695</v>
      </c>
      <c r="F673" s="8">
        <v>12.100720374715401</v>
      </c>
      <c r="G673" s="8">
        <v>12.527520963894601</v>
      </c>
    </row>
    <row r="674" spans="1:7" x14ac:dyDescent="0.35">
      <c r="A674" s="7" t="str">
        <f>B627&amp;C674</f>
        <v>CONSUMO PER CAPITA (kg ó litros por individuo)Tomates Ing.</v>
      </c>
      <c r="B674" s="7">
        <v>0</v>
      </c>
      <c r="C674" s="7" t="s">
        <v>158</v>
      </c>
      <c r="D674" s="8">
        <v>1.2856047408885001</v>
      </c>
      <c r="E674" s="8">
        <v>0.82915903746780595</v>
      </c>
      <c r="F674" s="8">
        <v>0.98640802677712902</v>
      </c>
      <c r="G674" s="8">
        <v>0.99330214108159398</v>
      </c>
    </row>
    <row r="675" spans="1:7" x14ac:dyDescent="0.35">
      <c r="A675" s="7" t="str">
        <f>B627&amp;C675</f>
        <v>CONSUMO PER CAPITA (kg ó litros por individuo)Judías verdes Ing.</v>
      </c>
      <c r="B675" s="7">
        <v>0</v>
      </c>
      <c r="C675" s="7" t="s">
        <v>189</v>
      </c>
      <c r="D675" s="8">
        <v>0.12894937635072501</v>
      </c>
      <c r="E675" s="8">
        <v>6.1873916193688698E-2</v>
      </c>
      <c r="F675" s="8">
        <v>8.3947259557855605E-2</v>
      </c>
      <c r="G675" s="8">
        <v>8.8406102017284896E-2</v>
      </c>
    </row>
    <row r="676" spans="1:7" x14ac:dyDescent="0.35">
      <c r="A676" s="7" t="str">
        <f>B627&amp;C676</f>
        <v>CONSUMO PER CAPITA (kg ó litros por individuo)Patatas Ing.</v>
      </c>
      <c r="B676" s="7">
        <v>0</v>
      </c>
      <c r="C676" s="7" t="s">
        <v>159</v>
      </c>
      <c r="D676" s="8">
        <v>5.6732899048953698</v>
      </c>
      <c r="E676" s="8">
        <v>4.0363272542352204</v>
      </c>
      <c r="F676" s="8">
        <v>5.0606553520970001</v>
      </c>
      <c r="G676" s="8">
        <v>5.4117780348300402</v>
      </c>
    </row>
    <row r="677" spans="1:7" x14ac:dyDescent="0.35">
      <c r="A677" s="7" t="str">
        <f>B627&amp;C677</f>
        <v>CONSUMO PER CAPITA (kg ó litros por individuo)Cebollas Ing.</v>
      </c>
      <c r="B677" s="7">
        <v>0</v>
      </c>
      <c r="C677" s="7" t="s">
        <v>160</v>
      </c>
      <c r="D677" s="8">
        <v>1.0446579466450401</v>
      </c>
      <c r="E677" s="8">
        <v>0.75289747438823795</v>
      </c>
      <c r="F677" s="8">
        <v>0.89351819656575704</v>
      </c>
      <c r="G677" s="8">
        <v>0.94021292667980205</v>
      </c>
    </row>
    <row r="678" spans="1:7" x14ac:dyDescent="0.35">
      <c r="A678" s="7" t="str">
        <f>B627&amp;C678</f>
        <v>CONSUMO PER CAPITA (kg ó litros por individuo)Pimientos Ing.</v>
      </c>
      <c r="B678" s="7">
        <v>0</v>
      </c>
      <c r="C678" s="7" t="s">
        <v>161</v>
      </c>
      <c r="D678" s="8">
        <v>0.95584551551863395</v>
      </c>
      <c r="E678" s="8">
        <v>0.55629450378922896</v>
      </c>
      <c r="F678" s="8">
        <v>0.815569018684973</v>
      </c>
      <c r="G678" s="8">
        <v>0.77909203200208799</v>
      </c>
    </row>
    <row r="679" spans="1:7" x14ac:dyDescent="0.35">
      <c r="A679" s="7" t="str">
        <f>B627&amp;C679</f>
        <v>CONSUMO PER CAPITA (kg ó litros por individuo)Lechugas Ing.</v>
      </c>
      <c r="B679" s="7">
        <v>0</v>
      </c>
      <c r="C679" s="7" t="s">
        <v>162</v>
      </c>
      <c r="D679" s="8">
        <v>2.3765953944280498</v>
      </c>
      <c r="E679" s="8">
        <v>1.6015441984463501</v>
      </c>
      <c r="F679" s="8">
        <v>1.91093195350084</v>
      </c>
      <c r="G679" s="8">
        <v>1.9865378176678199</v>
      </c>
    </row>
    <row r="680" spans="1:7" x14ac:dyDescent="0.35">
      <c r="A680" s="7" t="str">
        <f>B627&amp;C680</f>
        <v>CONSUMO PER CAPITA (kg ó litros por individuo)Setas Ing.</v>
      </c>
      <c r="B680" s="7">
        <v>0</v>
      </c>
      <c r="C680" s="7" t="s">
        <v>163</v>
      </c>
      <c r="D680" s="8">
        <v>0.66477209476741295</v>
      </c>
      <c r="E680" s="8">
        <v>0.45586679400612301</v>
      </c>
      <c r="F680" s="8">
        <v>0.57069970429769401</v>
      </c>
      <c r="G680" s="8">
        <v>0.52513306948009697</v>
      </c>
    </row>
    <row r="681" spans="1:7" x14ac:dyDescent="0.35">
      <c r="A681" s="7" t="str">
        <f>B627&amp;C681</f>
        <v>CONSUMO PER CAPITA (kg ó litros por individuo)Esparragos Ing.</v>
      </c>
      <c r="B681" s="7">
        <v>0</v>
      </c>
      <c r="C681" s="7" t="s">
        <v>164</v>
      </c>
      <c r="D681" s="8">
        <v>0.117646017173059</v>
      </c>
      <c r="E681" s="8">
        <v>6.5950870735476799E-2</v>
      </c>
      <c r="F681" s="8">
        <v>0.10064542802764399</v>
      </c>
      <c r="G681" s="8">
        <v>8.9864566136649102E-2</v>
      </c>
    </row>
    <row r="682" spans="1:7" x14ac:dyDescent="0.35">
      <c r="A682" s="7" t="str">
        <f>B627&amp;C682</f>
        <v>CONSUMO PER CAPITA (kg ó litros por individuo)Otras hortalizas Ing.</v>
      </c>
      <c r="B682" s="7">
        <v>0</v>
      </c>
      <c r="C682" s="7" t="s">
        <v>165</v>
      </c>
      <c r="D682" s="8">
        <v>2.02997765124505</v>
      </c>
      <c r="E682" s="8">
        <v>1.3808249882330299</v>
      </c>
      <c r="F682" s="8">
        <v>1.6783447416958901</v>
      </c>
      <c r="G682" s="8">
        <v>1.7131950753588201</v>
      </c>
    </row>
    <row r="683" spans="1:7" x14ac:dyDescent="0.35">
      <c r="A683" s="7" t="str">
        <f>B627&amp;C683</f>
        <v>CONSUMO PER CAPITA (kg ó litros por individuo).Aceite alino Ing.</v>
      </c>
      <c r="B683" s="7">
        <v>0</v>
      </c>
      <c r="C683" s="7" t="s">
        <v>190</v>
      </c>
      <c r="D683" s="8">
        <v>7.9936326169890604E-2</v>
      </c>
      <c r="E683" s="8">
        <v>4.8954398870963298E-2</v>
      </c>
      <c r="F683" s="8">
        <v>5.5085372320218498E-2</v>
      </c>
      <c r="G683" s="8">
        <v>5.4509144584340599E-2</v>
      </c>
    </row>
    <row r="684" spans="1:7" x14ac:dyDescent="0.35">
      <c r="A684" s="7" t="str">
        <f>B627&amp;C684</f>
        <v>CONSUMO PER CAPITA (kg ó litros por individuo)Aceite oliva Ing.</v>
      </c>
      <c r="B684" s="7">
        <v>0</v>
      </c>
      <c r="C684" s="7" t="s">
        <v>260</v>
      </c>
      <c r="D684" s="8">
        <v>2.19988648585848E-2</v>
      </c>
      <c r="E684" s="8">
        <v>1.0373178960513599E-2</v>
      </c>
      <c r="F684" s="8">
        <v>1.50916948751181E-2</v>
      </c>
      <c r="G684" s="8">
        <v>1.6410840180455501E-2</v>
      </c>
    </row>
    <row r="685" spans="1:7" x14ac:dyDescent="0.35">
      <c r="A685" s="7" t="str">
        <f>B627&amp;C685</f>
        <v>CONSUMO PER CAPITA (kg ó litros por individuo)Resto aceite Ing.</v>
      </c>
      <c r="B685" s="7">
        <v>0</v>
      </c>
      <c r="C685" s="7" t="s">
        <v>261</v>
      </c>
      <c r="D685" s="8">
        <v>5.79374959348119E-2</v>
      </c>
      <c r="E685" s="8">
        <v>3.8581218055226303E-2</v>
      </c>
      <c r="F685" s="8">
        <v>3.9993666224236203E-2</v>
      </c>
      <c r="G685" s="8">
        <v>3.80983260362232E-2</v>
      </c>
    </row>
    <row r="686" spans="1:7" x14ac:dyDescent="0.35">
      <c r="A686" s="7" t="str">
        <f>B627&amp;C686</f>
        <v>CONSUMO PER CAPITA (kg ó litros por individuo).Pan Ing.</v>
      </c>
      <c r="B686" s="7">
        <v>0</v>
      </c>
      <c r="C686" s="7" t="s">
        <v>166</v>
      </c>
      <c r="D686" s="8">
        <v>5.9106281747956597</v>
      </c>
      <c r="E686" s="8">
        <v>4.1584201234910703</v>
      </c>
      <c r="F686" s="8">
        <v>4.6700656647358301</v>
      </c>
      <c r="G686" s="8">
        <v>4.7674261264955504</v>
      </c>
    </row>
    <row r="687" spans="1:7" x14ac:dyDescent="0.35">
      <c r="A687" s="7" t="str">
        <f>B627&amp;C687</f>
        <v>CONSUMO PER CAPITA (kg ó litros por individuo).Pastas Ing.</v>
      </c>
      <c r="B687" s="7">
        <v>0</v>
      </c>
      <c r="C687" s="7" t="s">
        <v>167</v>
      </c>
      <c r="D687" s="8">
        <v>0.25825285971483802</v>
      </c>
      <c r="E687" s="8">
        <v>0.181499630289991</v>
      </c>
      <c r="F687" s="8">
        <v>0.21885086912308399</v>
      </c>
      <c r="G687" s="8">
        <v>0.245911378238795</v>
      </c>
    </row>
    <row r="688" spans="1:7" x14ac:dyDescent="0.35">
      <c r="A688" s="7" t="str">
        <f>B627&amp;C688</f>
        <v>CONSUMO PER CAPITA (kg ó litros por individuo).Arroz Ing.</v>
      </c>
      <c r="B688" s="7">
        <v>0</v>
      </c>
      <c r="C688" s="7" t="s">
        <v>168</v>
      </c>
      <c r="D688" s="8">
        <v>0.53219367832617004</v>
      </c>
      <c r="E688" s="8">
        <v>0.39064724725710198</v>
      </c>
      <c r="F688" s="8">
        <v>0.53084604679274605</v>
      </c>
      <c r="G688" s="8">
        <v>0.52579451064838401</v>
      </c>
    </row>
    <row r="689" spans="1:7" x14ac:dyDescent="0.35">
      <c r="A689" s="7" t="str">
        <f>B627&amp;C689</f>
        <v>CONSUMO PER CAPITA (kg ó litros por individuo).Legumbres Ing.</v>
      </c>
      <c r="B689" s="7">
        <v>0</v>
      </c>
      <c r="C689" s="7" t="s">
        <v>169</v>
      </c>
      <c r="D689" s="8">
        <v>0.131727414575873</v>
      </c>
      <c r="E689" s="8">
        <v>9.9551733180465493E-2</v>
      </c>
      <c r="F689" s="8">
        <v>0.115511654210692</v>
      </c>
      <c r="G689" s="8">
        <v>0.12949724187748299</v>
      </c>
    </row>
    <row r="690" spans="1:7" x14ac:dyDescent="0.35">
      <c r="A690" s="7" t="str">
        <f>B627&amp;C690</f>
        <v>CONSUMO PER CAPITA (kg ó litros por individuo)BATIDOS</v>
      </c>
      <c r="B690" s="7">
        <v>0</v>
      </c>
      <c r="C690" s="7" t="s">
        <v>262</v>
      </c>
      <c r="D690" s="8">
        <v>0.31385196640961499</v>
      </c>
      <c r="E690" s="8">
        <v>0.17354260430830201</v>
      </c>
      <c r="F690" s="8">
        <v>0.207378579640528</v>
      </c>
      <c r="G690" s="8">
        <v>0.21488714821583199</v>
      </c>
    </row>
    <row r="691" spans="1:7" x14ac:dyDescent="0.35">
      <c r="A691" s="7" t="str">
        <f>B627&amp;C691</f>
        <v>CONSUMO PER CAPITA (kg ó litros por individuo)HELADOS</v>
      </c>
      <c r="B691" s="7">
        <v>0</v>
      </c>
      <c r="C691" s="7" t="s">
        <v>263</v>
      </c>
      <c r="D691" s="8">
        <v>1.16220223798539</v>
      </c>
      <c r="E691" s="8">
        <v>0.71337735453742002</v>
      </c>
      <c r="F691" s="8">
        <v>0.82432060970216103</v>
      </c>
      <c r="G691" s="8">
        <v>0.88981444647375696</v>
      </c>
    </row>
    <row r="692" spans="1:7" x14ac:dyDescent="0.35">
      <c r="A692" s="7" t="str">
        <f>B627&amp;C692</f>
        <v>CONSUMO PER CAPITA (kg ó litros por individuo)GALLETAS</v>
      </c>
      <c r="B692" s="7">
        <v>0</v>
      </c>
      <c r="C692" s="7" t="s">
        <v>264</v>
      </c>
      <c r="D692" s="8">
        <v>3.22332731284041E-2</v>
      </c>
      <c r="E692" s="8">
        <v>2.83764483802415E-2</v>
      </c>
      <c r="F692" s="8">
        <v>2.5707563706386001E-2</v>
      </c>
      <c r="G692" s="8">
        <v>2.16965432805994E-2</v>
      </c>
    </row>
    <row r="693" spans="1:7" x14ac:dyDescent="0.35">
      <c r="A693" s="7" t="str">
        <f>B627&amp;C693</f>
        <v>CONSUMO PER CAPITA (kg ó litros por individuo)BOLLERÍA</v>
      </c>
      <c r="B693" s="7">
        <v>0</v>
      </c>
      <c r="C693" s="7" t="s">
        <v>265</v>
      </c>
      <c r="D693" s="8">
        <v>2.2720569947756699</v>
      </c>
      <c r="E693" s="8">
        <v>1.69817056581875</v>
      </c>
      <c r="F693" s="8">
        <v>1.63340908254259</v>
      </c>
      <c r="G693" s="8">
        <v>1.49760905855098</v>
      </c>
    </row>
    <row r="694" spans="1:7" x14ac:dyDescent="0.35">
      <c r="A694" s="7" t="str">
        <f>B627&amp;C694</f>
        <v>CONSUMO PER CAPITA (kg ó litros por individuo)BOLLERIA SALADA</v>
      </c>
      <c r="B694" s="7">
        <v>0</v>
      </c>
      <c r="C694" s="7" t="s">
        <v>266</v>
      </c>
      <c r="D694" s="8">
        <v>7.49710494601456E-2</v>
      </c>
      <c r="E694" s="8">
        <v>4.9073754299607003E-2</v>
      </c>
      <c r="F694" s="8">
        <v>5.2392557857201497E-2</v>
      </c>
      <c r="G694" s="8">
        <v>5.4699004004884602E-2</v>
      </c>
    </row>
    <row r="695" spans="1:7" x14ac:dyDescent="0.35">
      <c r="A695" s="7" t="str">
        <f>B627&amp;C695</f>
        <v>CONSUMO PER CAPITA (kg ó litros por individuo)BOLLERIA DULCE</v>
      </c>
      <c r="B695" s="7">
        <v>0</v>
      </c>
      <c r="C695" s="7" t="s">
        <v>267</v>
      </c>
      <c r="D695" s="8">
        <v>2.1970858942254199</v>
      </c>
      <c r="E695" s="8">
        <v>1.64909627540196</v>
      </c>
      <c r="F695" s="8">
        <v>1.5810173691184899</v>
      </c>
      <c r="G695" s="8">
        <v>1.4429104469316301</v>
      </c>
    </row>
    <row r="696" spans="1:7" x14ac:dyDescent="0.35">
      <c r="A696" s="7" t="str">
        <f>B627&amp;C696</f>
        <v>CONSUMO PER CAPITA (kg ó litros por individuo)PAL.PAN+BARRIT+TORTIT</v>
      </c>
      <c r="B696" s="7">
        <v>0</v>
      </c>
      <c r="C696" s="7" t="s">
        <v>268</v>
      </c>
      <c r="D696" s="8">
        <v>0.104917435716015</v>
      </c>
      <c r="E696" s="8">
        <v>7.6173688148521601E-2</v>
      </c>
      <c r="F696" s="8">
        <v>7.0634926561040798E-2</v>
      </c>
      <c r="G696" s="8">
        <v>8.1105817308230799E-2</v>
      </c>
    </row>
    <row r="697" spans="1:7" x14ac:dyDescent="0.35">
      <c r="A697" s="7" t="str">
        <f>B627&amp;C697</f>
        <v>CONSUMO PER CAPITA (kg ó litros por individuo)PALITOS PAN</v>
      </c>
      <c r="B697" s="7">
        <v>0</v>
      </c>
      <c r="C697" s="7" t="s">
        <v>269</v>
      </c>
      <c r="D697" s="8">
        <v>7.1805019036635498E-2</v>
      </c>
      <c r="E697" s="8">
        <v>4.8376638040014699E-2</v>
      </c>
      <c r="F697" s="8">
        <v>4.87628413032355E-2</v>
      </c>
      <c r="G697" s="8">
        <v>5.4332028996656803E-2</v>
      </c>
    </row>
    <row r="698" spans="1:7" x14ac:dyDescent="0.35">
      <c r="A698" s="7" t="str">
        <f>B627&amp;C698</f>
        <v>CONSUMO PER CAPITA (kg ó litros por individuo)TORTITAS</v>
      </c>
      <c r="B698" s="7">
        <v>0</v>
      </c>
      <c r="C698" s="7" t="s">
        <v>270</v>
      </c>
      <c r="D698" s="8">
        <v>1.62412605235767E-2</v>
      </c>
      <c r="E698" s="8">
        <v>1.4242331299949999E-2</v>
      </c>
      <c r="F698" s="8">
        <v>1.26306007885901E-2</v>
      </c>
      <c r="G698" s="8">
        <v>1.07788097107035E-2</v>
      </c>
    </row>
    <row r="699" spans="1:7" x14ac:dyDescent="0.35">
      <c r="A699" s="7" t="str">
        <f>B627&amp;C699</f>
        <v>CONSUMO PER CAPITA (kg ó litros por individuo)BARRITAS</v>
      </c>
      <c r="B699" s="7">
        <v>0</v>
      </c>
      <c r="C699" s="7" t="s">
        <v>271</v>
      </c>
      <c r="D699" s="8">
        <v>1.68711160391566E-2</v>
      </c>
      <c r="E699" s="8">
        <v>1.35547064860155E-2</v>
      </c>
      <c r="F699" s="8">
        <v>9.2415022238902904E-3</v>
      </c>
      <c r="G699" s="8">
        <v>1.5994998027037799E-2</v>
      </c>
    </row>
    <row r="700" spans="1:7" x14ac:dyDescent="0.35">
      <c r="A700" s="7" t="str">
        <f>B627&amp;C700</f>
        <v>CONSUMO PER CAPITA (kg ó litros por individuo).Resto productos Ing.</v>
      </c>
      <c r="B700" s="7">
        <v>0</v>
      </c>
      <c r="C700" s="7" t="s">
        <v>174</v>
      </c>
      <c r="D700" s="8">
        <v>9.7726623862435407</v>
      </c>
      <c r="E700" s="8">
        <v>7.6921260399424503</v>
      </c>
      <c r="F700" s="8">
        <v>9.48398757459886</v>
      </c>
      <c r="G700" s="8">
        <v>10.473093528266901</v>
      </c>
    </row>
    <row r="701" spans="1:7" x14ac:dyDescent="0.35">
      <c r="A701" s="7" t="str">
        <f>B627&amp;C701</f>
        <v>CONSUMO PER CAPITA (kg ó litros por individuo)Gazpacho / Salmorejo</v>
      </c>
      <c r="B701" s="7">
        <v>0</v>
      </c>
      <c r="C701" s="7" t="s">
        <v>272</v>
      </c>
      <c r="D701" s="8">
        <v>0.13624197152942799</v>
      </c>
      <c r="E701" s="8">
        <v>6.9779130561565594E-2</v>
      </c>
      <c r="F701" s="8">
        <v>0.104527394748617</v>
      </c>
      <c r="G701" s="8">
        <v>0.117726385150631</v>
      </c>
    </row>
    <row r="702" spans="1:7" x14ac:dyDescent="0.35">
      <c r="A702" s="7" t="str">
        <f>B627&amp;C702</f>
        <v>CONSUMO PER CAPITA (kg ó litros por individuo)Sopas / Cremas / pures</v>
      </c>
      <c r="B702" s="7">
        <v>0</v>
      </c>
      <c r="C702" s="7" t="s">
        <v>273</v>
      </c>
      <c r="D702" s="8">
        <v>0.18301328568294101</v>
      </c>
      <c r="E702" s="8">
        <v>0.11214234379997499</v>
      </c>
      <c r="F702" s="8">
        <v>0.128177419941057</v>
      </c>
      <c r="G702" s="8">
        <v>0.128157005335365</v>
      </c>
    </row>
    <row r="703" spans="1:7" x14ac:dyDescent="0.35">
      <c r="A703" s="7" t="str">
        <f>B627&amp;C703</f>
        <v>CONSUMO PER CAPITA (kg ó litros por individuo)Proteinas Vegetales</v>
      </c>
      <c r="B703" s="7">
        <v>0</v>
      </c>
      <c r="C703" s="7" t="s">
        <v>274</v>
      </c>
      <c r="D703" s="8">
        <v>6.6961825137265302E-3</v>
      </c>
      <c r="E703" s="8">
        <v>4.8831539347601802E-3</v>
      </c>
      <c r="F703" s="8">
        <v>5.3333395831419604E-3</v>
      </c>
      <c r="G703" s="8">
        <v>8.6676157682650905E-3</v>
      </c>
    </row>
    <row r="704" spans="1:7" x14ac:dyDescent="0.35">
      <c r="A704" s="7" t="str">
        <f>B627&amp;C704</f>
        <v>CONSUMO PER CAPITA (kg ó litros por individuo)Platos Base Huevos</v>
      </c>
      <c r="B704" s="7">
        <v>0</v>
      </c>
      <c r="C704" s="7" t="s">
        <v>275</v>
      </c>
      <c r="D704" s="8">
        <v>0.80531017510167802</v>
      </c>
      <c r="E704" s="8">
        <v>0.65703708754390799</v>
      </c>
      <c r="F704" s="8">
        <v>0.79912047519482399</v>
      </c>
      <c r="G704" s="8">
        <v>0.79866225012411596</v>
      </c>
    </row>
    <row r="705" spans="1:7" x14ac:dyDescent="0.35">
      <c r="A705" s="7" t="str">
        <f>B705&amp;C705</f>
        <v>GASTO PER CAPITA (€ por individuo).T.Alimentos TOTAL ING</v>
      </c>
      <c r="B705" s="7" t="s">
        <v>122</v>
      </c>
      <c r="C705" s="7" t="s">
        <v>175</v>
      </c>
      <c r="D705" s="8">
        <v>654.88579983980003</v>
      </c>
      <c r="E705" s="8">
        <v>446.94352526048499</v>
      </c>
      <c r="F705" s="8">
        <v>571.22460920219896</v>
      </c>
      <c r="G705" s="8">
        <v>637.877511222772</v>
      </c>
    </row>
    <row r="706" spans="1:7" x14ac:dyDescent="0.35">
      <c r="A706" s="7" t="str">
        <f>B705&amp;C706</f>
        <v>GASTO PER CAPITA (€ por individuo).T.Carne Ing.</v>
      </c>
      <c r="B706" s="7">
        <v>0</v>
      </c>
      <c r="C706" s="7" t="s">
        <v>125</v>
      </c>
      <c r="D706" s="8" t="s">
        <v>276</v>
      </c>
      <c r="E706" s="8" t="s">
        <v>276</v>
      </c>
      <c r="F706" s="8" t="s">
        <v>276</v>
      </c>
      <c r="G706" s="8" t="s">
        <v>276</v>
      </c>
    </row>
    <row r="707" spans="1:7" x14ac:dyDescent="0.35">
      <c r="A707" s="7" t="str">
        <f>B705&amp;C707</f>
        <v>GASTO PER CAPITA (€ por individuo)T.Carne Fresca Ing</v>
      </c>
      <c r="B707" s="7">
        <v>0</v>
      </c>
      <c r="C707" s="7" t="s">
        <v>126</v>
      </c>
      <c r="D707" s="8" t="s">
        <v>276</v>
      </c>
      <c r="E707" s="8" t="s">
        <v>276</v>
      </c>
      <c r="F707" s="8" t="s">
        <v>276</v>
      </c>
      <c r="G707" s="8" t="s">
        <v>276</v>
      </c>
    </row>
    <row r="708" spans="1:7" x14ac:dyDescent="0.35">
      <c r="A708" s="7" t="str">
        <f>B705&amp;C708</f>
        <v>GASTO PER CAPITA (€ por individuo)Ternera Ing.</v>
      </c>
      <c r="B708" s="7">
        <v>0</v>
      </c>
      <c r="C708" s="7" t="s">
        <v>127</v>
      </c>
      <c r="D708" s="8" t="s">
        <v>276</v>
      </c>
      <c r="E708" s="8" t="s">
        <v>276</v>
      </c>
      <c r="F708" s="8" t="s">
        <v>276</v>
      </c>
      <c r="G708" s="8" t="s">
        <v>276</v>
      </c>
    </row>
    <row r="709" spans="1:7" x14ac:dyDescent="0.35">
      <c r="A709" s="7" t="str">
        <f>B705&amp;C709</f>
        <v>GASTO PER CAPITA (€ por individuo)Pollo Ing.</v>
      </c>
      <c r="B709" s="7">
        <v>0</v>
      </c>
      <c r="C709" s="7" t="s">
        <v>128</v>
      </c>
      <c r="D709" s="8" t="s">
        <v>276</v>
      </c>
      <c r="E709" s="8" t="s">
        <v>276</v>
      </c>
      <c r="F709" s="8" t="s">
        <v>276</v>
      </c>
      <c r="G709" s="8" t="s">
        <v>276</v>
      </c>
    </row>
    <row r="710" spans="1:7" x14ac:dyDescent="0.35">
      <c r="A710" s="7" t="str">
        <f>B705&amp;C710</f>
        <v>GASTO PER CAPITA (€ por individuo)Porcino Ing.</v>
      </c>
      <c r="B710" s="7">
        <v>0</v>
      </c>
      <c r="C710" s="7" t="s">
        <v>129</v>
      </c>
      <c r="D710" s="8" t="s">
        <v>276</v>
      </c>
      <c r="E710" s="8" t="s">
        <v>276</v>
      </c>
      <c r="F710" s="8" t="s">
        <v>276</v>
      </c>
      <c r="G710" s="8" t="s">
        <v>276</v>
      </c>
    </row>
    <row r="711" spans="1:7" x14ac:dyDescent="0.35">
      <c r="A711" s="7" t="str">
        <f>B705&amp;C711</f>
        <v>GASTO PER CAPITA (€ por individuo)Ovino Ing.</v>
      </c>
      <c r="B711" s="7">
        <v>0</v>
      </c>
      <c r="C711" s="7" t="s">
        <v>130</v>
      </c>
      <c r="D711" s="8" t="s">
        <v>276</v>
      </c>
      <c r="E711" s="8" t="s">
        <v>276</v>
      </c>
      <c r="F711" s="8" t="s">
        <v>276</v>
      </c>
      <c r="G711" s="8" t="s">
        <v>276</v>
      </c>
    </row>
    <row r="712" spans="1:7" x14ac:dyDescent="0.35">
      <c r="A712" s="7" t="str">
        <f>B705&amp;C712</f>
        <v>GASTO PER CAPITA (€ por individuo)Resto Carne Ing.</v>
      </c>
      <c r="B712" s="7">
        <v>0</v>
      </c>
      <c r="C712" s="7" t="s">
        <v>131</v>
      </c>
      <c r="D712" s="8" t="s">
        <v>276</v>
      </c>
      <c r="E712" s="8" t="s">
        <v>276</v>
      </c>
      <c r="F712" s="8" t="s">
        <v>276</v>
      </c>
      <c r="G712" s="8" t="s">
        <v>276</v>
      </c>
    </row>
    <row r="713" spans="1:7" x14ac:dyDescent="0.35">
      <c r="A713" s="7" t="str">
        <f>B705&amp;C713</f>
        <v>GASTO PER CAPITA (€ por individuo)Carnes Transform.Ing</v>
      </c>
      <c r="B713" s="7">
        <v>0</v>
      </c>
      <c r="C713" s="7" t="s">
        <v>176</v>
      </c>
      <c r="D713" s="8" t="s">
        <v>276</v>
      </c>
      <c r="E713" s="8" t="s">
        <v>276</v>
      </c>
      <c r="F713" s="8" t="s">
        <v>276</v>
      </c>
      <c r="G713" s="8" t="s">
        <v>276</v>
      </c>
    </row>
    <row r="714" spans="1:7" x14ac:dyDescent="0.35">
      <c r="A714" s="7" t="str">
        <f>B705&amp;C714</f>
        <v>GASTO PER CAPITA (€ por individuo)Jamón Curado Ing.</v>
      </c>
      <c r="B714" s="7">
        <v>0</v>
      </c>
      <c r="C714" s="7" t="s">
        <v>132</v>
      </c>
      <c r="D714" s="8" t="s">
        <v>276</v>
      </c>
      <c r="E714" s="8" t="s">
        <v>276</v>
      </c>
      <c r="F714" s="8" t="s">
        <v>276</v>
      </c>
      <c r="G714" s="8" t="s">
        <v>276</v>
      </c>
    </row>
    <row r="715" spans="1:7" x14ac:dyDescent="0.35">
      <c r="A715" s="7" t="str">
        <f>B705&amp;C715</f>
        <v>GASTO PER CAPITA (€ por individuo)J.Curado Normal Ing</v>
      </c>
      <c r="B715" s="7">
        <v>0</v>
      </c>
      <c r="C715" s="7" t="s">
        <v>177</v>
      </c>
      <c r="D715" s="8" t="s">
        <v>276</v>
      </c>
      <c r="E715" s="8" t="s">
        <v>276</v>
      </c>
      <c r="F715" s="8" t="s">
        <v>276</v>
      </c>
      <c r="G715" s="8" t="s">
        <v>276</v>
      </c>
    </row>
    <row r="716" spans="1:7" x14ac:dyDescent="0.35">
      <c r="A716" s="7" t="str">
        <f>B705&amp;C716</f>
        <v>GASTO PER CAPITA (€ por individuo)J.Iberico Ing.</v>
      </c>
      <c r="B716" s="7">
        <v>0</v>
      </c>
      <c r="C716" s="7" t="s">
        <v>133</v>
      </c>
      <c r="D716" s="8" t="s">
        <v>276</v>
      </c>
      <c r="E716" s="8" t="s">
        <v>276</v>
      </c>
      <c r="F716" s="8" t="s">
        <v>276</v>
      </c>
      <c r="G716" s="8" t="s">
        <v>276</v>
      </c>
    </row>
    <row r="717" spans="1:7" x14ac:dyDescent="0.35">
      <c r="A717" s="7" t="str">
        <f>B705&amp;C717</f>
        <v>GASTO PER CAPITA (€ por individuo)Lomo embuchado Ing.</v>
      </c>
      <c r="B717" s="7">
        <v>0</v>
      </c>
      <c r="C717" s="7" t="s">
        <v>134</v>
      </c>
      <c r="D717" s="8" t="s">
        <v>276</v>
      </c>
      <c r="E717" s="8" t="s">
        <v>276</v>
      </c>
      <c r="F717" s="8" t="s">
        <v>276</v>
      </c>
      <c r="G717" s="8" t="s">
        <v>276</v>
      </c>
    </row>
    <row r="718" spans="1:7" x14ac:dyDescent="0.35">
      <c r="A718" s="7" t="str">
        <f>B705&amp;C718</f>
        <v>GASTO PER CAPITA (€ por individuo)Chorizo Ing.</v>
      </c>
      <c r="B718" s="7">
        <v>0</v>
      </c>
      <c r="C718" s="7" t="s">
        <v>135</v>
      </c>
      <c r="D718" s="8" t="s">
        <v>276</v>
      </c>
      <c r="E718" s="8" t="s">
        <v>276</v>
      </c>
      <c r="F718" s="8" t="s">
        <v>276</v>
      </c>
      <c r="G718" s="8" t="s">
        <v>276</v>
      </c>
    </row>
    <row r="719" spans="1:7" x14ac:dyDescent="0.35">
      <c r="A719" s="7" t="str">
        <f>B705&amp;C719</f>
        <v>GASTO PER CAPITA (€ por individuo)Pates/Foie-gras Ing</v>
      </c>
      <c r="B719" s="7">
        <v>0</v>
      </c>
      <c r="C719" s="7" t="s">
        <v>178</v>
      </c>
      <c r="D719" s="8" t="s">
        <v>276</v>
      </c>
      <c r="E719" s="8" t="s">
        <v>276</v>
      </c>
      <c r="F719" s="8" t="s">
        <v>276</v>
      </c>
      <c r="G719" s="8" t="s">
        <v>276</v>
      </c>
    </row>
    <row r="720" spans="1:7" x14ac:dyDescent="0.35">
      <c r="A720" s="7" t="str">
        <f>B705&amp;C720</f>
        <v>GASTO PER CAPITA (€ por individuo)Rto carn.transf.Ing</v>
      </c>
      <c r="B720" s="7">
        <v>0</v>
      </c>
      <c r="C720" s="7" t="s">
        <v>179</v>
      </c>
      <c r="D720" s="8" t="s">
        <v>276</v>
      </c>
      <c r="E720" s="8" t="s">
        <v>276</v>
      </c>
      <c r="F720" s="8" t="s">
        <v>276</v>
      </c>
      <c r="G720" s="8" t="s">
        <v>276</v>
      </c>
    </row>
    <row r="721" spans="1:7" x14ac:dyDescent="0.35">
      <c r="A721" s="7" t="str">
        <f>B705&amp;C721</f>
        <v>GASTO PER CAPITA (€ por individuo).T.Pescados/Marisc.Ing</v>
      </c>
      <c r="B721" s="7">
        <v>0</v>
      </c>
      <c r="C721" s="7" t="s">
        <v>180</v>
      </c>
      <c r="D721" s="8" t="s">
        <v>276</v>
      </c>
      <c r="E721" s="8" t="s">
        <v>276</v>
      </c>
      <c r="F721" s="8" t="s">
        <v>276</v>
      </c>
      <c r="G721" s="8" t="s">
        <v>276</v>
      </c>
    </row>
    <row r="722" spans="1:7" x14ac:dyDescent="0.35">
      <c r="A722" s="7" t="str">
        <f>B705&amp;C722</f>
        <v>GASTO PER CAPITA (€ por individuo)Pescados Ing.</v>
      </c>
      <c r="B722" s="7">
        <v>0</v>
      </c>
      <c r="C722" s="7" t="s">
        <v>136</v>
      </c>
      <c r="D722" s="8" t="s">
        <v>276</v>
      </c>
      <c r="E722" s="8" t="s">
        <v>276</v>
      </c>
      <c r="F722" s="8" t="s">
        <v>276</v>
      </c>
      <c r="G722" s="8" t="s">
        <v>276</v>
      </c>
    </row>
    <row r="723" spans="1:7" x14ac:dyDescent="0.35">
      <c r="A723" s="7" t="str">
        <f>B705&amp;C723</f>
        <v>GASTO PER CAPITA (€ por individuo)Merluza/Pescadil.Ing</v>
      </c>
      <c r="B723" s="7">
        <v>0</v>
      </c>
      <c r="C723" s="7" t="s">
        <v>181</v>
      </c>
      <c r="D723" s="8" t="s">
        <v>276</v>
      </c>
      <c r="E723" s="8" t="s">
        <v>276</v>
      </c>
      <c r="F723" s="8" t="s">
        <v>276</v>
      </c>
      <c r="G723" s="8" t="s">
        <v>276</v>
      </c>
    </row>
    <row r="724" spans="1:7" x14ac:dyDescent="0.35">
      <c r="A724" s="7" t="str">
        <f>B705&amp;C724</f>
        <v>GASTO PER CAPITA (€ por individuo)Boquerones Ing.</v>
      </c>
      <c r="B724" s="7">
        <v>0</v>
      </c>
      <c r="C724" s="7" t="s">
        <v>137</v>
      </c>
      <c r="D724" s="8" t="s">
        <v>276</v>
      </c>
      <c r="E724" s="8" t="s">
        <v>276</v>
      </c>
      <c r="F724" s="8" t="s">
        <v>276</v>
      </c>
      <c r="G724" s="8" t="s">
        <v>276</v>
      </c>
    </row>
    <row r="725" spans="1:7" x14ac:dyDescent="0.35">
      <c r="A725" s="7" t="str">
        <f>B705&amp;C725</f>
        <v>GASTO PER CAPITA (€ por individuo)Sardinas Ing.</v>
      </c>
      <c r="B725" s="7">
        <v>0</v>
      </c>
      <c r="C725" s="7" t="s">
        <v>138</v>
      </c>
      <c r="D725" s="8" t="s">
        <v>276</v>
      </c>
      <c r="E725" s="8" t="s">
        <v>276</v>
      </c>
      <c r="F725" s="8" t="s">
        <v>276</v>
      </c>
      <c r="G725" s="8" t="s">
        <v>276</v>
      </c>
    </row>
    <row r="726" spans="1:7" x14ac:dyDescent="0.35">
      <c r="A726" s="7" t="str">
        <f>B705&amp;C726</f>
        <v>GASTO PER CAPITA (€ por individuo)Rape Ing.</v>
      </c>
      <c r="B726" s="7">
        <v>0</v>
      </c>
      <c r="C726" s="7" t="s">
        <v>139</v>
      </c>
      <c r="D726" s="8" t="s">
        <v>276</v>
      </c>
      <c r="E726" s="8" t="s">
        <v>276</v>
      </c>
      <c r="F726" s="8" t="s">
        <v>276</v>
      </c>
      <c r="G726" s="8" t="s">
        <v>276</v>
      </c>
    </row>
    <row r="727" spans="1:7" x14ac:dyDescent="0.35">
      <c r="A727" s="7" t="str">
        <f>B705&amp;C727</f>
        <v>GASTO PER CAPITA (€ por individuo)Dorada Ing.</v>
      </c>
      <c r="B727" s="7">
        <v>0</v>
      </c>
      <c r="C727" s="7" t="s">
        <v>140</v>
      </c>
      <c r="D727" s="8" t="s">
        <v>276</v>
      </c>
      <c r="E727" s="8" t="s">
        <v>276</v>
      </c>
      <c r="F727" s="8" t="s">
        <v>276</v>
      </c>
      <c r="G727" s="8" t="s">
        <v>276</v>
      </c>
    </row>
    <row r="728" spans="1:7" x14ac:dyDescent="0.35">
      <c r="A728" s="7" t="str">
        <f>B705&amp;C728</f>
        <v>GASTO PER CAPITA (€ por individuo)Salmon Ing.</v>
      </c>
      <c r="B728" s="7">
        <v>0</v>
      </c>
      <c r="C728" s="7" t="s">
        <v>141</v>
      </c>
      <c r="D728" s="8" t="s">
        <v>276</v>
      </c>
      <c r="E728" s="8" t="s">
        <v>276</v>
      </c>
      <c r="F728" s="8" t="s">
        <v>276</v>
      </c>
      <c r="G728" s="8" t="s">
        <v>276</v>
      </c>
    </row>
    <row r="729" spans="1:7" x14ac:dyDescent="0.35">
      <c r="A729" s="7" t="str">
        <f>B705&amp;C729</f>
        <v>GASTO PER CAPITA (€ por individuo)Atun Fresco Ing.</v>
      </c>
      <c r="B729" s="7">
        <v>0</v>
      </c>
      <c r="C729" s="7" t="s">
        <v>142</v>
      </c>
      <c r="D729" s="8" t="s">
        <v>276</v>
      </c>
      <c r="E729" s="8" t="s">
        <v>276</v>
      </c>
      <c r="F729" s="8" t="s">
        <v>276</v>
      </c>
      <c r="G729" s="8" t="s">
        <v>276</v>
      </c>
    </row>
    <row r="730" spans="1:7" x14ac:dyDescent="0.35">
      <c r="A730" s="7" t="str">
        <f>B705&amp;C730</f>
        <v>GASTO PER CAPITA (€ por individuo)Resto pescados Ing.</v>
      </c>
      <c r="B730" s="7">
        <v>0</v>
      </c>
      <c r="C730" s="7" t="s">
        <v>143</v>
      </c>
      <c r="D730" s="8" t="s">
        <v>276</v>
      </c>
      <c r="E730" s="8" t="s">
        <v>276</v>
      </c>
      <c r="F730" s="8" t="s">
        <v>276</v>
      </c>
      <c r="G730" s="8" t="s">
        <v>276</v>
      </c>
    </row>
    <row r="731" spans="1:7" x14ac:dyDescent="0.35">
      <c r="A731" s="7" t="str">
        <f>B705&amp;C731</f>
        <v>GASTO PER CAPITA (€ por individuo)Mariscos Ing.</v>
      </c>
      <c r="B731" s="7">
        <v>0</v>
      </c>
      <c r="C731" s="7" t="s">
        <v>144</v>
      </c>
      <c r="D731" s="8" t="s">
        <v>276</v>
      </c>
      <c r="E731" s="8" t="s">
        <v>276</v>
      </c>
      <c r="F731" s="8" t="s">
        <v>276</v>
      </c>
      <c r="G731" s="8" t="s">
        <v>276</v>
      </c>
    </row>
    <row r="732" spans="1:7" x14ac:dyDescent="0.35">
      <c r="A732" s="7" t="str">
        <f>B705&amp;C732</f>
        <v>GASTO PER CAPITA (€ por individuo)Calamares Ing.</v>
      </c>
      <c r="B732" s="7">
        <v>0</v>
      </c>
      <c r="C732" s="7" t="s">
        <v>145</v>
      </c>
      <c r="D732" s="8" t="s">
        <v>276</v>
      </c>
      <c r="E732" s="8" t="s">
        <v>276</v>
      </c>
      <c r="F732" s="8" t="s">
        <v>276</v>
      </c>
      <c r="G732" s="8" t="s">
        <v>276</v>
      </c>
    </row>
    <row r="733" spans="1:7" x14ac:dyDescent="0.35">
      <c r="A733" s="7" t="str">
        <f>B705&amp;C733</f>
        <v>GASTO PER CAPITA (€ por individuo)Pulpo/sepia Ing.</v>
      </c>
      <c r="B733" s="7">
        <v>0</v>
      </c>
      <c r="C733" s="7" t="s">
        <v>146</v>
      </c>
      <c r="D733" s="8" t="s">
        <v>276</v>
      </c>
      <c r="E733" s="8" t="s">
        <v>276</v>
      </c>
      <c r="F733" s="8" t="s">
        <v>276</v>
      </c>
      <c r="G733" s="8" t="s">
        <v>276</v>
      </c>
    </row>
    <row r="734" spans="1:7" x14ac:dyDescent="0.35">
      <c r="A734" s="7" t="str">
        <f>B705&amp;C734</f>
        <v>GASTO PER CAPITA (€ por individuo)Langostinos/Gamb.Ing</v>
      </c>
      <c r="B734" s="7">
        <v>0</v>
      </c>
      <c r="C734" s="7" t="s">
        <v>182</v>
      </c>
      <c r="D734" s="8" t="s">
        <v>276</v>
      </c>
      <c r="E734" s="8" t="s">
        <v>276</v>
      </c>
      <c r="F734" s="8" t="s">
        <v>276</v>
      </c>
      <c r="G734" s="8" t="s">
        <v>276</v>
      </c>
    </row>
    <row r="735" spans="1:7" x14ac:dyDescent="0.35">
      <c r="A735" s="7" t="str">
        <f>B705&amp;C735</f>
        <v>GASTO PER CAPITA (€ por individuo)Otros mariscos Ing.</v>
      </c>
      <c r="B735" s="7">
        <v>0</v>
      </c>
      <c r="C735" s="7" t="s">
        <v>147</v>
      </c>
      <c r="D735" s="8" t="s">
        <v>276</v>
      </c>
      <c r="E735" s="8" t="s">
        <v>276</v>
      </c>
      <c r="F735" s="8" t="s">
        <v>276</v>
      </c>
      <c r="G735" s="8" t="s">
        <v>276</v>
      </c>
    </row>
    <row r="736" spans="1:7" x14ac:dyDescent="0.35">
      <c r="A736" s="7" t="str">
        <f>B705&amp;C736</f>
        <v>GASTO PER CAPITA (€ por individuo).Derivados lacteos Ing</v>
      </c>
      <c r="B736" s="7">
        <v>0</v>
      </c>
      <c r="C736" s="7" t="s">
        <v>183</v>
      </c>
      <c r="D736" s="8" t="s">
        <v>276</v>
      </c>
      <c r="E736" s="8" t="s">
        <v>276</v>
      </c>
      <c r="F736" s="8" t="s">
        <v>276</v>
      </c>
      <c r="G736" s="8" t="s">
        <v>276</v>
      </c>
    </row>
    <row r="737" spans="1:7" x14ac:dyDescent="0.35">
      <c r="A737" s="7" t="str">
        <f>B705&amp;C737</f>
        <v>GASTO PER CAPITA (€ por individuo)Mantequilla Ing.</v>
      </c>
      <c r="B737" s="7">
        <v>0</v>
      </c>
      <c r="C737" s="7" t="s">
        <v>148</v>
      </c>
      <c r="D737" s="8" t="s">
        <v>276</v>
      </c>
      <c r="E737" s="8" t="s">
        <v>276</v>
      </c>
      <c r="F737" s="8" t="s">
        <v>276</v>
      </c>
      <c r="G737" s="8" t="s">
        <v>276</v>
      </c>
    </row>
    <row r="738" spans="1:7" x14ac:dyDescent="0.35">
      <c r="A738" s="7" t="str">
        <f>B705&amp;C738</f>
        <v>GASTO PER CAPITA (€ por individuo)Postres Ing.</v>
      </c>
      <c r="B738" s="7">
        <v>0</v>
      </c>
      <c r="C738" s="7" t="s">
        <v>149</v>
      </c>
      <c r="D738" s="8" t="s">
        <v>276</v>
      </c>
      <c r="E738" s="8" t="s">
        <v>276</v>
      </c>
      <c r="F738" s="8" t="s">
        <v>276</v>
      </c>
      <c r="G738" s="8" t="s">
        <v>276</v>
      </c>
    </row>
    <row r="739" spans="1:7" x14ac:dyDescent="0.35">
      <c r="A739" s="7" t="str">
        <f>B705&amp;C739</f>
        <v>GASTO PER CAPITA (€ por individuo)Yogures Ing.</v>
      </c>
      <c r="B739" s="7">
        <v>0</v>
      </c>
      <c r="C739" s="7" t="s">
        <v>184</v>
      </c>
      <c r="D739" s="8" t="s">
        <v>276</v>
      </c>
      <c r="E739" s="8" t="s">
        <v>276</v>
      </c>
      <c r="F739" s="8" t="s">
        <v>276</v>
      </c>
      <c r="G739" s="8" t="s">
        <v>276</v>
      </c>
    </row>
    <row r="740" spans="1:7" x14ac:dyDescent="0.35">
      <c r="A740" s="7" t="str">
        <f>B705&amp;C740</f>
        <v>GASTO PER CAPITA (€ por individuo)Queso Ing.</v>
      </c>
      <c r="B740" s="7">
        <v>0</v>
      </c>
      <c r="C740" s="7" t="s">
        <v>150</v>
      </c>
      <c r="D740" s="8" t="s">
        <v>276</v>
      </c>
      <c r="E740" s="8" t="s">
        <v>276</v>
      </c>
      <c r="F740" s="8" t="s">
        <v>276</v>
      </c>
      <c r="G740" s="8" t="s">
        <v>276</v>
      </c>
    </row>
    <row r="741" spans="1:7" x14ac:dyDescent="0.35">
      <c r="A741" s="7" t="str">
        <f>B705&amp;C741</f>
        <v>GASTO PER CAPITA (€ por individuo).Fruta Ing.</v>
      </c>
      <c r="B741" s="7">
        <v>0</v>
      </c>
      <c r="C741" s="7" t="s">
        <v>151</v>
      </c>
      <c r="D741" s="8" t="s">
        <v>276</v>
      </c>
      <c r="E741" s="8" t="s">
        <v>276</v>
      </c>
      <c r="F741" s="8" t="s">
        <v>276</v>
      </c>
      <c r="G741" s="8" t="s">
        <v>276</v>
      </c>
    </row>
    <row r="742" spans="1:7" x14ac:dyDescent="0.35">
      <c r="A742" s="7" t="str">
        <f>B705&amp;C742</f>
        <v>GASTO PER CAPITA (€ por individuo)Fruta Fresca Ing</v>
      </c>
      <c r="B742" s="7">
        <v>0</v>
      </c>
      <c r="C742" s="7" t="s">
        <v>152</v>
      </c>
      <c r="D742" s="8" t="s">
        <v>276</v>
      </c>
      <c r="E742" s="8" t="s">
        <v>276</v>
      </c>
      <c r="F742" s="8" t="s">
        <v>276</v>
      </c>
      <c r="G742" s="8" t="s">
        <v>276</v>
      </c>
    </row>
    <row r="743" spans="1:7" x14ac:dyDescent="0.35">
      <c r="A743" s="7" t="str">
        <f>B705&amp;C743</f>
        <v>GASTO PER CAPITA (€ por individuo)Manzana Ing.</v>
      </c>
      <c r="B743" s="7">
        <v>0</v>
      </c>
      <c r="C743" s="7" t="s">
        <v>153</v>
      </c>
      <c r="D743" s="8" t="s">
        <v>276</v>
      </c>
      <c r="E743" s="8" t="s">
        <v>276</v>
      </c>
      <c r="F743" s="8" t="s">
        <v>276</v>
      </c>
      <c r="G743" s="8" t="s">
        <v>276</v>
      </c>
    </row>
    <row r="744" spans="1:7" x14ac:dyDescent="0.35">
      <c r="A744" s="7" t="str">
        <f>B705&amp;C744</f>
        <v>GASTO PER CAPITA (€ por individuo)Platano Ing.</v>
      </c>
      <c r="B744" s="7">
        <v>0</v>
      </c>
      <c r="C744" s="7" t="s">
        <v>154</v>
      </c>
      <c r="D744" s="8" t="s">
        <v>276</v>
      </c>
      <c r="E744" s="8" t="s">
        <v>276</v>
      </c>
      <c r="F744" s="8" t="s">
        <v>276</v>
      </c>
      <c r="G744" s="8" t="s">
        <v>276</v>
      </c>
    </row>
    <row r="745" spans="1:7" x14ac:dyDescent="0.35">
      <c r="A745" s="7" t="str">
        <f>B705&amp;C745</f>
        <v>GASTO PER CAPITA (€ por individuo)Naranja/Mandarina In</v>
      </c>
      <c r="B745" s="7">
        <v>0</v>
      </c>
      <c r="C745" s="7" t="s">
        <v>185</v>
      </c>
      <c r="D745" s="8" t="s">
        <v>276</v>
      </c>
      <c r="E745" s="8" t="s">
        <v>276</v>
      </c>
      <c r="F745" s="8" t="s">
        <v>276</v>
      </c>
      <c r="G745" s="8" t="s">
        <v>276</v>
      </c>
    </row>
    <row r="746" spans="1:7" x14ac:dyDescent="0.35">
      <c r="A746" s="7" t="str">
        <f>B705&amp;C746</f>
        <v>GASTO PER CAPITA (€ por individuo)Melon/sandia Ing.</v>
      </c>
      <c r="B746" s="7">
        <v>0</v>
      </c>
      <c r="C746" s="7" t="s">
        <v>155</v>
      </c>
      <c r="D746" s="8" t="s">
        <v>276</v>
      </c>
      <c r="E746" s="8" t="s">
        <v>276</v>
      </c>
      <c r="F746" s="8" t="s">
        <v>276</v>
      </c>
      <c r="G746" s="8" t="s">
        <v>276</v>
      </c>
    </row>
    <row r="747" spans="1:7" x14ac:dyDescent="0.35">
      <c r="A747" s="7" t="str">
        <f>B705&amp;C747</f>
        <v>GASTO PER CAPITA (€ por individuo)Fresa/freson Ing.</v>
      </c>
      <c r="B747" s="7">
        <v>0</v>
      </c>
      <c r="C747" s="7" t="s">
        <v>156</v>
      </c>
      <c r="D747" s="8" t="s">
        <v>276</v>
      </c>
      <c r="E747" s="8" t="s">
        <v>276</v>
      </c>
      <c r="F747" s="8" t="s">
        <v>276</v>
      </c>
      <c r="G747" s="8" t="s">
        <v>276</v>
      </c>
    </row>
    <row r="748" spans="1:7" x14ac:dyDescent="0.35">
      <c r="A748" s="7" t="str">
        <f>B705&amp;C748</f>
        <v>GASTO PER CAPITA (€ por individuo)Pina Ing.</v>
      </c>
      <c r="B748" s="7">
        <v>0</v>
      </c>
      <c r="C748" s="7" t="s">
        <v>186</v>
      </c>
      <c r="D748" s="8" t="s">
        <v>276</v>
      </c>
      <c r="E748" s="8" t="s">
        <v>276</v>
      </c>
      <c r="F748" s="8" t="s">
        <v>276</v>
      </c>
      <c r="G748" s="8" t="s">
        <v>276</v>
      </c>
    </row>
    <row r="749" spans="1:7" x14ac:dyDescent="0.35">
      <c r="A749" s="7" t="str">
        <f>B705&amp;C749</f>
        <v>GASTO PER CAPITA (€ por individuo)Resto frutas Ing.</v>
      </c>
      <c r="B749" s="7">
        <v>0</v>
      </c>
      <c r="C749" s="7" t="s">
        <v>157</v>
      </c>
      <c r="D749" s="8" t="s">
        <v>276</v>
      </c>
      <c r="E749" s="8" t="s">
        <v>276</v>
      </c>
      <c r="F749" s="8" t="s">
        <v>276</v>
      </c>
      <c r="G749" s="8" t="s">
        <v>276</v>
      </c>
    </row>
    <row r="750" spans="1:7" x14ac:dyDescent="0.35">
      <c r="A750" s="7" t="str">
        <f>B705&amp;C750</f>
        <v>GASTO PER CAPITA (€ por individuo)Mermeladas Ing.</v>
      </c>
      <c r="B750" s="7">
        <v>0</v>
      </c>
      <c r="C750" s="7" t="s">
        <v>187</v>
      </c>
      <c r="D750" s="8" t="s">
        <v>276</v>
      </c>
      <c r="E750" s="8" t="s">
        <v>276</v>
      </c>
      <c r="F750" s="8" t="s">
        <v>276</v>
      </c>
      <c r="G750" s="8" t="s">
        <v>276</v>
      </c>
    </row>
    <row r="751" spans="1:7" x14ac:dyDescent="0.35">
      <c r="A751" s="7" t="str">
        <f>B705&amp;C751</f>
        <v>GASTO PER CAPITA (€ por individuo).Hortalizas/Verdur.Ing</v>
      </c>
      <c r="B751" s="7">
        <v>0</v>
      </c>
      <c r="C751" s="7" t="s">
        <v>188</v>
      </c>
      <c r="D751" s="8" t="s">
        <v>276</v>
      </c>
      <c r="E751" s="8" t="s">
        <v>276</v>
      </c>
      <c r="F751" s="8" t="s">
        <v>276</v>
      </c>
      <c r="G751" s="8" t="s">
        <v>276</v>
      </c>
    </row>
    <row r="752" spans="1:7" x14ac:dyDescent="0.35">
      <c r="A752" s="7" t="str">
        <f>B705&amp;C752</f>
        <v>GASTO PER CAPITA (€ por individuo)Tomates Ing.</v>
      </c>
      <c r="B752" s="7">
        <v>0</v>
      </c>
      <c r="C752" s="7" t="s">
        <v>158</v>
      </c>
      <c r="D752" s="8" t="s">
        <v>276</v>
      </c>
      <c r="E752" s="8" t="s">
        <v>276</v>
      </c>
      <c r="F752" s="8" t="s">
        <v>276</v>
      </c>
      <c r="G752" s="8" t="s">
        <v>276</v>
      </c>
    </row>
    <row r="753" spans="1:7" x14ac:dyDescent="0.35">
      <c r="A753" s="7" t="str">
        <f>B705&amp;C753</f>
        <v>GASTO PER CAPITA (€ por individuo)Judías verdes Ing.</v>
      </c>
      <c r="B753" s="7">
        <v>0</v>
      </c>
      <c r="C753" s="7" t="s">
        <v>189</v>
      </c>
      <c r="D753" s="8" t="s">
        <v>276</v>
      </c>
      <c r="E753" s="8" t="s">
        <v>276</v>
      </c>
      <c r="F753" s="8" t="s">
        <v>276</v>
      </c>
      <c r="G753" s="8" t="s">
        <v>276</v>
      </c>
    </row>
    <row r="754" spans="1:7" x14ac:dyDescent="0.35">
      <c r="A754" s="7" t="str">
        <f>B705&amp;C754</f>
        <v>GASTO PER CAPITA (€ por individuo)Patatas Ing.</v>
      </c>
      <c r="B754" s="7">
        <v>0</v>
      </c>
      <c r="C754" s="7" t="s">
        <v>159</v>
      </c>
      <c r="D754" s="8" t="s">
        <v>276</v>
      </c>
      <c r="E754" s="8" t="s">
        <v>276</v>
      </c>
      <c r="F754" s="8" t="s">
        <v>276</v>
      </c>
      <c r="G754" s="8" t="s">
        <v>276</v>
      </c>
    </row>
    <row r="755" spans="1:7" x14ac:dyDescent="0.35">
      <c r="A755" s="7" t="str">
        <f>B705&amp;C755</f>
        <v>GASTO PER CAPITA (€ por individuo)Cebollas Ing.</v>
      </c>
      <c r="B755" s="7">
        <v>0</v>
      </c>
      <c r="C755" s="7" t="s">
        <v>160</v>
      </c>
      <c r="D755" s="8" t="s">
        <v>276</v>
      </c>
      <c r="E755" s="8" t="s">
        <v>276</v>
      </c>
      <c r="F755" s="8" t="s">
        <v>276</v>
      </c>
      <c r="G755" s="8" t="s">
        <v>276</v>
      </c>
    </row>
    <row r="756" spans="1:7" x14ac:dyDescent="0.35">
      <c r="A756" s="7" t="str">
        <f>B705&amp;C756</f>
        <v>GASTO PER CAPITA (€ por individuo)Pimientos Ing.</v>
      </c>
      <c r="B756" s="7">
        <v>0</v>
      </c>
      <c r="C756" s="7" t="s">
        <v>161</v>
      </c>
      <c r="D756" s="8" t="s">
        <v>276</v>
      </c>
      <c r="E756" s="8" t="s">
        <v>276</v>
      </c>
      <c r="F756" s="8" t="s">
        <v>276</v>
      </c>
      <c r="G756" s="8" t="s">
        <v>276</v>
      </c>
    </row>
    <row r="757" spans="1:7" x14ac:dyDescent="0.35">
      <c r="A757" s="7" t="str">
        <f>B705&amp;C757</f>
        <v>GASTO PER CAPITA (€ por individuo)Lechugas Ing.</v>
      </c>
      <c r="B757" s="7">
        <v>0</v>
      </c>
      <c r="C757" s="7" t="s">
        <v>162</v>
      </c>
      <c r="D757" s="8" t="s">
        <v>276</v>
      </c>
      <c r="E757" s="8" t="s">
        <v>276</v>
      </c>
      <c r="F757" s="8" t="s">
        <v>276</v>
      </c>
      <c r="G757" s="8" t="s">
        <v>276</v>
      </c>
    </row>
    <row r="758" spans="1:7" x14ac:dyDescent="0.35">
      <c r="A758" s="7" t="str">
        <f>B705&amp;C758</f>
        <v>GASTO PER CAPITA (€ por individuo)Setas Ing.</v>
      </c>
      <c r="B758" s="7">
        <v>0</v>
      </c>
      <c r="C758" s="7" t="s">
        <v>163</v>
      </c>
      <c r="D758" s="8" t="s">
        <v>276</v>
      </c>
      <c r="E758" s="8" t="s">
        <v>276</v>
      </c>
      <c r="F758" s="8" t="s">
        <v>276</v>
      </c>
      <c r="G758" s="8" t="s">
        <v>276</v>
      </c>
    </row>
    <row r="759" spans="1:7" x14ac:dyDescent="0.35">
      <c r="A759" s="7" t="str">
        <f>B705&amp;C759</f>
        <v>GASTO PER CAPITA (€ por individuo)Esparragos Ing.</v>
      </c>
      <c r="B759" s="7">
        <v>0</v>
      </c>
      <c r="C759" s="7" t="s">
        <v>164</v>
      </c>
      <c r="D759" s="8" t="s">
        <v>276</v>
      </c>
      <c r="E759" s="8" t="s">
        <v>276</v>
      </c>
      <c r="F759" s="8" t="s">
        <v>276</v>
      </c>
      <c r="G759" s="8" t="s">
        <v>276</v>
      </c>
    </row>
    <row r="760" spans="1:7" x14ac:dyDescent="0.35">
      <c r="A760" s="7" t="str">
        <f>B705&amp;C760</f>
        <v>GASTO PER CAPITA (€ por individuo)Otras hortalizas Ing.</v>
      </c>
      <c r="B760" s="7">
        <v>0</v>
      </c>
      <c r="C760" s="7" t="s">
        <v>165</v>
      </c>
      <c r="D760" s="8" t="s">
        <v>276</v>
      </c>
      <c r="E760" s="8" t="s">
        <v>276</v>
      </c>
      <c r="F760" s="8" t="s">
        <v>276</v>
      </c>
      <c r="G760" s="8" t="s">
        <v>276</v>
      </c>
    </row>
    <row r="761" spans="1:7" x14ac:dyDescent="0.35">
      <c r="A761" s="7" t="str">
        <f>B705&amp;C761</f>
        <v>GASTO PER CAPITA (€ por individuo).Aceite alino Ing.</v>
      </c>
      <c r="B761" s="7">
        <v>0</v>
      </c>
      <c r="C761" s="7" t="s">
        <v>190</v>
      </c>
      <c r="D761" s="8" t="s">
        <v>276</v>
      </c>
      <c r="E761" s="8" t="s">
        <v>276</v>
      </c>
      <c r="F761" s="8" t="s">
        <v>276</v>
      </c>
      <c r="G761" s="8" t="s">
        <v>276</v>
      </c>
    </row>
    <row r="762" spans="1:7" x14ac:dyDescent="0.35">
      <c r="A762" s="7" t="str">
        <f>B705&amp;C762</f>
        <v>GASTO PER CAPITA (€ por individuo)Aceite oliva Ing.</v>
      </c>
      <c r="B762" s="7">
        <v>0</v>
      </c>
      <c r="C762" s="7" t="s">
        <v>260</v>
      </c>
      <c r="D762" s="8" t="s">
        <v>276</v>
      </c>
      <c r="E762" s="8" t="s">
        <v>276</v>
      </c>
      <c r="F762" s="8" t="s">
        <v>276</v>
      </c>
      <c r="G762" s="8" t="s">
        <v>276</v>
      </c>
    </row>
    <row r="763" spans="1:7" x14ac:dyDescent="0.35">
      <c r="A763" s="7" t="str">
        <f>B705&amp;C763</f>
        <v>GASTO PER CAPITA (€ por individuo)Resto aceite Ing.</v>
      </c>
      <c r="B763" s="7">
        <v>0</v>
      </c>
      <c r="C763" s="7" t="s">
        <v>261</v>
      </c>
      <c r="D763" s="8" t="s">
        <v>276</v>
      </c>
      <c r="E763" s="8" t="s">
        <v>276</v>
      </c>
      <c r="F763" s="8" t="s">
        <v>276</v>
      </c>
      <c r="G763" s="8" t="s">
        <v>276</v>
      </c>
    </row>
    <row r="764" spans="1:7" x14ac:dyDescent="0.35">
      <c r="A764" s="7" t="str">
        <f>B705&amp;C764</f>
        <v>GASTO PER CAPITA (€ por individuo).Pan Ing.</v>
      </c>
      <c r="B764" s="7">
        <v>0</v>
      </c>
      <c r="C764" s="7" t="s">
        <v>166</v>
      </c>
      <c r="D764" s="8" t="s">
        <v>276</v>
      </c>
      <c r="E764" s="8" t="s">
        <v>276</v>
      </c>
      <c r="F764" s="8" t="s">
        <v>276</v>
      </c>
      <c r="G764" s="8" t="s">
        <v>276</v>
      </c>
    </row>
    <row r="765" spans="1:7" x14ac:dyDescent="0.35">
      <c r="A765" s="7" t="str">
        <f>B705&amp;C765</f>
        <v>GASTO PER CAPITA (€ por individuo).Pastas Ing.</v>
      </c>
      <c r="B765" s="7">
        <v>0</v>
      </c>
      <c r="C765" s="7" t="s">
        <v>167</v>
      </c>
      <c r="D765" s="8" t="s">
        <v>276</v>
      </c>
      <c r="E765" s="8" t="s">
        <v>276</v>
      </c>
      <c r="F765" s="8" t="s">
        <v>276</v>
      </c>
      <c r="G765" s="8" t="s">
        <v>276</v>
      </c>
    </row>
    <row r="766" spans="1:7" x14ac:dyDescent="0.35">
      <c r="A766" s="7" t="str">
        <f>B705&amp;C766</f>
        <v>GASTO PER CAPITA (€ por individuo).Arroz Ing.</v>
      </c>
      <c r="B766" s="7">
        <v>0</v>
      </c>
      <c r="C766" s="7" t="s">
        <v>168</v>
      </c>
      <c r="D766" s="8" t="s">
        <v>276</v>
      </c>
      <c r="E766" s="8" t="s">
        <v>276</v>
      </c>
      <c r="F766" s="8" t="s">
        <v>276</v>
      </c>
      <c r="G766" s="8" t="s">
        <v>276</v>
      </c>
    </row>
    <row r="767" spans="1:7" x14ac:dyDescent="0.35">
      <c r="A767" s="7" t="str">
        <f>B705&amp;C767</f>
        <v>GASTO PER CAPITA (€ por individuo).Legumbres Ing.</v>
      </c>
      <c r="B767" s="7">
        <v>0</v>
      </c>
      <c r="C767" s="7" t="s">
        <v>169</v>
      </c>
      <c r="D767" s="8" t="s">
        <v>276</v>
      </c>
      <c r="E767" s="8" t="s">
        <v>276</v>
      </c>
      <c r="F767" s="8" t="s">
        <v>276</v>
      </c>
      <c r="G767" s="8" t="s">
        <v>276</v>
      </c>
    </row>
    <row r="768" spans="1:7" x14ac:dyDescent="0.35">
      <c r="A768" s="7" t="str">
        <f>B705&amp;C768</f>
        <v>GASTO PER CAPITA (€ por individuo)BATIDOS</v>
      </c>
      <c r="B768" s="7">
        <v>0</v>
      </c>
      <c r="C768" s="7" t="s">
        <v>262</v>
      </c>
      <c r="D768" s="8" t="s">
        <v>276</v>
      </c>
      <c r="E768" s="8" t="s">
        <v>276</v>
      </c>
      <c r="F768" s="8" t="s">
        <v>276</v>
      </c>
      <c r="G768" s="8" t="s">
        <v>276</v>
      </c>
    </row>
    <row r="769" spans="1:7" x14ac:dyDescent="0.35">
      <c r="A769" s="7" t="str">
        <f>B705&amp;C769</f>
        <v>GASTO PER CAPITA (€ por individuo)HELADOS</v>
      </c>
      <c r="B769" s="7">
        <v>0</v>
      </c>
      <c r="C769" s="7" t="s">
        <v>263</v>
      </c>
      <c r="D769" s="8" t="s">
        <v>276</v>
      </c>
      <c r="E769" s="8" t="s">
        <v>276</v>
      </c>
      <c r="F769" s="8" t="s">
        <v>276</v>
      </c>
      <c r="G769" s="8" t="s">
        <v>276</v>
      </c>
    </row>
    <row r="770" spans="1:7" x14ac:dyDescent="0.35">
      <c r="A770" s="7" t="str">
        <f>B705&amp;C770</f>
        <v>GASTO PER CAPITA (€ por individuo)GALLETAS</v>
      </c>
      <c r="B770" s="7">
        <v>0</v>
      </c>
      <c r="C770" s="7" t="s">
        <v>264</v>
      </c>
      <c r="D770" s="8" t="s">
        <v>276</v>
      </c>
      <c r="E770" s="8" t="s">
        <v>276</v>
      </c>
      <c r="F770" s="8" t="s">
        <v>276</v>
      </c>
      <c r="G770" s="8" t="s">
        <v>276</v>
      </c>
    </row>
    <row r="771" spans="1:7" x14ac:dyDescent="0.35">
      <c r="A771" s="7" t="str">
        <f>B705&amp;C771</f>
        <v>GASTO PER CAPITA (€ por individuo)BOLLERÍA</v>
      </c>
      <c r="B771" s="7">
        <v>0</v>
      </c>
      <c r="C771" s="7" t="s">
        <v>265</v>
      </c>
      <c r="D771" s="8" t="s">
        <v>276</v>
      </c>
      <c r="E771" s="8" t="s">
        <v>276</v>
      </c>
      <c r="F771" s="8" t="s">
        <v>276</v>
      </c>
      <c r="G771" s="8" t="s">
        <v>276</v>
      </c>
    </row>
    <row r="772" spans="1:7" x14ac:dyDescent="0.35">
      <c r="A772" s="7" t="str">
        <f>B705&amp;C772</f>
        <v>GASTO PER CAPITA (€ por individuo)BOLLERIA SALADA</v>
      </c>
      <c r="B772" s="7">
        <v>0</v>
      </c>
      <c r="C772" s="7" t="s">
        <v>266</v>
      </c>
      <c r="D772" s="8" t="s">
        <v>276</v>
      </c>
      <c r="E772" s="8" t="s">
        <v>276</v>
      </c>
      <c r="F772" s="8" t="s">
        <v>276</v>
      </c>
      <c r="G772" s="8" t="s">
        <v>276</v>
      </c>
    </row>
    <row r="773" spans="1:7" x14ac:dyDescent="0.35">
      <c r="A773" s="7" t="str">
        <f>B705&amp;C773</f>
        <v>GASTO PER CAPITA (€ por individuo)BOLLERIA DULCE</v>
      </c>
      <c r="B773" s="7">
        <v>0</v>
      </c>
      <c r="C773" s="7" t="s">
        <v>267</v>
      </c>
      <c r="D773" s="8" t="s">
        <v>276</v>
      </c>
      <c r="E773" s="8" t="s">
        <v>276</v>
      </c>
      <c r="F773" s="8" t="s">
        <v>276</v>
      </c>
      <c r="G773" s="8" t="s">
        <v>276</v>
      </c>
    </row>
    <row r="774" spans="1:7" x14ac:dyDescent="0.35">
      <c r="A774" s="7" t="str">
        <f>B705&amp;C774</f>
        <v>GASTO PER CAPITA (€ por individuo)PAL.PAN+BARRIT+TORTIT</v>
      </c>
      <c r="B774" s="7">
        <v>0</v>
      </c>
      <c r="C774" s="7" t="s">
        <v>268</v>
      </c>
      <c r="D774" s="8" t="s">
        <v>276</v>
      </c>
      <c r="E774" s="8" t="s">
        <v>276</v>
      </c>
      <c r="F774" s="8" t="s">
        <v>276</v>
      </c>
      <c r="G774" s="8" t="s">
        <v>276</v>
      </c>
    </row>
    <row r="775" spans="1:7" x14ac:dyDescent="0.35">
      <c r="A775" s="7" t="str">
        <f>B705&amp;C775</f>
        <v>GASTO PER CAPITA (€ por individuo)PALITOS PAN</v>
      </c>
      <c r="B775" s="7">
        <v>0</v>
      </c>
      <c r="C775" s="7" t="s">
        <v>269</v>
      </c>
      <c r="D775" s="8" t="s">
        <v>276</v>
      </c>
      <c r="E775" s="8" t="s">
        <v>276</v>
      </c>
      <c r="F775" s="8" t="s">
        <v>276</v>
      </c>
      <c r="G775" s="8" t="s">
        <v>276</v>
      </c>
    </row>
    <row r="776" spans="1:7" x14ac:dyDescent="0.35">
      <c r="A776" s="7" t="str">
        <f>B705&amp;C776</f>
        <v>GASTO PER CAPITA (€ por individuo)TORTITAS</v>
      </c>
      <c r="B776" s="7">
        <v>0</v>
      </c>
      <c r="C776" s="7" t="s">
        <v>270</v>
      </c>
      <c r="D776" s="8" t="s">
        <v>276</v>
      </c>
      <c r="E776" s="8" t="s">
        <v>276</v>
      </c>
      <c r="F776" s="8" t="s">
        <v>276</v>
      </c>
      <c r="G776" s="8" t="s">
        <v>276</v>
      </c>
    </row>
    <row r="777" spans="1:7" x14ac:dyDescent="0.35">
      <c r="A777" s="7" t="str">
        <f>B705&amp;C777</f>
        <v>GASTO PER CAPITA (€ por individuo)BARRITAS</v>
      </c>
      <c r="B777" s="7">
        <v>0</v>
      </c>
      <c r="C777" s="7" t="s">
        <v>271</v>
      </c>
      <c r="D777" s="8" t="s">
        <v>276</v>
      </c>
      <c r="E777" s="8" t="s">
        <v>276</v>
      </c>
      <c r="F777" s="8" t="s">
        <v>276</v>
      </c>
      <c r="G777" s="8" t="s">
        <v>276</v>
      </c>
    </row>
    <row r="778" spans="1:7" x14ac:dyDescent="0.35">
      <c r="A778" s="7" t="str">
        <f>B705&amp;C778</f>
        <v>GASTO PER CAPITA (€ por individuo).Resto productos Ing.</v>
      </c>
      <c r="B778" s="7">
        <v>0</v>
      </c>
      <c r="C778" s="7" t="s">
        <v>174</v>
      </c>
      <c r="D778" s="8" t="s">
        <v>276</v>
      </c>
      <c r="E778" s="8" t="s">
        <v>276</v>
      </c>
      <c r="F778" s="8" t="s">
        <v>276</v>
      </c>
      <c r="G778" s="8" t="s">
        <v>276</v>
      </c>
    </row>
    <row r="779" spans="1:7" x14ac:dyDescent="0.35">
      <c r="A779" s="7" t="str">
        <f>B705&amp;C779</f>
        <v>GASTO PER CAPITA (€ por individuo)Gazpacho / Salmorejo</v>
      </c>
      <c r="B779" s="7">
        <v>0</v>
      </c>
      <c r="C779" s="7" t="s">
        <v>272</v>
      </c>
      <c r="D779" s="8" t="s">
        <v>276</v>
      </c>
      <c r="E779" s="8" t="s">
        <v>276</v>
      </c>
      <c r="F779" s="8" t="s">
        <v>276</v>
      </c>
      <c r="G779" s="8" t="s">
        <v>276</v>
      </c>
    </row>
    <row r="780" spans="1:7" x14ac:dyDescent="0.35">
      <c r="A780" s="7" t="str">
        <f>B705&amp;C780</f>
        <v>GASTO PER CAPITA (€ por individuo)Sopas / Cremas / pures</v>
      </c>
      <c r="B780" s="7">
        <v>0</v>
      </c>
      <c r="C780" s="7" t="s">
        <v>273</v>
      </c>
      <c r="D780" s="8" t="s">
        <v>276</v>
      </c>
      <c r="E780" s="8" t="s">
        <v>276</v>
      </c>
      <c r="F780" s="8" t="s">
        <v>276</v>
      </c>
      <c r="G780" s="8" t="s">
        <v>276</v>
      </c>
    </row>
    <row r="781" spans="1:7" x14ac:dyDescent="0.35">
      <c r="A781" s="7" t="str">
        <f>B705&amp;C781</f>
        <v>GASTO PER CAPITA (€ por individuo)Proteinas Vegetales</v>
      </c>
      <c r="B781" s="7">
        <v>0</v>
      </c>
      <c r="C781" s="7" t="s">
        <v>274</v>
      </c>
      <c r="D781" s="8" t="s">
        <v>276</v>
      </c>
      <c r="E781" s="8" t="s">
        <v>276</v>
      </c>
      <c r="F781" s="8" t="s">
        <v>276</v>
      </c>
      <c r="G781" s="8" t="s">
        <v>276</v>
      </c>
    </row>
    <row r="782" spans="1:7" x14ac:dyDescent="0.35">
      <c r="A782" s="7" t="str">
        <f>B705&amp;C782</f>
        <v>GASTO PER CAPITA (€ por individuo)Platos Base Huevos</v>
      </c>
      <c r="B782" s="7">
        <v>0</v>
      </c>
      <c r="C782" s="7" t="s">
        <v>275</v>
      </c>
      <c r="D782" s="8" t="s">
        <v>276</v>
      </c>
      <c r="E782" s="8" t="s">
        <v>276</v>
      </c>
      <c r="F782" s="8" t="s">
        <v>276</v>
      </c>
      <c r="G782" s="8" t="s">
        <v>276</v>
      </c>
    </row>
    <row r="783" spans="1:7" x14ac:dyDescent="0.35">
      <c r="A783" s="7" t="str">
        <f>B783&amp;C783</f>
        <v>PRECIO MEDIO (kg ó litros).T.Alimentos TOTAL ING</v>
      </c>
      <c r="B783" s="7" t="s">
        <v>123</v>
      </c>
      <c r="C783" s="7" t="s">
        <v>175</v>
      </c>
      <c r="D783" s="8">
        <v>12.7755983195888</v>
      </c>
      <c r="E783" s="8">
        <v>12.1502518255674</v>
      </c>
      <c r="F783" s="8">
        <v>12.8422502804611</v>
      </c>
      <c r="G783" s="8">
        <v>13.816725720894899</v>
      </c>
    </row>
    <row r="784" spans="1:7" x14ac:dyDescent="0.35">
      <c r="A784" s="7" t="str">
        <f>B783&amp;C784</f>
        <v>PRECIO MEDIO (kg ó litros).T.Carne Ing.</v>
      </c>
      <c r="B784" s="7">
        <v>0</v>
      </c>
      <c r="C784" s="7" t="s">
        <v>125</v>
      </c>
      <c r="D784" s="8" t="s">
        <v>276</v>
      </c>
      <c r="E784" s="8" t="s">
        <v>276</v>
      </c>
      <c r="F784" s="8" t="s">
        <v>276</v>
      </c>
      <c r="G784" s="8" t="s">
        <v>276</v>
      </c>
    </row>
    <row r="785" spans="1:7" x14ac:dyDescent="0.35">
      <c r="A785" s="7" t="str">
        <f>B783&amp;C785</f>
        <v>PRECIO MEDIO (kg ó litros)T.Carne Fresca Ing</v>
      </c>
      <c r="B785" s="7">
        <v>0</v>
      </c>
      <c r="C785" s="7" t="s">
        <v>126</v>
      </c>
      <c r="D785" s="8" t="s">
        <v>276</v>
      </c>
      <c r="E785" s="8" t="s">
        <v>276</v>
      </c>
      <c r="F785" s="8" t="s">
        <v>276</v>
      </c>
      <c r="G785" s="8" t="s">
        <v>276</v>
      </c>
    </row>
    <row r="786" spans="1:7" x14ac:dyDescent="0.35">
      <c r="A786" s="7" t="str">
        <f>B783&amp;C786</f>
        <v>PRECIO MEDIO (kg ó litros)Ternera Ing.</v>
      </c>
      <c r="B786" s="7">
        <v>0</v>
      </c>
      <c r="C786" s="7" t="s">
        <v>127</v>
      </c>
      <c r="D786" s="8" t="s">
        <v>276</v>
      </c>
      <c r="E786" s="8" t="s">
        <v>276</v>
      </c>
      <c r="F786" s="8" t="s">
        <v>276</v>
      </c>
      <c r="G786" s="8" t="s">
        <v>276</v>
      </c>
    </row>
    <row r="787" spans="1:7" x14ac:dyDescent="0.35">
      <c r="A787" s="7" t="str">
        <f>B783&amp;C787</f>
        <v>PRECIO MEDIO (kg ó litros)Pollo Ing.</v>
      </c>
      <c r="B787" s="7">
        <v>0</v>
      </c>
      <c r="C787" s="7" t="s">
        <v>128</v>
      </c>
      <c r="D787" s="8" t="s">
        <v>276</v>
      </c>
      <c r="E787" s="8" t="s">
        <v>276</v>
      </c>
      <c r="F787" s="8" t="s">
        <v>276</v>
      </c>
      <c r="G787" s="8" t="s">
        <v>276</v>
      </c>
    </row>
    <row r="788" spans="1:7" x14ac:dyDescent="0.35">
      <c r="A788" s="7" t="str">
        <f>B783&amp;C788</f>
        <v>PRECIO MEDIO (kg ó litros)Porcino Ing.</v>
      </c>
      <c r="B788" s="7">
        <v>0</v>
      </c>
      <c r="C788" s="7" t="s">
        <v>129</v>
      </c>
      <c r="D788" s="8" t="s">
        <v>276</v>
      </c>
      <c r="E788" s="8" t="s">
        <v>276</v>
      </c>
      <c r="F788" s="8" t="s">
        <v>276</v>
      </c>
      <c r="G788" s="8" t="s">
        <v>276</v>
      </c>
    </row>
    <row r="789" spans="1:7" x14ac:dyDescent="0.35">
      <c r="A789" s="7" t="str">
        <f>B783&amp;C789</f>
        <v>PRECIO MEDIO (kg ó litros)Ovino Ing.</v>
      </c>
      <c r="B789" s="7">
        <v>0</v>
      </c>
      <c r="C789" s="7" t="s">
        <v>130</v>
      </c>
      <c r="D789" s="8" t="s">
        <v>276</v>
      </c>
      <c r="E789" s="8" t="s">
        <v>276</v>
      </c>
      <c r="F789" s="8" t="s">
        <v>276</v>
      </c>
      <c r="G789" s="8" t="s">
        <v>276</v>
      </c>
    </row>
    <row r="790" spans="1:7" x14ac:dyDescent="0.35">
      <c r="A790" s="7" t="str">
        <f>B783&amp;C790</f>
        <v>PRECIO MEDIO (kg ó litros)Resto Carne Ing.</v>
      </c>
      <c r="B790" s="7">
        <v>0</v>
      </c>
      <c r="C790" s="7" t="s">
        <v>131</v>
      </c>
      <c r="D790" s="8" t="s">
        <v>276</v>
      </c>
      <c r="E790" s="8" t="s">
        <v>276</v>
      </c>
      <c r="F790" s="8" t="s">
        <v>276</v>
      </c>
      <c r="G790" s="8" t="s">
        <v>276</v>
      </c>
    </row>
    <row r="791" spans="1:7" x14ac:dyDescent="0.35">
      <c r="A791" s="7" t="str">
        <f>B783&amp;C791</f>
        <v>PRECIO MEDIO (kg ó litros)Carnes Transform.Ing</v>
      </c>
      <c r="B791" s="7">
        <v>0</v>
      </c>
      <c r="C791" s="7" t="s">
        <v>176</v>
      </c>
      <c r="D791" s="8" t="s">
        <v>276</v>
      </c>
      <c r="E791" s="8" t="s">
        <v>276</v>
      </c>
      <c r="F791" s="8" t="s">
        <v>276</v>
      </c>
      <c r="G791" s="8" t="s">
        <v>276</v>
      </c>
    </row>
    <row r="792" spans="1:7" x14ac:dyDescent="0.35">
      <c r="A792" s="7" t="str">
        <f>B783&amp;C792</f>
        <v>PRECIO MEDIO (kg ó litros)Jamón Curado Ing.</v>
      </c>
      <c r="B792" s="7">
        <v>0</v>
      </c>
      <c r="C792" s="7" t="s">
        <v>132</v>
      </c>
      <c r="D792" s="8" t="s">
        <v>276</v>
      </c>
      <c r="E792" s="8" t="s">
        <v>276</v>
      </c>
      <c r="F792" s="8" t="s">
        <v>276</v>
      </c>
      <c r="G792" s="8" t="s">
        <v>276</v>
      </c>
    </row>
    <row r="793" spans="1:7" x14ac:dyDescent="0.35">
      <c r="A793" s="7" t="str">
        <f>B783&amp;C793</f>
        <v>PRECIO MEDIO (kg ó litros)J.Curado Normal Ing</v>
      </c>
      <c r="B793" s="7">
        <v>0</v>
      </c>
      <c r="C793" s="7" t="s">
        <v>177</v>
      </c>
      <c r="D793" s="8" t="s">
        <v>276</v>
      </c>
      <c r="E793" s="8" t="s">
        <v>276</v>
      </c>
      <c r="F793" s="8" t="s">
        <v>276</v>
      </c>
      <c r="G793" s="8" t="s">
        <v>276</v>
      </c>
    </row>
    <row r="794" spans="1:7" x14ac:dyDescent="0.35">
      <c r="A794" s="7" t="str">
        <f>B783&amp;C794</f>
        <v>PRECIO MEDIO (kg ó litros)J.Iberico Ing.</v>
      </c>
      <c r="B794" s="7">
        <v>0</v>
      </c>
      <c r="C794" s="7" t="s">
        <v>133</v>
      </c>
      <c r="D794" s="8" t="s">
        <v>276</v>
      </c>
      <c r="E794" s="8" t="s">
        <v>276</v>
      </c>
      <c r="F794" s="8" t="s">
        <v>276</v>
      </c>
      <c r="G794" s="8" t="s">
        <v>276</v>
      </c>
    </row>
    <row r="795" spans="1:7" x14ac:dyDescent="0.35">
      <c r="A795" s="7" t="str">
        <f>B783&amp;C795</f>
        <v>PRECIO MEDIO (kg ó litros)Lomo embuchado Ing.</v>
      </c>
      <c r="B795" s="7">
        <v>0</v>
      </c>
      <c r="C795" s="7" t="s">
        <v>134</v>
      </c>
      <c r="D795" s="8" t="s">
        <v>276</v>
      </c>
      <c r="E795" s="8" t="s">
        <v>276</v>
      </c>
      <c r="F795" s="8" t="s">
        <v>276</v>
      </c>
      <c r="G795" s="8" t="s">
        <v>276</v>
      </c>
    </row>
    <row r="796" spans="1:7" x14ac:dyDescent="0.35">
      <c r="A796" s="7" t="str">
        <f>B783&amp;C796</f>
        <v>PRECIO MEDIO (kg ó litros)Chorizo Ing.</v>
      </c>
      <c r="B796" s="7">
        <v>0</v>
      </c>
      <c r="C796" s="7" t="s">
        <v>135</v>
      </c>
      <c r="D796" s="8" t="s">
        <v>276</v>
      </c>
      <c r="E796" s="8" t="s">
        <v>276</v>
      </c>
      <c r="F796" s="8" t="s">
        <v>276</v>
      </c>
      <c r="G796" s="8" t="s">
        <v>276</v>
      </c>
    </row>
    <row r="797" spans="1:7" x14ac:dyDescent="0.35">
      <c r="A797" s="7" t="str">
        <f>B783&amp;C797</f>
        <v>PRECIO MEDIO (kg ó litros)Pates/Foie-gras Ing</v>
      </c>
      <c r="B797" s="7">
        <v>0</v>
      </c>
      <c r="C797" s="7" t="s">
        <v>178</v>
      </c>
      <c r="D797" s="8" t="s">
        <v>276</v>
      </c>
      <c r="E797" s="8" t="s">
        <v>276</v>
      </c>
      <c r="F797" s="8" t="s">
        <v>276</v>
      </c>
      <c r="G797" s="8" t="s">
        <v>276</v>
      </c>
    </row>
    <row r="798" spans="1:7" x14ac:dyDescent="0.35">
      <c r="A798" s="7" t="str">
        <f>B783&amp;C798</f>
        <v>PRECIO MEDIO (kg ó litros)Rto carn.transf.Ing</v>
      </c>
      <c r="B798" s="7">
        <v>0</v>
      </c>
      <c r="C798" s="7" t="s">
        <v>179</v>
      </c>
      <c r="D798" s="8" t="s">
        <v>276</v>
      </c>
      <c r="E798" s="8" t="s">
        <v>276</v>
      </c>
      <c r="F798" s="8" t="s">
        <v>276</v>
      </c>
      <c r="G798" s="8" t="s">
        <v>276</v>
      </c>
    </row>
    <row r="799" spans="1:7" x14ac:dyDescent="0.35">
      <c r="A799" s="7" t="str">
        <f>B783&amp;C799</f>
        <v>PRECIO MEDIO (kg ó litros).T.Pescados/Marisc.Ing</v>
      </c>
      <c r="B799" s="7">
        <v>0</v>
      </c>
      <c r="C799" s="7" t="s">
        <v>180</v>
      </c>
      <c r="D799" s="8" t="s">
        <v>276</v>
      </c>
      <c r="E799" s="8" t="s">
        <v>276</v>
      </c>
      <c r="F799" s="8" t="s">
        <v>276</v>
      </c>
      <c r="G799" s="8" t="s">
        <v>276</v>
      </c>
    </row>
    <row r="800" spans="1:7" x14ac:dyDescent="0.35">
      <c r="A800" s="7" t="str">
        <f>B783&amp;C800</f>
        <v>PRECIO MEDIO (kg ó litros)Pescados Ing.</v>
      </c>
      <c r="B800" s="7">
        <v>0</v>
      </c>
      <c r="C800" s="7" t="s">
        <v>136</v>
      </c>
      <c r="D800" s="8" t="s">
        <v>276</v>
      </c>
      <c r="E800" s="8" t="s">
        <v>276</v>
      </c>
      <c r="F800" s="8" t="s">
        <v>276</v>
      </c>
      <c r="G800" s="8" t="s">
        <v>276</v>
      </c>
    </row>
    <row r="801" spans="1:7" x14ac:dyDescent="0.35">
      <c r="A801" s="7" t="str">
        <f>B783&amp;C801</f>
        <v>PRECIO MEDIO (kg ó litros)Merluza/Pescadil.Ing</v>
      </c>
      <c r="B801" s="7">
        <v>0</v>
      </c>
      <c r="C801" s="7" t="s">
        <v>181</v>
      </c>
      <c r="D801" s="8" t="s">
        <v>276</v>
      </c>
      <c r="E801" s="8" t="s">
        <v>276</v>
      </c>
      <c r="F801" s="8" t="s">
        <v>276</v>
      </c>
      <c r="G801" s="8" t="s">
        <v>276</v>
      </c>
    </row>
    <row r="802" spans="1:7" x14ac:dyDescent="0.35">
      <c r="A802" s="7" t="str">
        <f>B783&amp;C802</f>
        <v>PRECIO MEDIO (kg ó litros)Boquerones Ing.</v>
      </c>
      <c r="B802" s="7">
        <v>0</v>
      </c>
      <c r="C802" s="7" t="s">
        <v>137</v>
      </c>
      <c r="D802" s="8" t="s">
        <v>276</v>
      </c>
      <c r="E802" s="8" t="s">
        <v>276</v>
      </c>
      <c r="F802" s="8" t="s">
        <v>276</v>
      </c>
      <c r="G802" s="8" t="s">
        <v>276</v>
      </c>
    </row>
    <row r="803" spans="1:7" x14ac:dyDescent="0.35">
      <c r="A803" s="7" t="str">
        <f>B783&amp;C803</f>
        <v>PRECIO MEDIO (kg ó litros)Sardinas Ing.</v>
      </c>
      <c r="B803" s="7">
        <v>0</v>
      </c>
      <c r="C803" s="7" t="s">
        <v>138</v>
      </c>
      <c r="D803" s="8" t="s">
        <v>276</v>
      </c>
      <c r="E803" s="8" t="s">
        <v>276</v>
      </c>
      <c r="F803" s="8" t="s">
        <v>276</v>
      </c>
      <c r="G803" s="8" t="s">
        <v>276</v>
      </c>
    </row>
    <row r="804" spans="1:7" x14ac:dyDescent="0.35">
      <c r="A804" s="7" t="str">
        <f>B783&amp;C804</f>
        <v>PRECIO MEDIO (kg ó litros)Rape Ing.</v>
      </c>
      <c r="B804" s="7">
        <v>0</v>
      </c>
      <c r="C804" s="7" t="s">
        <v>139</v>
      </c>
      <c r="D804" s="8" t="s">
        <v>276</v>
      </c>
      <c r="E804" s="8" t="s">
        <v>276</v>
      </c>
      <c r="F804" s="8" t="s">
        <v>276</v>
      </c>
      <c r="G804" s="8" t="s">
        <v>276</v>
      </c>
    </row>
    <row r="805" spans="1:7" x14ac:dyDescent="0.35">
      <c r="A805" s="7" t="str">
        <f>B783&amp;C805</f>
        <v>PRECIO MEDIO (kg ó litros)Dorada Ing.</v>
      </c>
      <c r="B805" s="7">
        <v>0</v>
      </c>
      <c r="C805" s="7" t="s">
        <v>140</v>
      </c>
      <c r="D805" s="8" t="s">
        <v>276</v>
      </c>
      <c r="E805" s="8" t="s">
        <v>276</v>
      </c>
      <c r="F805" s="8" t="s">
        <v>276</v>
      </c>
      <c r="G805" s="8" t="s">
        <v>276</v>
      </c>
    </row>
    <row r="806" spans="1:7" x14ac:dyDescent="0.35">
      <c r="A806" s="7" t="str">
        <f>B783&amp;C806</f>
        <v>PRECIO MEDIO (kg ó litros)Salmon Ing.</v>
      </c>
      <c r="B806" s="7">
        <v>0</v>
      </c>
      <c r="C806" s="7" t="s">
        <v>141</v>
      </c>
      <c r="D806" s="8" t="s">
        <v>276</v>
      </c>
      <c r="E806" s="8" t="s">
        <v>276</v>
      </c>
      <c r="F806" s="8" t="s">
        <v>276</v>
      </c>
      <c r="G806" s="8" t="s">
        <v>276</v>
      </c>
    </row>
    <row r="807" spans="1:7" x14ac:dyDescent="0.35">
      <c r="A807" s="7" t="str">
        <f>B783&amp;C807</f>
        <v>PRECIO MEDIO (kg ó litros)Atun Fresco Ing.</v>
      </c>
      <c r="B807" s="7">
        <v>0</v>
      </c>
      <c r="C807" s="7" t="s">
        <v>142</v>
      </c>
      <c r="D807" s="8" t="s">
        <v>276</v>
      </c>
      <c r="E807" s="8" t="s">
        <v>276</v>
      </c>
      <c r="F807" s="8" t="s">
        <v>276</v>
      </c>
      <c r="G807" s="8" t="s">
        <v>276</v>
      </c>
    </row>
    <row r="808" spans="1:7" x14ac:dyDescent="0.35">
      <c r="A808" s="7" t="str">
        <f>B783&amp;C808</f>
        <v>PRECIO MEDIO (kg ó litros)Resto pescados Ing.</v>
      </c>
      <c r="B808" s="7">
        <v>0</v>
      </c>
      <c r="C808" s="7" t="s">
        <v>143</v>
      </c>
      <c r="D808" s="8" t="s">
        <v>276</v>
      </c>
      <c r="E808" s="8" t="s">
        <v>276</v>
      </c>
      <c r="F808" s="8" t="s">
        <v>276</v>
      </c>
      <c r="G808" s="8" t="s">
        <v>276</v>
      </c>
    </row>
    <row r="809" spans="1:7" x14ac:dyDescent="0.35">
      <c r="A809" s="7" t="str">
        <f>B783&amp;C809</f>
        <v>PRECIO MEDIO (kg ó litros)Mariscos Ing.</v>
      </c>
      <c r="B809" s="7">
        <v>0</v>
      </c>
      <c r="C809" s="7" t="s">
        <v>144</v>
      </c>
      <c r="D809" s="8" t="s">
        <v>276</v>
      </c>
      <c r="E809" s="8" t="s">
        <v>276</v>
      </c>
      <c r="F809" s="8" t="s">
        <v>276</v>
      </c>
      <c r="G809" s="8" t="s">
        <v>276</v>
      </c>
    </row>
    <row r="810" spans="1:7" x14ac:dyDescent="0.35">
      <c r="A810" s="7" t="str">
        <f>B783&amp;C810</f>
        <v>PRECIO MEDIO (kg ó litros)Calamares Ing.</v>
      </c>
      <c r="B810" s="7">
        <v>0</v>
      </c>
      <c r="C810" s="7" t="s">
        <v>145</v>
      </c>
      <c r="D810" s="8" t="s">
        <v>276</v>
      </c>
      <c r="E810" s="8" t="s">
        <v>276</v>
      </c>
      <c r="F810" s="8" t="s">
        <v>276</v>
      </c>
      <c r="G810" s="8" t="s">
        <v>276</v>
      </c>
    </row>
    <row r="811" spans="1:7" x14ac:dyDescent="0.35">
      <c r="A811" s="7" t="str">
        <f>B783&amp;C811</f>
        <v>PRECIO MEDIO (kg ó litros)Pulpo/sepia Ing.</v>
      </c>
      <c r="B811" s="7">
        <v>0</v>
      </c>
      <c r="C811" s="7" t="s">
        <v>146</v>
      </c>
      <c r="D811" s="8" t="s">
        <v>276</v>
      </c>
      <c r="E811" s="8" t="s">
        <v>276</v>
      </c>
      <c r="F811" s="8" t="s">
        <v>276</v>
      </c>
      <c r="G811" s="8" t="s">
        <v>276</v>
      </c>
    </row>
    <row r="812" spans="1:7" x14ac:dyDescent="0.35">
      <c r="A812" s="7" t="str">
        <f>B783&amp;C812</f>
        <v>PRECIO MEDIO (kg ó litros)Langostinos/Gamb.Ing</v>
      </c>
      <c r="B812" s="7">
        <v>0</v>
      </c>
      <c r="C812" s="7" t="s">
        <v>182</v>
      </c>
      <c r="D812" s="8" t="s">
        <v>276</v>
      </c>
      <c r="E812" s="8" t="s">
        <v>276</v>
      </c>
      <c r="F812" s="8" t="s">
        <v>276</v>
      </c>
      <c r="G812" s="8" t="s">
        <v>276</v>
      </c>
    </row>
    <row r="813" spans="1:7" x14ac:dyDescent="0.35">
      <c r="A813" s="7" t="str">
        <f>B783&amp;C813</f>
        <v>PRECIO MEDIO (kg ó litros)Otros mariscos Ing.</v>
      </c>
      <c r="B813" s="7">
        <v>0</v>
      </c>
      <c r="C813" s="7" t="s">
        <v>147</v>
      </c>
      <c r="D813" s="8" t="s">
        <v>276</v>
      </c>
      <c r="E813" s="8" t="s">
        <v>276</v>
      </c>
      <c r="F813" s="8" t="s">
        <v>276</v>
      </c>
      <c r="G813" s="8" t="s">
        <v>276</v>
      </c>
    </row>
    <row r="814" spans="1:7" x14ac:dyDescent="0.35">
      <c r="A814" s="7" t="str">
        <f>B783&amp;C814</f>
        <v>PRECIO MEDIO (kg ó litros).Derivados lacteos Ing</v>
      </c>
      <c r="B814" s="7">
        <v>0</v>
      </c>
      <c r="C814" s="7" t="s">
        <v>183</v>
      </c>
      <c r="D814" s="8" t="s">
        <v>276</v>
      </c>
      <c r="E814" s="8" t="s">
        <v>276</v>
      </c>
      <c r="F814" s="8" t="s">
        <v>276</v>
      </c>
      <c r="G814" s="8" t="s">
        <v>276</v>
      </c>
    </row>
    <row r="815" spans="1:7" x14ac:dyDescent="0.35">
      <c r="A815" s="7" t="str">
        <f>B783&amp;C815</f>
        <v>PRECIO MEDIO (kg ó litros)Mantequilla Ing.</v>
      </c>
      <c r="B815" s="7">
        <v>0</v>
      </c>
      <c r="C815" s="7" t="s">
        <v>148</v>
      </c>
      <c r="D815" s="8" t="s">
        <v>276</v>
      </c>
      <c r="E815" s="8" t="s">
        <v>276</v>
      </c>
      <c r="F815" s="8" t="s">
        <v>276</v>
      </c>
      <c r="G815" s="8" t="s">
        <v>276</v>
      </c>
    </row>
    <row r="816" spans="1:7" x14ac:dyDescent="0.35">
      <c r="A816" s="7" t="str">
        <f>B783&amp;C816</f>
        <v>PRECIO MEDIO (kg ó litros)Postres Ing.</v>
      </c>
      <c r="B816" s="7">
        <v>0</v>
      </c>
      <c r="C816" s="7" t="s">
        <v>149</v>
      </c>
      <c r="D816" s="8" t="s">
        <v>276</v>
      </c>
      <c r="E816" s="8" t="s">
        <v>276</v>
      </c>
      <c r="F816" s="8" t="s">
        <v>276</v>
      </c>
      <c r="G816" s="8" t="s">
        <v>276</v>
      </c>
    </row>
    <row r="817" spans="1:7" x14ac:dyDescent="0.35">
      <c r="A817" s="7" t="str">
        <f>B783&amp;C817</f>
        <v>PRECIO MEDIO (kg ó litros)Yogures Ing.</v>
      </c>
      <c r="B817" s="7">
        <v>0</v>
      </c>
      <c r="C817" s="7" t="s">
        <v>184</v>
      </c>
      <c r="D817" s="8" t="s">
        <v>276</v>
      </c>
      <c r="E817" s="8" t="s">
        <v>276</v>
      </c>
      <c r="F817" s="8" t="s">
        <v>276</v>
      </c>
      <c r="G817" s="8" t="s">
        <v>276</v>
      </c>
    </row>
    <row r="818" spans="1:7" x14ac:dyDescent="0.35">
      <c r="A818" s="7" t="str">
        <f>B783&amp;C818</f>
        <v>PRECIO MEDIO (kg ó litros)Queso Ing.</v>
      </c>
      <c r="B818" s="7">
        <v>0</v>
      </c>
      <c r="C818" s="7" t="s">
        <v>150</v>
      </c>
      <c r="D818" s="8" t="s">
        <v>276</v>
      </c>
      <c r="E818" s="8" t="s">
        <v>276</v>
      </c>
      <c r="F818" s="8" t="s">
        <v>276</v>
      </c>
      <c r="G818" s="8" t="s">
        <v>276</v>
      </c>
    </row>
    <row r="819" spans="1:7" x14ac:dyDescent="0.35">
      <c r="A819" s="7" t="str">
        <f>B783&amp;C819</f>
        <v>PRECIO MEDIO (kg ó litros).Fruta Ing.</v>
      </c>
      <c r="B819" s="7">
        <v>0</v>
      </c>
      <c r="C819" s="7" t="s">
        <v>151</v>
      </c>
      <c r="D819" s="8" t="s">
        <v>276</v>
      </c>
      <c r="E819" s="8" t="s">
        <v>276</v>
      </c>
      <c r="F819" s="8" t="s">
        <v>276</v>
      </c>
      <c r="G819" s="8" t="s">
        <v>276</v>
      </c>
    </row>
    <row r="820" spans="1:7" x14ac:dyDescent="0.35">
      <c r="A820" s="7" t="str">
        <f>B783&amp;C820</f>
        <v>PRECIO MEDIO (kg ó litros)Fruta Fresca Ing</v>
      </c>
      <c r="B820" s="7">
        <v>0</v>
      </c>
      <c r="C820" s="7" t="s">
        <v>152</v>
      </c>
      <c r="D820" s="8" t="s">
        <v>276</v>
      </c>
      <c r="E820" s="8" t="s">
        <v>276</v>
      </c>
      <c r="F820" s="8" t="s">
        <v>276</v>
      </c>
      <c r="G820" s="8" t="s">
        <v>276</v>
      </c>
    </row>
    <row r="821" spans="1:7" x14ac:dyDescent="0.35">
      <c r="A821" s="7" t="str">
        <f>B783&amp;C821</f>
        <v>PRECIO MEDIO (kg ó litros)Manzana Ing.</v>
      </c>
      <c r="B821" s="7">
        <v>0</v>
      </c>
      <c r="C821" s="7" t="s">
        <v>153</v>
      </c>
      <c r="D821" s="8" t="s">
        <v>276</v>
      </c>
      <c r="E821" s="8" t="s">
        <v>276</v>
      </c>
      <c r="F821" s="8" t="s">
        <v>276</v>
      </c>
      <c r="G821" s="8" t="s">
        <v>276</v>
      </c>
    </row>
    <row r="822" spans="1:7" x14ac:dyDescent="0.35">
      <c r="A822" s="7" t="str">
        <f>B783&amp;C822</f>
        <v>PRECIO MEDIO (kg ó litros)Platano Ing.</v>
      </c>
      <c r="B822" s="7">
        <v>0</v>
      </c>
      <c r="C822" s="7" t="s">
        <v>154</v>
      </c>
      <c r="D822" s="8" t="s">
        <v>276</v>
      </c>
      <c r="E822" s="8" t="s">
        <v>276</v>
      </c>
      <c r="F822" s="8" t="s">
        <v>276</v>
      </c>
      <c r="G822" s="8" t="s">
        <v>276</v>
      </c>
    </row>
    <row r="823" spans="1:7" x14ac:dyDescent="0.35">
      <c r="A823" s="7" t="str">
        <f>B783&amp;C823</f>
        <v>PRECIO MEDIO (kg ó litros)Naranja/Mandarina In</v>
      </c>
      <c r="B823" s="7">
        <v>0</v>
      </c>
      <c r="C823" s="7" t="s">
        <v>185</v>
      </c>
      <c r="D823" s="8" t="s">
        <v>276</v>
      </c>
      <c r="E823" s="8" t="s">
        <v>276</v>
      </c>
      <c r="F823" s="8" t="s">
        <v>276</v>
      </c>
      <c r="G823" s="8" t="s">
        <v>276</v>
      </c>
    </row>
    <row r="824" spans="1:7" x14ac:dyDescent="0.35">
      <c r="A824" s="7" t="str">
        <f>B783&amp;C824</f>
        <v>PRECIO MEDIO (kg ó litros)Melon/sandia Ing.</v>
      </c>
      <c r="B824" s="7">
        <v>0</v>
      </c>
      <c r="C824" s="7" t="s">
        <v>155</v>
      </c>
      <c r="D824" s="8" t="s">
        <v>276</v>
      </c>
      <c r="E824" s="8" t="s">
        <v>276</v>
      </c>
      <c r="F824" s="8" t="s">
        <v>276</v>
      </c>
      <c r="G824" s="8" t="s">
        <v>276</v>
      </c>
    </row>
    <row r="825" spans="1:7" x14ac:dyDescent="0.35">
      <c r="A825" s="7" t="str">
        <f>B783&amp;C825</f>
        <v>PRECIO MEDIO (kg ó litros)Fresa/freson Ing.</v>
      </c>
      <c r="B825" s="7">
        <v>0</v>
      </c>
      <c r="C825" s="7" t="s">
        <v>156</v>
      </c>
      <c r="D825" s="8" t="s">
        <v>276</v>
      </c>
      <c r="E825" s="8" t="s">
        <v>276</v>
      </c>
      <c r="F825" s="8" t="s">
        <v>276</v>
      </c>
      <c r="G825" s="8" t="s">
        <v>276</v>
      </c>
    </row>
    <row r="826" spans="1:7" x14ac:dyDescent="0.35">
      <c r="A826" s="7" t="str">
        <f>B783&amp;C826</f>
        <v>PRECIO MEDIO (kg ó litros)Pina Ing.</v>
      </c>
      <c r="B826" s="7">
        <v>0</v>
      </c>
      <c r="C826" s="7" t="s">
        <v>186</v>
      </c>
      <c r="D826" s="8" t="s">
        <v>276</v>
      </c>
      <c r="E826" s="8" t="s">
        <v>276</v>
      </c>
      <c r="F826" s="8" t="s">
        <v>276</v>
      </c>
      <c r="G826" s="8" t="s">
        <v>276</v>
      </c>
    </row>
    <row r="827" spans="1:7" x14ac:dyDescent="0.35">
      <c r="A827" s="7" t="str">
        <f>B783&amp;C827</f>
        <v>PRECIO MEDIO (kg ó litros)Resto frutas Ing.</v>
      </c>
      <c r="B827" s="7">
        <v>0</v>
      </c>
      <c r="C827" s="7" t="s">
        <v>157</v>
      </c>
      <c r="D827" s="8" t="s">
        <v>276</v>
      </c>
      <c r="E827" s="8" t="s">
        <v>276</v>
      </c>
      <c r="F827" s="8" t="s">
        <v>276</v>
      </c>
      <c r="G827" s="8" t="s">
        <v>276</v>
      </c>
    </row>
    <row r="828" spans="1:7" x14ac:dyDescent="0.35">
      <c r="A828" s="7" t="str">
        <f>B783&amp;C828</f>
        <v>PRECIO MEDIO (kg ó litros)Mermeladas Ing.</v>
      </c>
      <c r="B828" s="7">
        <v>0</v>
      </c>
      <c r="C828" s="7" t="s">
        <v>187</v>
      </c>
      <c r="D828" s="8" t="s">
        <v>276</v>
      </c>
      <c r="E828" s="8" t="s">
        <v>276</v>
      </c>
      <c r="F828" s="8" t="s">
        <v>276</v>
      </c>
      <c r="G828" s="8" t="s">
        <v>276</v>
      </c>
    </row>
    <row r="829" spans="1:7" x14ac:dyDescent="0.35">
      <c r="A829" s="7" t="str">
        <f>B783&amp;C829</f>
        <v>PRECIO MEDIO (kg ó litros).Hortalizas/Verdur.Ing</v>
      </c>
      <c r="B829" s="7">
        <v>0</v>
      </c>
      <c r="C829" s="7" t="s">
        <v>188</v>
      </c>
      <c r="D829" s="8" t="s">
        <v>276</v>
      </c>
      <c r="E829" s="8" t="s">
        <v>276</v>
      </c>
      <c r="F829" s="8" t="s">
        <v>276</v>
      </c>
      <c r="G829" s="8" t="s">
        <v>276</v>
      </c>
    </row>
    <row r="830" spans="1:7" x14ac:dyDescent="0.35">
      <c r="A830" s="7" t="str">
        <f>B783&amp;C830</f>
        <v>PRECIO MEDIO (kg ó litros)Tomates Ing.</v>
      </c>
      <c r="B830" s="7">
        <v>0</v>
      </c>
      <c r="C830" s="7" t="s">
        <v>158</v>
      </c>
      <c r="D830" s="8" t="s">
        <v>276</v>
      </c>
      <c r="E830" s="8" t="s">
        <v>276</v>
      </c>
      <c r="F830" s="8" t="s">
        <v>276</v>
      </c>
      <c r="G830" s="8" t="s">
        <v>276</v>
      </c>
    </row>
    <row r="831" spans="1:7" x14ac:dyDescent="0.35">
      <c r="A831" s="7" t="str">
        <f>B783&amp;C831</f>
        <v>PRECIO MEDIO (kg ó litros)Judías verdes Ing.</v>
      </c>
      <c r="B831" s="7">
        <v>0</v>
      </c>
      <c r="C831" s="7" t="s">
        <v>189</v>
      </c>
      <c r="D831" s="8" t="s">
        <v>276</v>
      </c>
      <c r="E831" s="8" t="s">
        <v>276</v>
      </c>
      <c r="F831" s="8" t="s">
        <v>276</v>
      </c>
      <c r="G831" s="8" t="s">
        <v>276</v>
      </c>
    </row>
    <row r="832" spans="1:7" x14ac:dyDescent="0.35">
      <c r="A832" s="7" t="str">
        <f>B783&amp;C832</f>
        <v>PRECIO MEDIO (kg ó litros)Patatas Ing.</v>
      </c>
      <c r="B832" s="7">
        <v>0</v>
      </c>
      <c r="C832" s="7" t="s">
        <v>159</v>
      </c>
      <c r="D832" s="8" t="s">
        <v>276</v>
      </c>
      <c r="E832" s="8" t="s">
        <v>276</v>
      </c>
      <c r="F832" s="8" t="s">
        <v>276</v>
      </c>
      <c r="G832" s="8" t="s">
        <v>276</v>
      </c>
    </row>
    <row r="833" spans="1:7" x14ac:dyDescent="0.35">
      <c r="A833" s="7" t="str">
        <f>B783&amp;C833</f>
        <v>PRECIO MEDIO (kg ó litros)Cebollas Ing.</v>
      </c>
      <c r="B833" s="7">
        <v>0</v>
      </c>
      <c r="C833" s="7" t="s">
        <v>160</v>
      </c>
      <c r="D833" s="8" t="s">
        <v>276</v>
      </c>
      <c r="E833" s="8" t="s">
        <v>276</v>
      </c>
      <c r="F833" s="8" t="s">
        <v>276</v>
      </c>
      <c r="G833" s="8" t="s">
        <v>276</v>
      </c>
    </row>
    <row r="834" spans="1:7" x14ac:dyDescent="0.35">
      <c r="A834" s="7" t="str">
        <f>B783&amp;C834</f>
        <v>PRECIO MEDIO (kg ó litros)Pimientos Ing.</v>
      </c>
      <c r="B834" s="7">
        <v>0</v>
      </c>
      <c r="C834" s="7" t="s">
        <v>161</v>
      </c>
      <c r="D834" s="8" t="s">
        <v>276</v>
      </c>
      <c r="E834" s="8" t="s">
        <v>276</v>
      </c>
      <c r="F834" s="8" t="s">
        <v>276</v>
      </c>
      <c r="G834" s="8" t="s">
        <v>276</v>
      </c>
    </row>
    <row r="835" spans="1:7" x14ac:dyDescent="0.35">
      <c r="A835" s="7" t="str">
        <f>B783&amp;C835</f>
        <v>PRECIO MEDIO (kg ó litros)Lechugas Ing.</v>
      </c>
      <c r="B835" s="7">
        <v>0</v>
      </c>
      <c r="C835" s="7" t="s">
        <v>162</v>
      </c>
      <c r="D835" s="8" t="s">
        <v>276</v>
      </c>
      <c r="E835" s="8" t="s">
        <v>276</v>
      </c>
      <c r="F835" s="8" t="s">
        <v>276</v>
      </c>
      <c r="G835" s="8" t="s">
        <v>276</v>
      </c>
    </row>
    <row r="836" spans="1:7" x14ac:dyDescent="0.35">
      <c r="A836" s="7" t="str">
        <f>B783&amp;C836</f>
        <v>PRECIO MEDIO (kg ó litros)Setas Ing.</v>
      </c>
      <c r="B836" s="7">
        <v>0</v>
      </c>
      <c r="C836" s="7" t="s">
        <v>163</v>
      </c>
      <c r="D836" s="8" t="s">
        <v>276</v>
      </c>
      <c r="E836" s="8" t="s">
        <v>276</v>
      </c>
      <c r="F836" s="8" t="s">
        <v>276</v>
      </c>
      <c r="G836" s="8" t="s">
        <v>276</v>
      </c>
    </row>
    <row r="837" spans="1:7" x14ac:dyDescent="0.35">
      <c r="A837" s="7" t="str">
        <f>B783&amp;C837</f>
        <v>PRECIO MEDIO (kg ó litros)Esparragos Ing.</v>
      </c>
      <c r="B837" s="7">
        <v>0</v>
      </c>
      <c r="C837" s="7" t="s">
        <v>164</v>
      </c>
      <c r="D837" s="8" t="s">
        <v>276</v>
      </c>
      <c r="E837" s="8" t="s">
        <v>276</v>
      </c>
      <c r="F837" s="8" t="s">
        <v>276</v>
      </c>
      <c r="G837" s="8" t="s">
        <v>276</v>
      </c>
    </row>
    <row r="838" spans="1:7" x14ac:dyDescent="0.35">
      <c r="A838" s="7" t="str">
        <f>B783&amp;C838</f>
        <v>PRECIO MEDIO (kg ó litros)Otras hortalizas Ing.</v>
      </c>
      <c r="B838" s="7">
        <v>0</v>
      </c>
      <c r="C838" s="7" t="s">
        <v>165</v>
      </c>
      <c r="D838" s="8" t="s">
        <v>276</v>
      </c>
      <c r="E838" s="8" t="s">
        <v>276</v>
      </c>
      <c r="F838" s="8" t="s">
        <v>276</v>
      </c>
      <c r="G838" s="8" t="s">
        <v>276</v>
      </c>
    </row>
    <row r="839" spans="1:7" x14ac:dyDescent="0.35">
      <c r="A839" s="7" t="str">
        <f>B783&amp;C839</f>
        <v>PRECIO MEDIO (kg ó litros).Aceite alino Ing.</v>
      </c>
      <c r="B839" s="7">
        <v>0</v>
      </c>
      <c r="C839" s="7" t="s">
        <v>190</v>
      </c>
      <c r="D839" s="8" t="s">
        <v>276</v>
      </c>
      <c r="E839" s="8" t="s">
        <v>276</v>
      </c>
      <c r="F839" s="8" t="s">
        <v>276</v>
      </c>
      <c r="G839" s="8" t="s">
        <v>276</v>
      </c>
    </row>
    <row r="840" spans="1:7" x14ac:dyDescent="0.35">
      <c r="A840" s="7" t="str">
        <f>B783&amp;C840</f>
        <v>PRECIO MEDIO (kg ó litros)Aceite oliva Ing.</v>
      </c>
      <c r="B840" s="7">
        <v>0</v>
      </c>
      <c r="C840" s="7" t="s">
        <v>260</v>
      </c>
      <c r="D840" s="8" t="s">
        <v>276</v>
      </c>
      <c r="E840" s="8" t="s">
        <v>276</v>
      </c>
      <c r="F840" s="8" t="s">
        <v>276</v>
      </c>
      <c r="G840" s="8" t="s">
        <v>276</v>
      </c>
    </row>
    <row r="841" spans="1:7" x14ac:dyDescent="0.35">
      <c r="A841" s="7" t="str">
        <f>B783&amp;C841</f>
        <v>PRECIO MEDIO (kg ó litros)Resto aceite Ing.</v>
      </c>
      <c r="B841" s="7">
        <v>0</v>
      </c>
      <c r="C841" s="7" t="s">
        <v>261</v>
      </c>
      <c r="D841" s="8" t="s">
        <v>276</v>
      </c>
      <c r="E841" s="8" t="s">
        <v>276</v>
      </c>
      <c r="F841" s="8" t="s">
        <v>276</v>
      </c>
      <c r="G841" s="8" t="s">
        <v>276</v>
      </c>
    </row>
    <row r="842" spans="1:7" x14ac:dyDescent="0.35">
      <c r="A842" s="7" t="str">
        <f>B783&amp;C842</f>
        <v>PRECIO MEDIO (kg ó litros).Pan Ing.</v>
      </c>
      <c r="B842" s="7">
        <v>0</v>
      </c>
      <c r="C842" s="7" t="s">
        <v>166</v>
      </c>
      <c r="D842" s="8" t="s">
        <v>276</v>
      </c>
      <c r="E842" s="8" t="s">
        <v>276</v>
      </c>
      <c r="F842" s="8" t="s">
        <v>276</v>
      </c>
      <c r="G842" s="8" t="s">
        <v>276</v>
      </c>
    </row>
    <row r="843" spans="1:7" x14ac:dyDescent="0.35">
      <c r="A843" s="7" t="str">
        <f>B783&amp;C843</f>
        <v>PRECIO MEDIO (kg ó litros).Pastas Ing.</v>
      </c>
      <c r="B843" s="7">
        <v>0</v>
      </c>
      <c r="C843" s="7" t="s">
        <v>167</v>
      </c>
      <c r="D843" s="8" t="s">
        <v>276</v>
      </c>
      <c r="E843" s="8" t="s">
        <v>276</v>
      </c>
      <c r="F843" s="8" t="s">
        <v>276</v>
      </c>
      <c r="G843" s="8" t="s">
        <v>276</v>
      </c>
    </row>
    <row r="844" spans="1:7" x14ac:dyDescent="0.35">
      <c r="A844" s="7" t="str">
        <f>B783&amp;C844</f>
        <v>PRECIO MEDIO (kg ó litros).Arroz Ing.</v>
      </c>
      <c r="B844" s="7">
        <v>0</v>
      </c>
      <c r="C844" s="7" t="s">
        <v>168</v>
      </c>
      <c r="D844" s="8" t="s">
        <v>276</v>
      </c>
      <c r="E844" s="8" t="s">
        <v>276</v>
      </c>
      <c r="F844" s="8" t="s">
        <v>276</v>
      </c>
      <c r="G844" s="8" t="s">
        <v>276</v>
      </c>
    </row>
    <row r="845" spans="1:7" x14ac:dyDescent="0.35">
      <c r="A845" s="7" t="str">
        <f>B783&amp;C845</f>
        <v>PRECIO MEDIO (kg ó litros).Legumbres Ing.</v>
      </c>
      <c r="B845" s="7">
        <v>0</v>
      </c>
      <c r="C845" s="7" t="s">
        <v>169</v>
      </c>
      <c r="D845" s="8" t="s">
        <v>276</v>
      </c>
      <c r="E845" s="8" t="s">
        <v>276</v>
      </c>
      <c r="F845" s="8" t="s">
        <v>276</v>
      </c>
      <c r="G845" s="8" t="s">
        <v>276</v>
      </c>
    </row>
    <row r="846" spans="1:7" x14ac:dyDescent="0.35">
      <c r="A846" s="7" t="str">
        <f>B783&amp;C846</f>
        <v>PRECIO MEDIO (kg ó litros)BATIDOS</v>
      </c>
      <c r="B846" s="7">
        <v>0</v>
      </c>
      <c r="C846" s="7" t="s">
        <v>262</v>
      </c>
      <c r="D846" s="8" t="s">
        <v>276</v>
      </c>
      <c r="E846" s="8" t="s">
        <v>276</v>
      </c>
      <c r="F846" s="8" t="s">
        <v>276</v>
      </c>
      <c r="G846" s="8" t="s">
        <v>276</v>
      </c>
    </row>
    <row r="847" spans="1:7" x14ac:dyDescent="0.35">
      <c r="A847" s="7" t="str">
        <f>B783&amp;C847</f>
        <v>PRECIO MEDIO (kg ó litros)HELADOS</v>
      </c>
      <c r="B847" s="7">
        <v>0</v>
      </c>
      <c r="C847" s="7" t="s">
        <v>263</v>
      </c>
      <c r="D847" s="8" t="s">
        <v>276</v>
      </c>
      <c r="E847" s="8" t="s">
        <v>276</v>
      </c>
      <c r="F847" s="8" t="s">
        <v>276</v>
      </c>
      <c r="G847" s="8" t="s">
        <v>276</v>
      </c>
    </row>
    <row r="848" spans="1:7" x14ac:dyDescent="0.35">
      <c r="A848" s="7" t="str">
        <f>B783&amp;C848</f>
        <v>PRECIO MEDIO (kg ó litros)GALLETAS</v>
      </c>
      <c r="B848" s="7">
        <v>0</v>
      </c>
      <c r="C848" s="7" t="s">
        <v>264</v>
      </c>
      <c r="D848" s="8" t="s">
        <v>276</v>
      </c>
      <c r="E848" s="8" t="s">
        <v>276</v>
      </c>
      <c r="F848" s="8" t="s">
        <v>276</v>
      </c>
      <c r="G848" s="8" t="s">
        <v>276</v>
      </c>
    </row>
    <row r="849" spans="1:7" x14ac:dyDescent="0.35">
      <c r="A849" s="7" t="str">
        <f>B783&amp;C849</f>
        <v>PRECIO MEDIO (kg ó litros)BOLLERÍA</v>
      </c>
      <c r="B849" s="7">
        <v>0</v>
      </c>
      <c r="C849" s="7" t="s">
        <v>265</v>
      </c>
      <c r="D849" s="8" t="s">
        <v>276</v>
      </c>
      <c r="E849" s="8" t="s">
        <v>276</v>
      </c>
      <c r="F849" s="8" t="s">
        <v>276</v>
      </c>
      <c r="G849" s="8" t="s">
        <v>276</v>
      </c>
    </row>
    <row r="850" spans="1:7" x14ac:dyDescent="0.35">
      <c r="A850" s="7" t="str">
        <f>B783&amp;C850</f>
        <v>PRECIO MEDIO (kg ó litros)BOLLERIA SALADA</v>
      </c>
      <c r="B850" s="7">
        <v>0</v>
      </c>
      <c r="C850" s="7" t="s">
        <v>266</v>
      </c>
      <c r="D850" s="8" t="s">
        <v>276</v>
      </c>
      <c r="E850" s="8" t="s">
        <v>276</v>
      </c>
      <c r="F850" s="8" t="s">
        <v>276</v>
      </c>
      <c r="G850" s="8" t="s">
        <v>276</v>
      </c>
    </row>
    <row r="851" spans="1:7" x14ac:dyDescent="0.35">
      <c r="A851" s="7" t="str">
        <f>B783&amp;C851</f>
        <v>PRECIO MEDIO (kg ó litros)BOLLERIA DULCE</v>
      </c>
      <c r="B851" s="7">
        <v>0</v>
      </c>
      <c r="C851" s="7" t="s">
        <v>267</v>
      </c>
      <c r="D851" s="8" t="s">
        <v>276</v>
      </c>
      <c r="E851" s="8" t="s">
        <v>276</v>
      </c>
      <c r="F851" s="8" t="s">
        <v>276</v>
      </c>
      <c r="G851" s="8" t="s">
        <v>276</v>
      </c>
    </row>
    <row r="852" spans="1:7" x14ac:dyDescent="0.35">
      <c r="A852" s="7" t="str">
        <f>B783&amp;C852</f>
        <v>PRECIO MEDIO (kg ó litros)PAL.PAN+BARRIT+TORTIT</v>
      </c>
      <c r="B852" s="7">
        <v>0</v>
      </c>
      <c r="C852" s="7" t="s">
        <v>268</v>
      </c>
      <c r="D852" s="8" t="s">
        <v>276</v>
      </c>
      <c r="E852" s="8" t="s">
        <v>276</v>
      </c>
      <c r="F852" s="8" t="s">
        <v>276</v>
      </c>
      <c r="G852" s="8" t="s">
        <v>276</v>
      </c>
    </row>
    <row r="853" spans="1:7" x14ac:dyDescent="0.35">
      <c r="A853" s="7" t="str">
        <f>B783&amp;C853</f>
        <v>PRECIO MEDIO (kg ó litros)PALITOS PAN</v>
      </c>
      <c r="B853" s="7">
        <v>0</v>
      </c>
      <c r="C853" s="7" t="s">
        <v>269</v>
      </c>
      <c r="D853" s="8" t="s">
        <v>276</v>
      </c>
      <c r="E853" s="8" t="s">
        <v>276</v>
      </c>
      <c r="F853" s="8" t="s">
        <v>276</v>
      </c>
      <c r="G853" s="8" t="s">
        <v>276</v>
      </c>
    </row>
    <row r="854" spans="1:7" x14ac:dyDescent="0.35">
      <c r="A854" s="7" t="str">
        <f>B783&amp;C854</f>
        <v>PRECIO MEDIO (kg ó litros)TORTITAS</v>
      </c>
      <c r="B854" s="7">
        <v>0</v>
      </c>
      <c r="C854" s="7" t="s">
        <v>270</v>
      </c>
      <c r="D854" s="8" t="s">
        <v>276</v>
      </c>
      <c r="E854" s="8" t="s">
        <v>276</v>
      </c>
      <c r="F854" s="8" t="s">
        <v>276</v>
      </c>
      <c r="G854" s="8" t="s">
        <v>276</v>
      </c>
    </row>
    <row r="855" spans="1:7" x14ac:dyDescent="0.35">
      <c r="A855" s="7" t="str">
        <f>B783&amp;C855</f>
        <v>PRECIO MEDIO (kg ó litros)BARRITAS</v>
      </c>
      <c r="B855" s="7">
        <v>0</v>
      </c>
      <c r="C855" s="7" t="s">
        <v>271</v>
      </c>
      <c r="D855" s="8" t="s">
        <v>276</v>
      </c>
      <c r="E855" s="8" t="s">
        <v>276</v>
      </c>
      <c r="F855" s="8" t="s">
        <v>276</v>
      </c>
      <c r="G855" s="8" t="s">
        <v>276</v>
      </c>
    </row>
    <row r="856" spans="1:7" x14ac:dyDescent="0.35">
      <c r="A856" s="7" t="str">
        <f>B783&amp;C856</f>
        <v>PRECIO MEDIO (kg ó litros).Resto productos Ing.</v>
      </c>
      <c r="B856" s="7">
        <v>0</v>
      </c>
      <c r="C856" s="7" t="s">
        <v>174</v>
      </c>
      <c r="D856" s="8" t="s">
        <v>276</v>
      </c>
      <c r="E856" s="8" t="s">
        <v>276</v>
      </c>
      <c r="F856" s="8" t="s">
        <v>276</v>
      </c>
      <c r="G856" s="8" t="s">
        <v>276</v>
      </c>
    </row>
    <row r="857" spans="1:7" x14ac:dyDescent="0.35">
      <c r="A857" s="7" t="str">
        <f>B783&amp;C857</f>
        <v>PRECIO MEDIO (kg ó litros)Gazpacho / Salmorejo</v>
      </c>
      <c r="B857" s="7">
        <v>0</v>
      </c>
      <c r="C857" s="7" t="s">
        <v>272</v>
      </c>
      <c r="D857" s="8" t="s">
        <v>276</v>
      </c>
      <c r="E857" s="8" t="s">
        <v>276</v>
      </c>
      <c r="F857" s="8" t="s">
        <v>276</v>
      </c>
      <c r="G857" s="8" t="s">
        <v>276</v>
      </c>
    </row>
    <row r="858" spans="1:7" x14ac:dyDescent="0.35">
      <c r="A858" s="7" t="str">
        <f>B783&amp;C858</f>
        <v>PRECIO MEDIO (kg ó litros)Sopas / Cremas / pures</v>
      </c>
      <c r="B858" s="7">
        <v>0</v>
      </c>
      <c r="C858" s="7" t="s">
        <v>273</v>
      </c>
      <c r="D858" s="8" t="s">
        <v>276</v>
      </c>
      <c r="E858" s="8" t="s">
        <v>276</v>
      </c>
      <c r="F858" s="8" t="s">
        <v>276</v>
      </c>
      <c r="G858" s="8" t="s">
        <v>276</v>
      </c>
    </row>
    <row r="859" spans="1:7" x14ac:dyDescent="0.35">
      <c r="A859" s="7" t="str">
        <f>B783&amp;C859</f>
        <v>PRECIO MEDIO (kg ó litros)Proteinas Vegetales</v>
      </c>
      <c r="B859" s="7">
        <v>0</v>
      </c>
      <c r="C859" s="7" t="s">
        <v>274</v>
      </c>
      <c r="D859" s="8" t="s">
        <v>276</v>
      </c>
      <c r="E859" s="8" t="s">
        <v>276</v>
      </c>
      <c r="F859" s="8" t="s">
        <v>276</v>
      </c>
      <c r="G859" s="8" t="s">
        <v>276</v>
      </c>
    </row>
    <row r="860" spans="1:7" x14ac:dyDescent="0.35">
      <c r="A860" s="7" t="str">
        <f>B783&amp;C860</f>
        <v>PRECIO MEDIO (kg ó litros)Platos Base Huevos</v>
      </c>
      <c r="B860" s="7">
        <v>0</v>
      </c>
      <c r="C860" s="7" t="s">
        <v>275</v>
      </c>
      <c r="D860" s="8" t="s">
        <v>276</v>
      </c>
      <c r="E860" s="8" t="s">
        <v>276</v>
      </c>
      <c r="F860" s="8" t="s">
        <v>276</v>
      </c>
      <c r="G860" s="8" t="s">
        <v>276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rgb="FFFFFF00"/>
  </sheetPr>
  <dimension ref="A2:H6788"/>
  <sheetViews>
    <sheetView zoomScale="67" zoomScaleNormal="70" workbookViewId="0">
      <pane xSplit="3" ySplit="2" topLeftCell="D6755" activePane="bottomRight" state="frozen"/>
      <selection sqref="A1:I1"/>
      <selection pane="topRight" sqref="A1:I1"/>
      <selection pane="bottomLeft" sqref="A1:I1"/>
      <selection pane="bottomRight" sqref="A1:I1"/>
    </sheetView>
  </sheetViews>
  <sheetFormatPr baseColWidth="10" defaultColWidth="11.453125" defaultRowHeight="14.5" x14ac:dyDescent="0.35"/>
  <cols>
    <col min="1" max="1" width="85" style="7" bestFit="1" customWidth="1"/>
    <col min="2" max="2" width="46.7265625" style="7" bestFit="1" customWidth="1"/>
    <col min="3" max="3" width="22.1796875" style="7" bestFit="1" customWidth="1"/>
    <col min="4" max="4" width="18.6328125" style="7" bestFit="1" customWidth="1"/>
    <col min="5" max="5" width="10.36328125" style="8" bestFit="1" customWidth="1"/>
    <col min="6" max="8" width="11.453125" style="8"/>
    <col min="9" max="16384" width="11.453125" style="7"/>
  </cols>
  <sheetData>
    <row r="2" spans="1:8" x14ac:dyDescent="0.35">
      <c r="B2" s="7">
        <v>0</v>
      </c>
      <c r="C2" s="7">
        <v>0</v>
      </c>
      <c r="D2">
        <v>0</v>
      </c>
      <c r="E2" s="22" t="s">
        <v>256</v>
      </c>
      <c r="F2" s="22" t="s">
        <v>257</v>
      </c>
      <c r="G2" s="22" t="s">
        <v>258</v>
      </c>
      <c r="H2" s="22" t="s">
        <v>259</v>
      </c>
    </row>
    <row r="3" spans="1:8" x14ac:dyDescent="0.35">
      <c r="A3" s="7" t="str">
        <f>B3&amp;C3&amp;D3</f>
        <v>DISTRIBUCION VOLUMEN X CRITERIO (Consumiciones).T.Alimentos TOTAL INGT.ESPAÑA</v>
      </c>
      <c r="B3" s="7" t="s">
        <v>192</v>
      </c>
      <c r="C3" s="7" t="s">
        <v>175</v>
      </c>
      <c r="D3" s="8" t="s">
        <v>36</v>
      </c>
      <c r="E3" s="8">
        <v>100</v>
      </c>
      <c r="F3" s="8">
        <v>100</v>
      </c>
      <c r="G3" s="8">
        <v>100</v>
      </c>
      <c r="H3" s="8">
        <v>100</v>
      </c>
    </row>
    <row r="4" spans="1:8" x14ac:dyDescent="0.35">
      <c r="A4" s="7" t="str">
        <f>B3&amp;C3&amp;D4</f>
        <v>DISTRIBUCION VOLUMEN X CRITERIO (Consumiciones).T.Alimentos TOTAL INGBCN AM</v>
      </c>
      <c r="B4" s="7">
        <v>0</v>
      </c>
      <c r="C4" s="7">
        <v>0</v>
      </c>
      <c r="D4" s="8" t="s">
        <v>1</v>
      </c>
      <c r="E4" s="8">
        <v>10.0474046947825</v>
      </c>
      <c r="F4" s="8">
        <v>9.0962191533785592</v>
      </c>
      <c r="G4" s="8">
        <v>9.3453408593731506</v>
      </c>
      <c r="H4" s="8">
        <v>9.7488494730941397</v>
      </c>
    </row>
    <row r="5" spans="1:8" x14ac:dyDescent="0.35">
      <c r="A5" s="7" t="str">
        <f>B3&amp;C3&amp;D5</f>
        <v>DISTRIBUCION VOLUMEN X CRITERIO (Consumiciones).T.Alimentos TOTAL INGREST.CAT ARAGON</v>
      </c>
      <c r="B5" s="7">
        <v>0</v>
      </c>
      <c r="C5" s="7">
        <v>0</v>
      </c>
      <c r="D5" s="8" t="s">
        <v>2</v>
      </c>
      <c r="E5" s="8">
        <v>11.0797281703691</v>
      </c>
      <c r="F5" s="8">
        <v>11.783023243877</v>
      </c>
      <c r="G5" s="8">
        <v>12.2623520938452</v>
      </c>
      <c r="H5" s="8">
        <v>12.652891108712501</v>
      </c>
    </row>
    <row r="6" spans="1:8" x14ac:dyDescent="0.35">
      <c r="A6" s="7" t="str">
        <f>B3&amp;C3&amp;D6</f>
        <v>DISTRIBUCION VOLUMEN X CRITERIO (Consumiciones).T.Alimentos TOTAL INGLEVANTE</v>
      </c>
      <c r="B6" s="7">
        <v>0</v>
      </c>
      <c r="C6" s="7">
        <v>0</v>
      </c>
      <c r="D6" s="8" t="s">
        <v>3</v>
      </c>
      <c r="E6" s="8">
        <v>16.8795453579556</v>
      </c>
      <c r="F6" s="8">
        <v>17.261358612619599</v>
      </c>
      <c r="G6" s="8">
        <v>17.305891885417999</v>
      </c>
      <c r="H6" s="8">
        <v>16.940852667464</v>
      </c>
    </row>
    <row r="7" spans="1:8" x14ac:dyDescent="0.35">
      <c r="A7" s="7" t="str">
        <f>B3&amp;C3&amp;D7</f>
        <v>DISTRIBUCION VOLUMEN X CRITERIO (Consumiciones).T.Alimentos TOTAL INGANDALUCIA</v>
      </c>
      <c r="B7" s="7">
        <v>0</v>
      </c>
      <c r="C7" s="7">
        <v>0</v>
      </c>
      <c r="D7" s="8" t="s">
        <v>4</v>
      </c>
      <c r="E7" s="8">
        <v>22.954886738727001</v>
      </c>
      <c r="F7" s="8">
        <v>21.558780514285601</v>
      </c>
      <c r="G7" s="8">
        <v>21.333866445925999</v>
      </c>
      <c r="H7" s="8">
        <v>21.400742826997899</v>
      </c>
    </row>
    <row r="8" spans="1:8" x14ac:dyDescent="0.35">
      <c r="A8" s="7" t="str">
        <f>B3&amp;C3&amp;D8</f>
        <v>DISTRIBUCION VOLUMEN X CRITERIO (Consumiciones).T.Alimentos TOTAL INGMDD AM</v>
      </c>
      <c r="B8" s="7">
        <v>0</v>
      </c>
      <c r="C8" s="7">
        <v>0</v>
      </c>
      <c r="D8" s="8" t="s">
        <v>5</v>
      </c>
      <c r="E8" s="8">
        <v>15.165175104542399</v>
      </c>
      <c r="F8" s="8">
        <v>15.543790156756099</v>
      </c>
      <c r="G8" s="8">
        <v>16.016876965054902</v>
      </c>
      <c r="H8" s="8">
        <v>15.759489600324899</v>
      </c>
    </row>
    <row r="9" spans="1:8" x14ac:dyDescent="0.35">
      <c r="A9" s="7" t="str">
        <f>B3&amp;C3&amp;D9</f>
        <v>DISTRIBUCION VOLUMEN X CRITERIO (Consumiciones).T.Alimentos TOTAL INGRTO CENTRO</v>
      </c>
      <c r="B9" s="7">
        <v>0</v>
      </c>
      <c r="C9" s="7">
        <v>0</v>
      </c>
      <c r="D9" s="8" t="s">
        <v>6</v>
      </c>
      <c r="E9" s="8">
        <v>7.8324059633293404</v>
      </c>
      <c r="F9" s="8">
        <v>8.8234435623943401</v>
      </c>
      <c r="G9" s="8">
        <v>8.2093486711157002</v>
      </c>
      <c r="H9" s="8">
        <v>7.5926614988084298</v>
      </c>
    </row>
    <row r="10" spans="1:8" x14ac:dyDescent="0.35">
      <c r="A10" s="7" t="str">
        <f>B3&amp;C3&amp;D10</f>
        <v>DISTRIBUCION VOLUMEN X CRITERIO (Consumiciones).T.Alimentos TOTAL INGNORTE-CENTRO</v>
      </c>
      <c r="B10" s="7">
        <v>0</v>
      </c>
      <c r="C10" s="7">
        <v>0</v>
      </c>
      <c r="D10" s="8" t="s">
        <v>7</v>
      </c>
      <c r="E10" s="8">
        <v>8.3208914857967802</v>
      </c>
      <c r="F10" s="8">
        <v>8.3836697967736704</v>
      </c>
      <c r="G10" s="8">
        <v>8.4598654209810604</v>
      </c>
      <c r="H10" s="8">
        <v>7.8835842617051597</v>
      </c>
    </row>
    <row r="11" spans="1:8" x14ac:dyDescent="0.35">
      <c r="A11" s="7" t="str">
        <f>B3&amp;C3&amp;D11</f>
        <v>DISTRIBUCION VOLUMEN X CRITERIO (Consumiciones).T.Alimentos TOTAL INGNOROESTE</v>
      </c>
      <c r="B11" s="7">
        <v>0</v>
      </c>
      <c r="C11" s="7">
        <v>0</v>
      </c>
      <c r="D11" s="8" t="s">
        <v>8</v>
      </c>
      <c r="E11" s="8">
        <v>7.7199657041594199</v>
      </c>
      <c r="F11" s="8">
        <v>7.5497173252948304</v>
      </c>
      <c r="G11" s="8">
        <v>7.0664617319940097</v>
      </c>
      <c r="H11" s="8">
        <v>8.0209227337510196</v>
      </c>
    </row>
    <row r="12" spans="1:8" x14ac:dyDescent="0.35">
      <c r="A12" s="7" t="str">
        <f>B3&amp;C3&amp;D12</f>
        <v>DISTRIBUCION VOLUMEN X CRITERIO (Consumiciones).T.Alimentos TOTAL ING&lt;2MIL</v>
      </c>
      <c r="B12" s="7">
        <v>0</v>
      </c>
      <c r="C12" s="7">
        <v>0</v>
      </c>
      <c r="D12" s="8" t="s">
        <v>9</v>
      </c>
      <c r="E12" s="8">
        <v>5.6789140466129799</v>
      </c>
      <c r="F12" s="8">
        <v>5.4883361942601203</v>
      </c>
      <c r="G12" s="8">
        <v>4.6618557532571296</v>
      </c>
      <c r="H12" s="8">
        <v>4.40003458624264</v>
      </c>
    </row>
    <row r="13" spans="1:8" x14ac:dyDescent="0.35">
      <c r="A13" s="7" t="str">
        <f>B3&amp;C3&amp;D13</f>
        <v>DISTRIBUCION VOLUMEN X CRITERIO (Consumiciones).T.Alimentos TOTAL ING2-5MIL</v>
      </c>
      <c r="B13" s="7">
        <v>0</v>
      </c>
      <c r="C13" s="7">
        <v>0</v>
      </c>
      <c r="D13" s="8" t="s">
        <v>10</v>
      </c>
      <c r="E13" s="8">
        <v>4.53234569125501</v>
      </c>
      <c r="F13" s="8">
        <v>4.3108572585580003</v>
      </c>
      <c r="G13" s="8">
        <v>4.4893627335558701</v>
      </c>
      <c r="H13" s="8">
        <v>5.0644518517726897</v>
      </c>
    </row>
    <row r="14" spans="1:8" x14ac:dyDescent="0.35">
      <c r="A14" s="7" t="str">
        <f>B3&amp;C3&amp;D14</f>
        <v>DISTRIBUCION VOLUMEN X CRITERIO (Consumiciones).T.Alimentos TOTAL ING5-10MIL</v>
      </c>
      <c r="B14" s="7">
        <v>0</v>
      </c>
      <c r="C14" s="7">
        <v>0</v>
      </c>
      <c r="D14" s="8" t="s">
        <v>11</v>
      </c>
      <c r="E14" s="8">
        <v>6.6299619822300402</v>
      </c>
      <c r="F14" s="8">
        <v>5.5844439382531803</v>
      </c>
      <c r="G14" s="8">
        <v>6.6071328183623201</v>
      </c>
      <c r="H14" s="8">
        <v>7.549422866364</v>
      </c>
    </row>
    <row r="15" spans="1:8" x14ac:dyDescent="0.35">
      <c r="A15" s="7" t="str">
        <f>B3&amp;C3&amp;D15</f>
        <v>DISTRIBUCION VOLUMEN X CRITERIO (Consumiciones).T.Alimentos TOTAL ING10-30MIL</v>
      </c>
      <c r="B15" s="7">
        <v>0</v>
      </c>
      <c r="C15" s="7">
        <v>0</v>
      </c>
      <c r="D15" s="8" t="s">
        <v>12</v>
      </c>
      <c r="E15" s="8">
        <v>17.398860754766101</v>
      </c>
      <c r="F15" s="8">
        <v>17.9296233298349</v>
      </c>
      <c r="G15" s="8">
        <v>18.5386651925275</v>
      </c>
      <c r="H15" s="8">
        <v>16.912293757669001</v>
      </c>
    </row>
    <row r="16" spans="1:8" x14ac:dyDescent="0.35">
      <c r="A16" s="7" t="str">
        <f>B3&amp;C3&amp;D16</f>
        <v>DISTRIBUCION VOLUMEN X CRITERIO (Consumiciones).T.Alimentos TOTAL ING30-100MIL</v>
      </c>
      <c r="B16" s="7">
        <v>0</v>
      </c>
      <c r="C16" s="7">
        <v>0</v>
      </c>
      <c r="D16" s="8" t="s">
        <v>13</v>
      </c>
      <c r="E16" s="8">
        <v>21.820149031718799</v>
      </c>
      <c r="F16" s="8">
        <v>21.923290262133701</v>
      </c>
      <c r="G16" s="8">
        <v>21.531278337731599</v>
      </c>
      <c r="H16" s="8">
        <v>22.142792605927699</v>
      </c>
    </row>
    <row r="17" spans="1:8" x14ac:dyDescent="0.35">
      <c r="A17" s="7" t="str">
        <f>B3&amp;C3&amp;D17</f>
        <v>DISTRIBUCION VOLUMEN X CRITERIO (Consumiciones).T.Alimentos TOTAL ING100-200MIL</v>
      </c>
      <c r="B17" s="7">
        <v>0</v>
      </c>
      <c r="C17" s="7">
        <v>0</v>
      </c>
      <c r="D17" s="8" t="s">
        <v>14</v>
      </c>
      <c r="E17" s="8">
        <v>10.2776105342192</v>
      </c>
      <c r="F17" s="8">
        <v>10.326252096022101</v>
      </c>
      <c r="G17" s="8">
        <v>10.089945436754499</v>
      </c>
      <c r="H17" s="8">
        <v>10.170457713946501</v>
      </c>
    </row>
    <row r="18" spans="1:8" x14ac:dyDescent="0.35">
      <c r="A18" s="7" t="str">
        <f>B3&amp;C3&amp;D18</f>
        <v>DISTRIBUCION VOLUMEN X CRITERIO (Consumiciones).T.Alimentos TOTAL ING200-500MIL</v>
      </c>
      <c r="B18" s="7">
        <v>0</v>
      </c>
      <c r="C18" s="7">
        <v>0</v>
      </c>
      <c r="D18" s="8" t="s">
        <v>15</v>
      </c>
      <c r="E18" s="8">
        <v>14.437476737941401</v>
      </c>
      <c r="F18" s="8">
        <v>14.696092463639999</v>
      </c>
      <c r="G18" s="8">
        <v>14.1011179884356</v>
      </c>
      <c r="H18" s="8">
        <v>14.1803555970936</v>
      </c>
    </row>
    <row r="19" spans="1:8" x14ac:dyDescent="0.35">
      <c r="A19" s="7" t="str">
        <f>B3&amp;C3&amp;D19</f>
        <v>DISTRIBUCION VOLUMEN X CRITERIO (Consumiciones).T.Alimentos TOTAL ING&gt;500MIL</v>
      </c>
      <c r="B19" s="7">
        <v>0</v>
      </c>
      <c r="C19" s="7">
        <v>0</v>
      </c>
      <c r="D19" s="8" t="s">
        <v>16</v>
      </c>
      <c r="E19" s="8">
        <v>19.224682831087499</v>
      </c>
      <c r="F19" s="8">
        <v>19.7411068226777</v>
      </c>
      <c r="G19" s="8">
        <v>19.980635628813499</v>
      </c>
      <c r="H19" s="8">
        <v>19.580185191841899</v>
      </c>
    </row>
    <row r="20" spans="1:8" x14ac:dyDescent="0.35">
      <c r="A20" s="7" t="str">
        <f>B3&amp;C3&amp;D20</f>
        <v>DISTRIBUCION VOLUMEN X CRITERIO (Consumiciones).T.Alimentos TOTAL INGDE 15 A 19 AÑOS</v>
      </c>
      <c r="B20" s="7">
        <v>0</v>
      </c>
      <c r="C20" s="7">
        <v>0</v>
      </c>
      <c r="D20" s="8" t="s">
        <v>39</v>
      </c>
      <c r="E20" s="8">
        <v>2.7561708043617399</v>
      </c>
      <c r="F20" s="8">
        <v>2.8327338278396201</v>
      </c>
      <c r="G20" s="8">
        <v>3.1548383837807799</v>
      </c>
      <c r="H20" s="8">
        <v>2.66263549111979</v>
      </c>
    </row>
    <row r="21" spans="1:8" x14ac:dyDescent="0.35">
      <c r="A21" s="7" t="str">
        <f>B3&amp;C3&amp;D21</f>
        <v>DISTRIBUCION VOLUMEN X CRITERIO (Consumiciones).T.Alimentos TOTAL INGDE 20 A 24 AÑOS</v>
      </c>
      <c r="B21" s="7">
        <v>0</v>
      </c>
      <c r="C21" s="7">
        <v>0</v>
      </c>
      <c r="D21" s="8" t="s">
        <v>40</v>
      </c>
      <c r="E21" s="8">
        <v>3.60648356233717</v>
      </c>
      <c r="F21" s="8">
        <v>4.21593693519167</v>
      </c>
      <c r="G21" s="8">
        <v>3.552363035825</v>
      </c>
      <c r="H21" s="8">
        <v>3.12473683852597</v>
      </c>
    </row>
    <row r="22" spans="1:8" x14ac:dyDescent="0.35">
      <c r="A22" s="7" t="str">
        <f>B3&amp;C3&amp;D22</f>
        <v>DISTRIBUCION VOLUMEN X CRITERIO (Consumiciones).T.Alimentos TOTAL INGDE 25 A 34 AÑOS</v>
      </c>
      <c r="B22" s="7">
        <v>0</v>
      </c>
      <c r="C22" s="7">
        <v>0</v>
      </c>
      <c r="D22" s="8" t="s">
        <v>41</v>
      </c>
      <c r="E22" s="8">
        <v>10.266992088646299</v>
      </c>
      <c r="F22" s="8">
        <v>11.5967472244043</v>
      </c>
      <c r="G22" s="8">
        <v>10.7813168342726</v>
      </c>
      <c r="H22" s="8">
        <v>10.404254885063899</v>
      </c>
    </row>
    <row r="23" spans="1:8" x14ac:dyDescent="0.35">
      <c r="A23" s="7" t="str">
        <f>B3&amp;C3&amp;D23</f>
        <v>DISTRIBUCION VOLUMEN X CRITERIO (Consumiciones).T.Alimentos TOTAL INGDE 35 A 49 AÑOS</v>
      </c>
      <c r="B23" s="7">
        <v>0</v>
      </c>
      <c r="C23" s="7">
        <v>0</v>
      </c>
      <c r="D23" s="8" t="s">
        <v>42</v>
      </c>
      <c r="E23" s="8">
        <v>30.124687853760399</v>
      </c>
      <c r="F23" s="8">
        <v>28.968237917462901</v>
      </c>
      <c r="G23" s="8">
        <v>28.213035376895402</v>
      </c>
      <c r="H23" s="8">
        <v>27.064628669080601</v>
      </c>
    </row>
    <row r="24" spans="1:8" x14ac:dyDescent="0.35">
      <c r="A24" s="7" t="str">
        <f>B3&amp;C3&amp;D24</f>
        <v>DISTRIBUCION VOLUMEN X CRITERIO (Consumiciones).T.Alimentos TOTAL INGDE 50 A 59 AÑOS</v>
      </c>
      <c r="B24" s="7">
        <v>0</v>
      </c>
      <c r="C24" s="7">
        <v>0</v>
      </c>
      <c r="D24" s="8" t="s">
        <v>43</v>
      </c>
      <c r="E24" s="8">
        <v>24.306001836495302</v>
      </c>
      <c r="F24" s="8">
        <v>23.706427044238001</v>
      </c>
      <c r="G24" s="8">
        <v>25.805209131949798</v>
      </c>
      <c r="H24" s="8">
        <v>24.4633351824667</v>
      </c>
    </row>
    <row r="25" spans="1:8" x14ac:dyDescent="0.35">
      <c r="A25" s="7" t="str">
        <f>B3&amp;C3&amp;D25</f>
        <v>DISTRIBUCION VOLUMEN X CRITERIO (Consumiciones).T.Alimentos TOTAL INGDE 60 A 75 AÑOS</v>
      </c>
      <c r="B25" s="7">
        <v>0</v>
      </c>
      <c r="C25" s="7">
        <v>0</v>
      </c>
      <c r="D25" s="8" t="s">
        <v>44</v>
      </c>
      <c r="E25" s="8">
        <v>28.939675123216499</v>
      </c>
      <c r="F25" s="8">
        <v>28.679898127825599</v>
      </c>
      <c r="G25" s="8">
        <v>28.4932453846925</v>
      </c>
      <c r="H25" s="8">
        <v>32.280408933743097</v>
      </c>
    </row>
    <row r="26" spans="1:8" x14ac:dyDescent="0.35">
      <c r="A26" s="7" t="str">
        <f>B3&amp;C3&amp;D26</f>
        <v>DISTRIBUCION VOLUMEN X CRITERIO (Consumiciones).T.Alimentos TOTAL INGALTA Y MEDIA ALTA</v>
      </c>
      <c r="B26" s="7">
        <v>0</v>
      </c>
      <c r="C26" s="7">
        <v>0</v>
      </c>
      <c r="D26" s="8" t="s">
        <v>17</v>
      </c>
      <c r="E26" s="8">
        <v>26.112441547034798</v>
      </c>
      <c r="F26" s="8">
        <v>25.290569160037101</v>
      </c>
      <c r="G26" s="8">
        <v>27.9817709712453</v>
      </c>
      <c r="H26" s="8">
        <v>27.685859764444402</v>
      </c>
    </row>
    <row r="27" spans="1:8" x14ac:dyDescent="0.35">
      <c r="A27" s="7" t="str">
        <f>B3&amp;C3&amp;D27</f>
        <v>DISTRIBUCION VOLUMEN X CRITERIO (Consumiciones).T.Alimentos TOTAL INGMEDIA</v>
      </c>
      <c r="B27" s="7">
        <v>0</v>
      </c>
      <c r="C27" s="7">
        <v>0</v>
      </c>
      <c r="D27" s="8" t="s">
        <v>18</v>
      </c>
      <c r="E27" s="8">
        <v>33.863906815251902</v>
      </c>
      <c r="F27" s="8">
        <v>34.035212461955801</v>
      </c>
      <c r="G27" s="8">
        <v>33.604832395430002</v>
      </c>
      <c r="H27" s="8">
        <v>34.1250992168548</v>
      </c>
    </row>
    <row r="28" spans="1:8" x14ac:dyDescent="0.35">
      <c r="A28" s="7" t="str">
        <f>B3&amp;C3&amp;D28</f>
        <v>DISTRIBUCION VOLUMEN X CRITERIO (Consumiciones).T.Alimentos TOTAL INGMEDIA BAJA</v>
      </c>
      <c r="B28" s="7">
        <v>0</v>
      </c>
      <c r="C28" s="7">
        <v>0</v>
      </c>
      <c r="D28" s="8" t="s">
        <v>19</v>
      </c>
      <c r="E28" s="8">
        <v>23.130100749666099</v>
      </c>
      <c r="F28" s="8">
        <v>23.626193363643299</v>
      </c>
      <c r="G28" s="8">
        <v>22.512980870681801</v>
      </c>
      <c r="H28" s="8">
        <v>22.7866407723225</v>
      </c>
    </row>
    <row r="29" spans="1:8" x14ac:dyDescent="0.35">
      <c r="A29" s="7" t="str">
        <f>B3&amp;C3&amp;D29</f>
        <v>DISTRIBUCION VOLUMEN X CRITERIO (Consumiciones).T.Alimentos TOTAL INGBAJA</v>
      </c>
      <c r="B29" s="7">
        <v>0</v>
      </c>
      <c r="C29" s="7">
        <v>0</v>
      </c>
      <c r="D29" s="8" t="s">
        <v>20</v>
      </c>
      <c r="E29" s="8">
        <v>16.893550888047201</v>
      </c>
      <c r="F29" s="8">
        <v>17.048010822085399</v>
      </c>
      <c r="G29" s="8">
        <v>15.900434094329199</v>
      </c>
      <c r="H29" s="8">
        <v>15.402374986763</v>
      </c>
    </row>
    <row r="30" spans="1:8" x14ac:dyDescent="0.35">
      <c r="A30" s="7" t="str">
        <f>B3&amp;C3&amp;D30</f>
        <v>DISTRIBUCION VOLUMEN X CRITERIO (Consumiciones).T.Alimentos TOTAL INGHOMBRE</v>
      </c>
      <c r="B30" s="7">
        <v>0</v>
      </c>
      <c r="C30" s="7">
        <v>0</v>
      </c>
      <c r="D30" s="8" t="s">
        <v>21</v>
      </c>
      <c r="E30" s="8">
        <v>47.463984859861</v>
      </c>
      <c r="F30" s="8">
        <v>47.599127742569102</v>
      </c>
      <c r="G30" s="8">
        <v>49.329202864957402</v>
      </c>
      <c r="H30" s="8">
        <v>49.989692133864303</v>
      </c>
    </row>
    <row r="31" spans="1:8" x14ac:dyDescent="0.35">
      <c r="A31" s="7" t="str">
        <f>B3&amp;C3&amp;D31</f>
        <v>DISTRIBUCION VOLUMEN X CRITERIO (Consumiciones).T.Alimentos TOTAL INGMUJER</v>
      </c>
      <c r="B31" s="7">
        <v>0</v>
      </c>
      <c r="C31" s="7">
        <v>0</v>
      </c>
      <c r="D31" s="8" t="s">
        <v>22</v>
      </c>
      <c r="E31" s="8">
        <v>52.536015140139</v>
      </c>
      <c r="F31" s="8">
        <v>52.400872257430898</v>
      </c>
      <c r="G31" s="8">
        <v>50.670797135042598</v>
      </c>
      <c r="H31" s="8">
        <v>50.010307866135697</v>
      </c>
    </row>
    <row r="32" spans="1:8" x14ac:dyDescent="0.35">
      <c r="A32" s="7" t="str">
        <f>B3&amp;C32&amp;D32</f>
        <v>DISTRIBUCION VOLUMEN X CRITERIO (Consumiciones).T.Carne Ing.T.ESPAÑA</v>
      </c>
      <c r="B32" s="7">
        <v>0</v>
      </c>
      <c r="C32" s="7" t="s">
        <v>125</v>
      </c>
      <c r="D32" s="8" t="s">
        <v>36</v>
      </c>
      <c r="E32" s="8">
        <v>100</v>
      </c>
      <c r="F32" s="8">
        <v>100</v>
      </c>
      <c r="G32" s="8">
        <v>100</v>
      </c>
      <c r="H32" s="8">
        <v>100</v>
      </c>
    </row>
    <row r="33" spans="1:8" x14ac:dyDescent="0.35">
      <c r="A33" s="7" t="str">
        <f>B3&amp;C32&amp;D33</f>
        <v>DISTRIBUCION VOLUMEN X CRITERIO (Consumiciones).T.Carne Ing.BCN AM</v>
      </c>
      <c r="B33" s="7">
        <v>0</v>
      </c>
      <c r="C33" s="7">
        <v>0</v>
      </c>
      <c r="D33" s="8" t="s">
        <v>1</v>
      </c>
      <c r="E33" s="8">
        <v>11.553373868519699</v>
      </c>
      <c r="F33" s="8">
        <v>8.7592162188041307</v>
      </c>
      <c r="G33" s="8">
        <v>8.8968336113876294</v>
      </c>
      <c r="H33" s="8">
        <v>8.7472633781106897</v>
      </c>
    </row>
    <row r="34" spans="1:8" x14ac:dyDescent="0.35">
      <c r="A34" s="7" t="str">
        <f>B3&amp;C32&amp;D34</f>
        <v>DISTRIBUCION VOLUMEN X CRITERIO (Consumiciones).T.Carne Ing.REST.CAT ARAGON</v>
      </c>
      <c r="B34" s="7">
        <v>0</v>
      </c>
      <c r="C34" s="7">
        <v>0</v>
      </c>
      <c r="D34" s="8" t="s">
        <v>2</v>
      </c>
      <c r="E34" s="8">
        <v>11.1217141355033</v>
      </c>
      <c r="F34" s="8">
        <v>9.9746056918386099</v>
      </c>
      <c r="G34" s="8">
        <v>10.9289454188989</v>
      </c>
      <c r="H34" s="8">
        <v>11.2692621240164</v>
      </c>
    </row>
    <row r="35" spans="1:8" x14ac:dyDescent="0.35">
      <c r="A35" s="7" t="str">
        <f>B3&amp;C32&amp;D35</f>
        <v>DISTRIBUCION VOLUMEN X CRITERIO (Consumiciones).T.Carne Ing.LEVANTE</v>
      </c>
      <c r="B35" s="7">
        <v>0</v>
      </c>
      <c r="C35" s="7">
        <v>0</v>
      </c>
      <c r="D35" s="8" t="s">
        <v>3</v>
      </c>
      <c r="E35" s="8">
        <v>16.250462878303001</v>
      </c>
      <c r="F35" s="8">
        <v>17.010348437763401</v>
      </c>
      <c r="G35" s="8">
        <v>16.718273279543201</v>
      </c>
      <c r="H35" s="8">
        <v>16.156302076328</v>
      </c>
    </row>
    <row r="36" spans="1:8" x14ac:dyDescent="0.35">
      <c r="A36" s="7" t="str">
        <f>B3&amp;C32&amp;D36</f>
        <v>DISTRIBUCION VOLUMEN X CRITERIO (Consumiciones).T.Carne Ing.ANDALUCIA</v>
      </c>
      <c r="B36" s="7">
        <v>0</v>
      </c>
      <c r="C36" s="7">
        <v>0</v>
      </c>
      <c r="D36" s="8" t="s">
        <v>4</v>
      </c>
      <c r="E36" s="8">
        <v>21.787618862576601</v>
      </c>
      <c r="F36" s="8">
        <v>21.671212952125899</v>
      </c>
      <c r="G36" s="8">
        <v>20.987010279762899</v>
      </c>
      <c r="H36" s="8">
        <v>21.1017338200684</v>
      </c>
    </row>
    <row r="37" spans="1:8" x14ac:dyDescent="0.35">
      <c r="A37" s="7" t="str">
        <f>B3&amp;C32&amp;D37</f>
        <v>DISTRIBUCION VOLUMEN X CRITERIO (Consumiciones).T.Carne Ing.MDD AM</v>
      </c>
      <c r="B37" s="7">
        <v>0</v>
      </c>
      <c r="C37" s="7">
        <v>0</v>
      </c>
      <c r="D37" s="8" t="s">
        <v>5</v>
      </c>
      <c r="E37" s="8">
        <v>15.5609170704947</v>
      </c>
      <c r="F37" s="8">
        <v>18.667760307485601</v>
      </c>
      <c r="G37" s="8">
        <v>18.626154519025398</v>
      </c>
      <c r="H37" s="8">
        <v>18.457925010719201</v>
      </c>
    </row>
    <row r="38" spans="1:8" x14ac:dyDescent="0.35">
      <c r="A38" s="7" t="str">
        <f>B3&amp;C32&amp;D38</f>
        <v>DISTRIBUCION VOLUMEN X CRITERIO (Consumiciones).T.Carne Ing.RTO CENTRO</v>
      </c>
      <c r="B38" s="7">
        <v>0</v>
      </c>
      <c r="C38" s="7">
        <v>0</v>
      </c>
      <c r="D38" s="8" t="s">
        <v>6</v>
      </c>
      <c r="E38" s="8">
        <v>8.1658475816037299</v>
      </c>
      <c r="F38" s="8">
        <v>8.6760852723300204</v>
      </c>
      <c r="G38" s="8">
        <v>8.5827213170340109</v>
      </c>
      <c r="H38" s="8">
        <v>8.7602084600214791</v>
      </c>
    </row>
    <row r="39" spans="1:8" x14ac:dyDescent="0.35">
      <c r="A39" s="7" t="str">
        <f>B3&amp;C32&amp;D39</f>
        <v>DISTRIBUCION VOLUMEN X CRITERIO (Consumiciones).T.Carne Ing.NORTE-CENTRO</v>
      </c>
      <c r="B39" s="7">
        <v>0</v>
      </c>
      <c r="C39" s="7">
        <v>0</v>
      </c>
      <c r="D39" s="8" t="s">
        <v>7</v>
      </c>
      <c r="E39" s="8">
        <v>8.2562631434579892</v>
      </c>
      <c r="F39" s="8">
        <v>8.0619687592241291</v>
      </c>
      <c r="G39" s="8">
        <v>9.0268231686842899</v>
      </c>
      <c r="H39" s="8">
        <v>7.9517912520293796</v>
      </c>
    </row>
    <row r="40" spans="1:8" x14ac:dyDescent="0.35">
      <c r="A40" s="7" t="str">
        <f>B3&amp;C32&amp;D40</f>
        <v>DISTRIBUCION VOLUMEN X CRITERIO (Consumiciones).T.Carne Ing.NOROESTE</v>
      </c>
      <c r="B40" s="7">
        <v>0</v>
      </c>
      <c r="C40" s="7">
        <v>0</v>
      </c>
      <c r="D40" s="8" t="s">
        <v>8</v>
      </c>
      <c r="E40" s="8">
        <v>7.30378531590015</v>
      </c>
      <c r="F40" s="8">
        <v>7.1787849508059498</v>
      </c>
      <c r="G40" s="8">
        <v>6.2332252121029796</v>
      </c>
      <c r="H40" s="8">
        <v>7.5555075640323697</v>
      </c>
    </row>
    <row r="41" spans="1:8" x14ac:dyDescent="0.35">
      <c r="A41" s="7" t="str">
        <f>B3&amp;C32&amp;D41</f>
        <v>DISTRIBUCION VOLUMEN X CRITERIO (Consumiciones).T.Carne Ing.&lt;2MIL</v>
      </c>
      <c r="B41" s="7">
        <v>0</v>
      </c>
      <c r="C41" s="7">
        <v>0</v>
      </c>
      <c r="D41" s="8" t="s">
        <v>9</v>
      </c>
      <c r="E41" s="8">
        <v>4.3269743759714698</v>
      </c>
      <c r="F41" s="8">
        <v>3.6755052153688998</v>
      </c>
      <c r="G41" s="8">
        <v>2.7643630049917798</v>
      </c>
      <c r="H41" s="8">
        <v>2.8869250252429102</v>
      </c>
    </row>
    <row r="42" spans="1:8" x14ac:dyDescent="0.35">
      <c r="A42" s="7" t="str">
        <f>B3&amp;C32&amp;D42</f>
        <v>DISTRIBUCION VOLUMEN X CRITERIO (Consumiciones).T.Carne Ing.2-5MIL</v>
      </c>
      <c r="B42" s="7">
        <v>0</v>
      </c>
      <c r="C42" s="7">
        <v>0</v>
      </c>
      <c r="D42" s="8" t="s">
        <v>10</v>
      </c>
      <c r="E42" s="8">
        <v>5.6703106427722396</v>
      </c>
      <c r="F42" s="8">
        <v>4.7568801640303002</v>
      </c>
      <c r="G42" s="8">
        <v>6.5783793161909401</v>
      </c>
      <c r="H42" s="8">
        <v>8.07374023830317</v>
      </c>
    </row>
    <row r="43" spans="1:8" x14ac:dyDescent="0.35">
      <c r="A43" s="7" t="str">
        <f>B3&amp;C32&amp;D43</f>
        <v>DISTRIBUCION VOLUMEN X CRITERIO (Consumiciones).T.Carne Ing.5-10MIL</v>
      </c>
      <c r="B43" s="7">
        <v>0</v>
      </c>
      <c r="C43" s="7">
        <v>0</v>
      </c>
      <c r="D43" s="8" t="s">
        <v>11</v>
      </c>
      <c r="E43" s="8">
        <v>7.2500057145469503</v>
      </c>
      <c r="F43" s="8">
        <v>5.7650025441789001</v>
      </c>
      <c r="G43" s="8">
        <v>7.0731206927147099</v>
      </c>
      <c r="H43" s="8">
        <v>6.8802542035206802</v>
      </c>
    </row>
    <row r="44" spans="1:8" x14ac:dyDescent="0.35">
      <c r="A44" s="7" t="str">
        <f>B3&amp;C32&amp;D44</f>
        <v>DISTRIBUCION VOLUMEN X CRITERIO (Consumiciones).T.Carne Ing.10-30MIL</v>
      </c>
      <c r="B44" s="7">
        <v>0</v>
      </c>
      <c r="C44" s="7">
        <v>0</v>
      </c>
      <c r="D44" s="8" t="s">
        <v>12</v>
      </c>
      <c r="E44" s="8">
        <v>17.176945231782</v>
      </c>
      <c r="F44" s="8">
        <v>17.704161453671801</v>
      </c>
      <c r="G44" s="8">
        <v>18.623746694188402</v>
      </c>
      <c r="H44" s="8">
        <v>17.160549957596999</v>
      </c>
    </row>
    <row r="45" spans="1:8" x14ac:dyDescent="0.35">
      <c r="A45" s="7" t="str">
        <f>B3&amp;C32&amp;D45</f>
        <v>DISTRIBUCION VOLUMEN X CRITERIO (Consumiciones).T.Carne Ing.30-100MIL</v>
      </c>
      <c r="B45" s="7">
        <v>0</v>
      </c>
      <c r="C45" s="7">
        <v>0</v>
      </c>
      <c r="D45" s="8" t="s">
        <v>13</v>
      </c>
      <c r="E45" s="8">
        <v>23.3444500320015</v>
      </c>
      <c r="F45" s="8">
        <v>23.175879126575101</v>
      </c>
      <c r="G45" s="8">
        <v>21.505451249463199</v>
      </c>
      <c r="H45" s="8">
        <v>21.8272583011127</v>
      </c>
    </row>
    <row r="46" spans="1:8" x14ac:dyDescent="0.35">
      <c r="A46" s="7" t="str">
        <f>B3&amp;C32&amp;D46</f>
        <v>DISTRIBUCION VOLUMEN X CRITERIO (Consumiciones).T.Carne Ing.100-200MIL</v>
      </c>
      <c r="B46" s="7">
        <v>0</v>
      </c>
      <c r="C46" s="7">
        <v>0</v>
      </c>
      <c r="D46" s="8" t="s">
        <v>14</v>
      </c>
      <c r="E46" s="8">
        <v>10.154601353204701</v>
      </c>
      <c r="F46" s="8">
        <v>11.4372434553669</v>
      </c>
      <c r="G46" s="8">
        <v>10.3654286488936</v>
      </c>
      <c r="H46" s="8">
        <v>9.7563988171352491</v>
      </c>
    </row>
    <row r="47" spans="1:8" x14ac:dyDescent="0.35">
      <c r="A47" s="7" t="str">
        <f>B3&amp;C32&amp;D47</f>
        <v>DISTRIBUCION VOLUMEN X CRITERIO (Consumiciones).T.Carne Ing.200-500MIL</v>
      </c>
      <c r="B47" s="7">
        <v>0</v>
      </c>
      <c r="C47" s="7">
        <v>0</v>
      </c>
      <c r="D47" s="8" t="s">
        <v>15</v>
      </c>
      <c r="E47" s="8">
        <v>14.1021760994788</v>
      </c>
      <c r="F47" s="8">
        <v>13.2982766847964</v>
      </c>
      <c r="G47" s="8">
        <v>13.652135938533799</v>
      </c>
      <c r="H47" s="8">
        <v>14.7008391570415</v>
      </c>
    </row>
    <row r="48" spans="1:8" x14ac:dyDescent="0.35">
      <c r="A48" s="7" t="str">
        <f>B3&amp;C32&amp;D48</f>
        <v>DISTRIBUCION VOLUMEN X CRITERIO (Consumiciones).T.Carne Ing.&gt;500MIL</v>
      </c>
      <c r="B48" s="7">
        <v>0</v>
      </c>
      <c r="C48" s="7">
        <v>0</v>
      </c>
      <c r="D48" s="8" t="s">
        <v>16</v>
      </c>
      <c r="E48" s="8">
        <v>17.974524549693701</v>
      </c>
      <c r="F48" s="8">
        <v>20.1870347377359</v>
      </c>
      <c r="G48" s="8">
        <v>19.437367198565099</v>
      </c>
      <c r="H48" s="8">
        <v>18.714022933633402</v>
      </c>
    </row>
    <row r="49" spans="1:8" x14ac:dyDescent="0.35">
      <c r="A49" s="7" t="str">
        <f>B3&amp;C32&amp;D49</f>
        <v>DISTRIBUCION VOLUMEN X CRITERIO (Consumiciones).T.Carne Ing.DE 15 A 19 AÑOS</v>
      </c>
      <c r="B49" s="7">
        <v>0</v>
      </c>
      <c r="C49" s="7">
        <v>0</v>
      </c>
      <c r="D49" s="8" t="s">
        <v>39</v>
      </c>
      <c r="E49" s="8">
        <v>2.6294767760811899</v>
      </c>
      <c r="F49" s="8">
        <v>2.3186237851842502</v>
      </c>
      <c r="G49" s="8">
        <v>2.9370317522829801</v>
      </c>
      <c r="H49" s="8">
        <v>3.4775282850039799</v>
      </c>
    </row>
    <row r="50" spans="1:8" x14ac:dyDescent="0.35">
      <c r="A50" s="7" t="str">
        <f>B3&amp;C32&amp;D50</f>
        <v>DISTRIBUCION VOLUMEN X CRITERIO (Consumiciones).T.Carne Ing.DE 20 A 24 AÑOS</v>
      </c>
      <c r="B50" s="7">
        <v>0</v>
      </c>
      <c r="C50" s="7">
        <v>0</v>
      </c>
      <c r="D50" s="8" t="s">
        <v>40</v>
      </c>
      <c r="E50" s="8">
        <v>4.36684991313889</v>
      </c>
      <c r="F50" s="8">
        <v>5.0180055061887296</v>
      </c>
      <c r="G50" s="8">
        <v>4.6131225793938997</v>
      </c>
      <c r="H50" s="8">
        <v>3.6346733703246898</v>
      </c>
    </row>
    <row r="51" spans="1:8" x14ac:dyDescent="0.35">
      <c r="A51" s="7" t="str">
        <f>B3&amp;C32&amp;D51</f>
        <v>DISTRIBUCION VOLUMEN X CRITERIO (Consumiciones).T.Carne Ing.DE 25 A 34 AÑOS</v>
      </c>
      <c r="B51" s="7">
        <v>0</v>
      </c>
      <c r="C51" s="7">
        <v>0</v>
      </c>
      <c r="D51" s="8" t="s">
        <v>41</v>
      </c>
      <c r="E51" s="8">
        <v>12.5798265063546</v>
      </c>
      <c r="F51" s="8">
        <v>14.0942050489487</v>
      </c>
      <c r="G51" s="8">
        <v>13.037705217591499</v>
      </c>
      <c r="H51" s="8">
        <v>13.126148876019601</v>
      </c>
    </row>
    <row r="52" spans="1:8" x14ac:dyDescent="0.35">
      <c r="A52" s="7" t="str">
        <f>B3&amp;C32&amp;D52</f>
        <v>DISTRIBUCION VOLUMEN X CRITERIO (Consumiciones).T.Carne Ing.DE 35 A 49 AÑOS</v>
      </c>
      <c r="B52" s="7">
        <v>0</v>
      </c>
      <c r="C52" s="7">
        <v>0</v>
      </c>
      <c r="D52" s="8" t="s">
        <v>42</v>
      </c>
      <c r="E52" s="8">
        <v>33.485347901618397</v>
      </c>
      <c r="F52" s="8">
        <v>32.8978395450074</v>
      </c>
      <c r="G52" s="8">
        <v>30.358574594083599</v>
      </c>
      <c r="H52" s="8">
        <v>30.475583365380299</v>
      </c>
    </row>
    <row r="53" spans="1:8" x14ac:dyDescent="0.35">
      <c r="A53" s="7" t="str">
        <f>B3&amp;C32&amp;D53</f>
        <v>DISTRIBUCION VOLUMEN X CRITERIO (Consumiciones).T.Carne Ing.DE 50 A 59 AÑOS</v>
      </c>
      <c r="B53" s="7">
        <v>0</v>
      </c>
      <c r="C53" s="7">
        <v>0</v>
      </c>
      <c r="D53" s="8" t="s">
        <v>43</v>
      </c>
      <c r="E53" s="8">
        <v>24.542870531224299</v>
      </c>
      <c r="F53" s="8">
        <v>24.640424035091499</v>
      </c>
      <c r="G53" s="8">
        <v>26.8764970568464</v>
      </c>
      <c r="H53" s="8">
        <v>25.213578064842899</v>
      </c>
    </row>
    <row r="54" spans="1:8" x14ac:dyDescent="0.35">
      <c r="A54" s="7" t="str">
        <f>B3&amp;C32&amp;D54</f>
        <v>DISTRIBUCION VOLUMEN X CRITERIO (Consumiciones).T.Carne Ing.DE 60 A 75 AÑOS</v>
      </c>
      <c r="B54" s="7">
        <v>0</v>
      </c>
      <c r="C54" s="7">
        <v>0</v>
      </c>
      <c r="D54" s="8" t="s">
        <v>44</v>
      </c>
      <c r="E54" s="8">
        <v>22.3956123708512</v>
      </c>
      <c r="F54" s="8">
        <v>21.030879130531801</v>
      </c>
      <c r="G54" s="8">
        <v>22.1770562659189</v>
      </c>
      <c r="H54" s="8">
        <v>24.072484881091501</v>
      </c>
    </row>
    <row r="55" spans="1:8" x14ac:dyDescent="0.35">
      <c r="A55" s="7" t="str">
        <f>B3&amp;C32&amp;D55</f>
        <v>DISTRIBUCION VOLUMEN X CRITERIO (Consumiciones).T.Carne Ing.ALTA Y MEDIA ALTA</v>
      </c>
      <c r="B55" s="7">
        <v>0</v>
      </c>
      <c r="C55" s="7">
        <v>0</v>
      </c>
      <c r="D55" s="8" t="s">
        <v>17</v>
      </c>
      <c r="E55" s="8">
        <v>26.269949483405</v>
      </c>
      <c r="F55" s="8">
        <v>24.391466436226601</v>
      </c>
      <c r="G55" s="8">
        <v>27.492451634055499</v>
      </c>
      <c r="H55" s="8">
        <v>27.981287094763701</v>
      </c>
    </row>
    <row r="56" spans="1:8" x14ac:dyDescent="0.35">
      <c r="A56" s="7" t="str">
        <f>B3&amp;C32&amp;D56</f>
        <v>DISTRIBUCION VOLUMEN X CRITERIO (Consumiciones).T.Carne Ing.MEDIA</v>
      </c>
      <c r="B56" s="7">
        <v>0</v>
      </c>
      <c r="C56" s="7">
        <v>0</v>
      </c>
      <c r="D56" s="8" t="s">
        <v>18</v>
      </c>
      <c r="E56" s="8">
        <v>32.003405869982601</v>
      </c>
      <c r="F56" s="8">
        <v>31.797464367646899</v>
      </c>
      <c r="G56" s="8">
        <v>30.797478182798098</v>
      </c>
      <c r="H56" s="8">
        <v>30.240001818626101</v>
      </c>
    </row>
    <row r="57" spans="1:8" x14ac:dyDescent="0.35">
      <c r="A57" s="7" t="str">
        <f>B3&amp;C32&amp;D57</f>
        <v>DISTRIBUCION VOLUMEN X CRITERIO (Consumiciones).T.Carne Ing.MEDIA BAJA</v>
      </c>
      <c r="B57" s="7">
        <v>0</v>
      </c>
      <c r="C57" s="7">
        <v>0</v>
      </c>
      <c r="D57" s="8" t="s">
        <v>19</v>
      </c>
      <c r="E57" s="8">
        <v>23.803722455883701</v>
      </c>
      <c r="F57" s="8">
        <v>25.631079024649701</v>
      </c>
      <c r="G57" s="8">
        <v>24.362398087989199</v>
      </c>
      <c r="H57" s="8">
        <v>22.299122323446401</v>
      </c>
    </row>
    <row r="58" spans="1:8" x14ac:dyDescent="0.35">
      <c r="A58" s="7" t="str">
        <f>B3&amp;C32&amp;D58</f>
        <v>DISTRIBUCION VOLUMEN X CRITERIO (Consumiciones).T.Carne Ing.BAJA</v>
      </c>
      <c r="B58" s="7">
        <v>0</v>
      </c>
      <c r="C58" s="7">
        <v>0</v>
      </c>
      <c r="D58" s="8" t="s">
        <v>20</v>
      </c>
      <c r="E58" s="8">
        <v>17.922905047087902</v>
      </c>
      <c r="F58" s="8">
        <v>18.179982258012199</v>
      </c>
      <c r="G58" s="8">
        <v>17.3476589015965</v>
      </c>
      <c r="H58" s="8">
        <v>19.479582448489602</v>
      </c>
    </row>
    <row r="59" spans="1:8" x14ac:dyDescent="0.35">
      <c r="A59" s="7" t="str">
        <f>B3&amp;C32&amp;D59</f>
        <v>DISTRIBUCION VOLUMEN X CRITERIO (Consumiciones).T.Carne Ing.HOMBRE</v>
      </c>
      <c r="B59" s="7">
        <v>0</v>
      </c>
      <c r="C59" s="7">
        <v>0</v>
      </c>
      <c r="D59" s="8" t="s">
        <v>21</v>
      </c>
      <c r="E59" s="8">
        <v>47.569094587181098</v>
      </c>
      <c r="F59" s="8">
        <v>45.176861978888503</v>
      </c>
      <c r="G59" s="8">
        <v>45.7131482408696</v>
      </c>
      <c r="H59" s="8">
        <v>46.121956563882698</v>
      </c>
    </row>
    <row r="60" spans="1:8" x14ac:dyDescent="0.35">
      <c r="A60" s="7" t="str">
        <f>B3&amp;C32&amp;D60</f>
        <v>DISTRIBUCION VOLUMEN X CRITERIO (Consumiciones).T.Carne Ing.MUJER</v>
      </c>
      <c r="B60" s="7">
        <v>0</v>
      </c>
      <c r="C60" s="7">
        <v>0</v>
      </c>
      <c r="D60" s="8" t="s">
        <v>22</v>
      </c>
      <c r="E60" s="8">
        <v>52.430888269177998</v>
      </c>
      <c r="F60" s="8">
        <v>54.823122194182197</v>
      </c>
      <c r="G60" s="8">
        <v>54.286838565569703</v>
      </c>
      <c r="H60" s="8">
        <v>53.878043436117302</v>
      </c>
    </row>
    <row r="61" spans="1:8" x14ac:dyDescent="0.35">
      <c r="A61" s="7" t="str">
        <f>B3&amp;C61&amp;D61</f>
        <v>DISTRIBUCION VOLUMEN X CRITERIO (Consumiciones)T.Carne Fresca IngT.ESPAÑA</v>
      </c>
      <c r="B61" s="7">
        <v>0</v>
      </c>
      <c r="C61" s="7" t="s">
        <v>126</v>
      </c>
      <c r="D61" s="8" t="s">
        <v>36</v>
      </c>
      <c r="E61" s="8">
        <v>100</v>
      </c>
      <c r="F61" s="8">
        <v>100</v>
      </c>
      <c r="G61" s="8">
        <v>100</v>
      </c>
      <c r="H61" s="8">
        <v>100</v>
      </c>
    </row>
    <row r="62" spans="1:8" x14ac:dyDescent="0.35">
      <c r="A62" s="7" t="str">
        <f>B3&amp;C61&amp;D62</f>
        <v>DISTRIBUCION VOLUMEN X CRITERIO (Consumiciones)T.Carne Fresca IngBCN AM</v>
      </c>
      <c r="B62" s="7">
        <v>0</v>
      </c>
      <c r="C62" s="7">
        <v>0</v>
      </c>
      <c r="D62" s="8" t="s">
        <v>1</v>
      </c>
      <c r="E62" s="8">
        <v>10.180072102243001</v>
      </c>
      <c r="F62" s="8">
        <v>8.1100123837527391</v>
      </c>
      <c r="G62" s="8">
        <v>8.1915954338412007</v>
      </c>
      <c r="H62" s="8">
        <v>7.9623857218260197</v>
      </c>
    </row>
    <row r="63" spans="1:8" x14ac:dyDescent="0.35">
      <c r="A63" s="7" t="str">
        <f>B3&amp;C61&amp;D63</f>
        <v>DISTRIBUCION VOLUMEN X CRITERIO (Consumiciones)T.Carne Fresca IngREST.CAT ARAGON</v>
      </c>
      <c r="B63" s="7">
        <v>0</v>
      </c>
      <c r="C63" s="7">
        <v>0</v>
      </c>
      <c r="D63" s="8" t="s">
        <v>2</v>
      </c>
      <c r="E63" s="8">
        <v>11.187316733760699</v>
      </c>
      <c r="F63" s="8">
        <v>9.1503044018095796</v>
      </c>
      <c r="G63" s="8">
        <v>10.4223219542262</v>
      </c>
      <c r="H63" s="8">
        <v>11.358441991923801</v>
      </c>
    </row>
    <row r="64" spans="1:8" x14ac:dyDescent="0.35">
      <c r="A64" s="7" t="str">
        <f>B3&amp;C61&amp;D64</f>
        <v>DISTRIBUCION VOLUMEN X CRITERIO (Consumiciones)T.Carne Fresca IngLEVANTE</v>
      </c>
      <c r="B64" s="7">
        <v>0</v>
      </c>
      <c r="C64" s="7">
        <v>0</v>
      </c>
      <c r="D64" s="8" t="s">
        <v>3</v>
      </c>
      <c r="E64" s="8">
        <v>16.256570823441301</v>
      </c>
      <c r="F64" s="8">
        <v>17.332437035736</v>
      </c>
      <c r="G64" s="8">
        <v>16.902793677858199</v>
      </c>
      <c r="H64" s="8">
        <v>15.911051275356</v>
      </c>
    </row>
    <row r="65" spans="1:8" x14ac:dyDescent="0.35">
      <c r="A65" s="7" t="str">
        <f>B3&amp;C61&amp;D65</f>
        <v>DISTRIBUCION VOLUMEN X CRITERIO (Consumiciones)T.Carne Fresca IngANDALUCIA</v>
      </c>
      <c r="B65" s="7">
        <v>0</v>
      </c>
      <c r="C65" s="7">
        <v>0</v>
      </c>
      <c r="D65" s="8" t="s">
        <v>4</v>
      </c>
      <c r="E65" s="8">
        <v>22.100048552411799</v>
      </c>
      <c r="F65" s="8">
        <v>21.849393609853799</v>
      </c>
      <c r="G65" s="8">
        <v>21.232236458086501</v>
      </c>
      <c r="H65" s="8">
        <v>21.5018401890256</v>
      </c>
    </row>
    <row r="66" spans="1:8" x14ac:dyDescent="0.35">
      <c r="A66" s="7" t="str">
        <f>B3&amp;C61&amp;D66</f>
        <v>DISTRIBUCION VOLUMEN X CRITERIO (Consumiciones)T.Carne Fresca IngMDD AM</v>
      </c>
      <c r="B66" s="7">
        <v>0</v>
      </c>
      <c r="C66" s="7">
        <v>0</v>
      </c>
      <c r="D66" s="8" t="s">
        <v>5</v>
      </c>
      <c r="E66" s="8">
        <v>16.3742893953122</v>
      </c>
      <c r="F66" s="8">
        <v>19.483561409906301</v>
      </c>
      <c r="G66" s="8">
        <v>19.3645197301039</v>
      </c>
      <c r="H66" s="8">
        <v>19.214312350626901</v>
      </c>
    </row>
    <row r="67" spans="1:8" x14ac:dyDescent="0.35">
      <c r="A67" s="7" t="str">
        <f>B3&amp;C61&amp;D67</f>
        <v>DISTRIBUCION VOLUMEN X CRITERIO (Consumiciones)T.Carne Fresca IngRTO CENTRO</v>
      </c>
      <c r="B67" s="7">
        <v>0</v>
      </c>
      <c r="C67" s="7">
        <v>0</v>
      </c>
      <c r="D67" s="8" t="s">
        <v>6</v>
      </c>
      <c r="E67" s="8">
        <v>8.4865792723255105</v>
      </c>
      <c r="F67" s="8">
        <v>8.7644995978221107</v>
      </c>
      <c r="G67" s="8">
        <v>8.6641113015864004</v>
      </c>
      <c r="H67" s="8">
        <v>8.6287417642657598</v>
      </c>
    </row>
    <row r="68" spans="1:8" x14ac:dyDescent="0.35">
      <c r="A68" s="7" t="str">
        <f>B3&amp;C61&amp;D68</f>
        <v>DISTRIBUCION VOLUMEN X CRITERIO (Consumiciones)T.Carne Fresca IngNORTE-CENTRO</v>
      </c>
      <c r="B68" s="7">
        <v>0</v>
      </c>
      <c r="C68" s="7">
        <v>0</v>
      </c>
      <c r="D68" s="8" t="s">
        <v>7</v>
      </c>
      <c r="E68" s="8">
        <v>7.6155795896365497</v>
      </c>
      <c r="F68" s="8">
        <v>7.99106467417913</v>
      </c>
      <c r="G68" s="8">
        <v>8.9409918356169396</v>
      </c>
      <c r="H68" s="8">
        <v>7.68860120879937</v>
      </c>
    </row>
    <row r="69" spans="1:8" x14ac:dyDescent="0.35">
      <c r="A69" s="7" t="str">
        <f>B3&amp;C61&amp;D69</f>
        <v>DISTRIBUCION VOLUMEN X CRITERIO (Consumiciones)T.Carne Fresca IngNOROESTE</v>
      </c>
      <c r="B69" s="7">
        <v>0</v>
      </c>
      <c r="C69" s="7">
        <v>0</v>
      </c>
      <c r="D69" s="8" t="s">
        <v>8</v>
      </c>
      <c r="E69" s="8">
        <v>7.7995817611144904</v>
      </c>
      <c r="F69" s="8">
        <v>7.3187309431973899</v>
      </c>
      <c r="G69" s="8">
        <v>6.2814714816064798</v>
      </c>
      <c r="H69" s="8">
        <v>7.7346382744944</v>
      </c>
    </row>
    <row r="70" spans="1:8" x14ac:dyDescent="0.35">
      <c r="A70" s="7" t="str">
        <f>B3&amp;C61&amp;D70</f>
        <v>DISTRIBUCION VOLUMEN X CRITERIO (Consumiciones)T.Carne Fresca Ing&lt;2MIL</v>
      </c>
      <c r="B70" s="7">
        <v>0</v>
      </c>
      <c r="C70" s="7">
        <v>0</v>
      </c>
      <c r="D70" s="8" t="s">
        <v>9</v>
      </c>
      <c r="E70" s="9">
        <v>4.3899913217342803</v>
      </c>
      <c r="F70" s="8">
        <v>3.8271616706424698</v>
      </c>
      <c r="G70" s="9">
        <v>2.6650861032971598</v>
      </c>
      <c r="H70" s="9">
        <v>2.8385887918154902</v>
      </c>
    </row>
    <row r="71" spans="1:8" x14ac:dyDescent="0.35">
      <c r="A71" s="7" t="str">
        <f>B3&amp;C61&amp;D71</f>
        <v>DISTRIBUCION VOLUMEN X CRITERIO (Consumiciones)T.Carne Fresca Ing2-5MIL</v>
      </c>
      <c r="B71" s="7">
        <v>0</v>
      </c>
      <c r="C71" s="7">
        <v>0</v>
      </c>
      <c r="D71" s="8" t="s">
        <v>10</v>
      </c>
      <c r="E71" s="8">
        <v>5.7847728932267497</v>
      </c>
      <c r="F71" s="8">
        <v>4.3208203211987701</v>
      </c>
      <c r="G71" s="8">
        <v>6.1426191850021201</v>
      </c>
      <c r="H71" s="8">
        <v>7.6158209143531597</v>
      </c>
    </row>
    <row r="72" spans="1:8" x14ac:dyDescent="0.35">
      <c r="A72" s="7" t="str">
        <f>B3&amp;C61&amp;D72</f>
        <v>DISTRIBUCION VOLUMEN X CRITERIO (Consumiciones)T.Carne Fresca Ing5-10MIL</v>
      </c>
      <c r="B72" s="7">
        <v>0</v>
      </c>
      <c r="C72" s="7">
        <v>0</v>
      </c>
      <c r="D72" s="8" t="s">
        <v>11</v>
      </c>
      <c r="E72" s="8">
        <v>7.5255725935016198</v>
      </c>
      <c r="F72" s="8">
        <v>5.8442713684634899</v>
      </c>
      <c r="G72" s="8">
        <v>7.3530658100024402</v>
      </c>
      <c r="H72" s="8">
        <v>6.7586649386696802</v>
      </c>
    </row>
    <row r="73" spans="1:8" x14ac:dyDescent="0.35">
      <c r="A73" s="7" t="str">
        <f>B3&amp;C61&amp;D73</f>
        <v>DISTRIBUCION VOLUMEN X CRITERIO (Consumiciones)T.Carne Fresca Ing10-30MIL</v>
      </c>
      <c r="B73" s="7">
        <v>0</v>
      </c>
      <c r="C73" s="7">
        <v>0</v>
      </c>
      <c r="D73" s="8" t="s">
        <v>12</v>
      </c>
      <c r="E73" s="8">
        <v>17.852255393331902</v>
      </c>
      <c r="F73" s="8">
        <v>17.907817096879999</v>
      </c>
      <c r="G73" s="8">
        <v>18.9050564907641</v>
      </c>
      <c r="H73" s="8">
        <v>17.264055347008799</v>
      </c>
    </row>
    <row r="74" spans="1:8" x14ac:dyDescent="0.35">
      <c r="A74" s="7" t="str">
        <f>B3&amp;C61&amp;D74</f>
        <v>DISTRIBUCION VOLUMEN X CRITERIO (Consumiciones)T.Carne Fresca Ing30-100MIL</v>
      </c>
      <c r="B74" s="7">
        <v>0</v>
      </c>
      <c r="C74" s="7">
        <v>0</v>
      </c>
      <c r="D74" s="8" t="s">
        <v>13</v>
      </c>
      <c r="E74" s="8">
        <v>22.936801581203</v>
      </c>
      <c r="F74" s="8">
        <v>22.8767522523381</v>
      </c>
      <c r="G74" s="8">
        <v>21.430462888444701</v>
      </c>
      <c r="H74" s="8">
        <v>22.0637745874247</v>
      </c>
    </row>
    <row r="75" spans="1:8" x14ac:dyDescent="0.35">
      <c r="A75" s="7" t="str">
        <f>B3&amp;C61&amp;D75</f>
        <v>DISTRIBUCION VOLUMEN X CRITERIO (Consumiciones)T.Carne Fresca Ing100-200MIL</v>
      </c>
      <c r="B75" s="7">
        <v>0</v>
      </c>
      <c r="C75" s="7">
        <v>0</v>
      </c>
      <c r="D75" s="8" t="s">
        <v>14</v>
      </c>
      <c r="E75" s="8">
        <v>9.5712248588348192</v>
      </c>
      <c r="F75" s="8">
        <v>11.4582669966297</v>
      </c>
      <c r="G75" s="8">
        <v>10.2075138452829</v>
      </c>
      <c r="H75" s="8">
        <v>9.6575387861060698</v>
      </c>
    </row>
    <row r="76" spans="1:8" x14ac:dyDescent="0.35">
      <c r="A76" s="7" t="str">
        <f>B3&amp;C61&amp;D76</f>
        <v>DISTRIBUCION VOLUMEN X CRITERIO (Consumiciones)T.Carne Fresca Ing200-500MIL</v>
      </c>
      <c r="B76" s="7">
        <v>0</v>
      </c>
      <c r="C76" s="7">
        <v>0</v>
      </c>
      <c r="D76" s="8" t="s">
        <v>15</v>
      </c>
      <c r="E76" s="8">
        <v>14.3045574275632</v>
      </c>
      <c r="F76" s="8">
        <v>13.642064521258201</v>
      </c>
      <c r="G76" s="8">
        <v>13.885690262618599</v>
      </c>
      <c r="H76" s="8">
        <v>15.267148812960301</v>
      </c>
    </row>
    <row r="77" spans="1:8" x14ac:dyDescent="0.35">
      <c r="A77" s="7" t="str">
        <f>B3&amp;C61&amp;D77</f>
        <v>DISTRIBUCION VOLUMEN X CRITERIO (Consumiciones)T.Carne Fresca Ing&gt;500MIL</v>
      </c>
      <c r="B77" s="7">
        <v>0</v>
      </c>
      <c r="C77" s="7">
        <v>0</v>
      </c>
      <c r="D77" s="8" t="s">
        <v>16</v>
      </c>
      <c r="E77" s="8">
        <v>17.634855279405802</v>
      </c>
      <c r="F77" s="8">
        <v>20.122857941360301</v>
      </c>
      <c r="G77" s="8">
        <v>19.4105464500552</v>
      </c>
      <c r="H77" s="8">
        <v>18.534412612780901</v>
      </c>
    </row>
    <row r="78" spans="1:8" x14ac:dyDescent="0.35">
      <c r="A78" s="7" t="str">
        <f>B3&amp;C61&amp;D78</f>
        <v>DISTRIBUCION VOLUMEN X CRITERIO (Consumiciones)T.Carne Fresca IngDE 15 A 19 AÑOS</v>
      </c>
      <c r="B78" s="7">
        <v>0</v>
      </c>
      <c r="C78" s="7">
        <v>0</v>
      </c>
      <c r="D78" s="8" t="s">
        <v>39</v>
      </c>
      <c r="E78" s="8">
        <v>2.8786786097953501</v>
      </c>
      <c r="F78" s="8">
        <v>2.3820764953290201</v>
      </c>
      <c r="G78" s="8">
        <v>2.7156367741433001</v>
      </c>
      <c r="H78" s="8">
        <v>3.10789280988759</v>
      </c>
    </row>
    <row r="79" spans="1:8" x14ac:dyDescent="0.35">
      <c r="A79" s="7" t="str">
        <f>B3&amp;C61&amp;D79</f>
        <v>DISTRIBUCION VOLUMEN X CRITERIO (Consumiciones)T.Carne Fresca IngDE 20 A 24 AÑOS</v>
      </c>
      <c r="B79" s="7">
        <v>0</v>
      </c>
      <c r="C79" s="7">
        <v>0</v>
      </c>
      <c r="D79" s="8" t="s">
        <v>40</v>
      </c>
      <c r="E79" s="8">
        <v>4.49482553627477</v>
      </c>
      <c r="F79" s="8">
        <v>5.3104294075390399</v>
      </c>
      <c r="G79" s="8">
        <v>4.8055178466596704</v>
      </c>
      <c r="H79" s="8">
        <v>3.8196359228533998</v>
      </c>
    </row>
    <row r="80" spans="1:8" x14ac:dyDescent="0.35">
      <c r="A80" s="7" t="str">
        <f>B3&amp;C61&amp;D80</f>
        <v>DISTRIBUCION VOLUMEN X CRITERIO (Consumiciones)T.Carne Fresca IngDE 25 A 34 AÑOS</v>
      </c>
      <c r="B80" s="7">
        <v>0</v>
      </c>
      <c r="C80" s="7">
        <v>0</v>
      </c>
      <c r="D80" s="8" t="s">
        <v>41</v>
      </c>
      <c r="E80" s="8">
        <v>13.211730568522</v>
      </c>
      <c r="F80" s="8">
        <v>14.784377488260199</v>
      </c>
      <c r="G80" s="8">
        <v>13.585796368612399</v>
      </c>
      <c r="H80" s="8">
        <v>13.750855414403899</v>
      </c>
    </row>
    <row r="81" spans="1:8" x14ac:dyDescent="0.35">
      <c r="A81" s="7" t="str">
        <f>B3&amp;C61&amp;D81</f>
        <v>DISTRIBUCION VOLUMEN X CRITERIO (Consumiciones)T.Carne Fresca IngDE 35 A 49 AÑOS</v>
      </c>
      <c r="B81" s="7">
        <v>0</v>
      </c>
      <c r="C81" s="7">
        <v>0</v>
      </c>
      <c r="D81" s="8" t="s">
        <v>42</v>
      </c>
      <c r="E81" s="8">
        <v>34.738723033340598</v>
      </c>
      <c r="F81" s="8">
        <v>34.274611440997496</v>
      </c>
      <c r="G81" s="8">
        <v>31.007839449153298</v>
      </c>
      <c r="H81" s="8">
        <v>31.692071576126501</v>
      </c>
    </row>
    <row r="82" spans="1:8" x14ac:dyDescent="0.35">
      <c r="A82" s="7" t="str">
        <f>B3&amp;C61&amp;D82</f>
        <v>DISTRIBUCION VOLUMEN X CRITERIO (Consumiciones)T.Carne Fresca IngDE 50 A 59 AÑOS</v>
      </c>
      <c r="B82" s="7">
        <v>0</v>
      </c>
      <c r="C82" s="7">
        <v>0</v>
      </c>
      <c r="D82" s="8" t="s">
        <v>43</v>
      </c>
      <c r="E82" s="8">
        <v>23.953542605697098</v>
      </c>
      <c r="F82" s="8">
        <v>24.227536549918099</v>
      </c>
      <c r="G82" s="8">
        <v>26.5405761212104</v>
      </c>
      <c r="H82" s="8">
        <v>24.6869842060756</v>
      </c>
    </row>
    <row r="83" spans="1:8" x14ac:dyDescent="0.35">
      <c r="A83" s="7" t="str">
        <f>B3&amp;C61&amp;D83</f>
        <v>DISTRIBUCION VOLUMEN X CRITERIO (Consumiciones)T.Carne Fresca IngDE 60 A 75 AÑOS</v>
      </c>
      <c r="B83" s="7">
        <v>0</v>
      </c>
      <c r="C83" s="7">
        <v>0</v>
      </c>
      <c r="D83" s="8" t="s">
        <v>44</v>
      </c>
      <c r="E83" s="8">
        <v>20.722543993455002</v>
      </c>
      <c r="F83" s="8">
        <v>19.020965575763402</v>
      </c>
      <c r="G83" s="8">
        <v>21.344673638229601</v>
      </c>
      <c r="H83" s="8">
        <v>22.9425696528914</v>
      </c>
    </row>
    <row r="84" spans="1:8" x14ac:dyDescent="0.35">
      <c r="A84" s="7" t="str">
        <f>B3&amp;C61&amp;D84</f>
        <v>DISTRIBUCION VOLUMEN X CRITERIO (Consumiciones)T.Carne Fresca IngALTA Y MEDIA ALTA</v>
      </c>
      <c r="B84" s="7">
        <v>0</v>
      </c>
      <c r="C84" s="7">
        <v>0</v>
      </c>
      <c r="D84" s="8" t="s">
        <v>17</v>
      </c>
      <c r="E84" s="8">
        <v>26.122917885255699</v>
      </c>
      <c r="F84" s="8">
        <v>23.354761863233598</v>
      </c>
      <c r="G84" s="8">
        <v>27.532420112738698</v>
      </c>
      <c r="H84" s="8">
        <v>27.584565249852901</v>
      </c>
    </row>
    <row r="85" spans="1:8" x14ac:dyDescent="0.35">
      <c r="A85" s="7" t="str">
        <f>B3&amp;C61&amp;D85</f>
        <v>DISTRIBUCION VOLUMEN X CRITERIO (Consumiciones)T.Carne Fresca IngMEDIA</v>
      </c>
      <c r="B85" s="7">
        <v>0</v>
      </c>
      <c r="C85" s="7">
        <v>0</v>
      </c>
      <c r="D85" s="8" t="s">
        <v>18</v>
      </c>
      <c r="E85" s="8">
        <v>31.738505120941401</v>
      </c>
      <c r="F85" s="8">
        <v>31.9317883591102</v>
      </c>
      <c r="G85" s="8">
        <v>30.364637811754399</v>
      </c>
      <c r="H85" s="8">
        <v>30.325859985930101</v>
      </c>
    </row>
    <row r="86" spans="1:8" x14ac:dyDescent="0.35">
      <c r="A86" s="7" t="str">
        <f>B3&amp;C61&amp;D86</f>
        <v>DISTRIBUCION VOLUMEN X CRITERIO (Consumiciones)T.Carne Fresca IngMEDIA BAJA</v>
      </c>
      <c r="B86" s="7">
        <v>0</v>
      </c>
      <c r="C86" s="7">
        <v>0</v>
      </c>
      <c r="D86" s="8" t="s">
        <v>19</v>
      </c>
      <c r="E86" s="8">
        <v>23.9029104685881</v>
      </c>
      <c r="F86" s="8">
        <v>26.843406574462499</v>
      </c>
      <c r="G86" s="8">
        <v>24.784852720358401</v>
      </c>
      <c r="H86" s="8">
        <v>22.536546257856401</v>
      </c>
    </row>
    <row r="87" spans="1:8" x14ac:dyDescent="0.35">
      <c r="A87" s="7" t="str">
        <f>B3&amp;C61&amp;D87</f>
        <v>DISTRIBUCION VOLUMEN X CRITERIO (Consumiciones)T.Carne Fresca IngBAJA</v>
      </c>
      <c r="B87" s="7">
        <v>0</v>
      </c>
      <c r="C87" s="7">
        <v>0</v>
      </c>
      <c r="D87" s="8" t="s">
        <v>20</v>
      </c>
      <c r="E87" s="8">
        <v>18.2357124015093</v>
      </c>
      <c r="F87" s="8">
        <v>17.870033062551101</v>
      </c>
      <c r="G87" s="8">
        <v>17.3181312280743</v>
      </c>
      <c r="H87" s="8">
        <v>19.553044476757901</v>
      </c>
    </row>
    <row r="88" spans="1:8" x14ac:dyDescent="0.35">
      <c r="A88" s="7" t="str">
        <f>B3&amp;C61&amp;D88</f>
        <v>DISTRIBUCION VOLUMEN X CRITERIO (Consumiciones)T.Carne Fresca IngHOMBRE</v>
      </c>
      <c r="B88" s="7">
        <v>0</v>
      </c>
      <c r="C88" s="7">
        <v>0</v>
      </c>
      <c r="D88" s="8" t="s">
        <v>21</v>
      </c>
      <c r="E88" s="8">
        <v>47.3083995672336</v>
      </c>
      <c r="F88" s="8">
        <v>44.872556460055797</v>
      </c>
      <c r="G88" s="8">
        <v>46.2398531432749</v>
      </c>
      <c r="H88" s="8">
        <v>45.859538758956397</v>
      </c>
    </row>
    <row r="89" spans="1:8" x14ac:dyDescent="0.35">
      <c r="A89" s="7" t="str">
        <f>B3&amp;C61&amp;D89</f>
        <v>DISTRIBUCION VOLUMEN X CRITERIO (Consumiciones)T.Carne Fresca IngMUJER</v>
      </c>
      <c r="B89" s="7">
        <v>0</v>
      </c>
      <c r="C89" s="7">
        <v>0</v>
      </c>
      <c r="D89" s="8" t="s">
        <v>22</v>
      </c>
      <c r="E89" s="8">
        <v>52.691638663011901</v>
      </c>
      <c r="F89" s="8">
        <v>55.127443539944203</v>
      </c>
      <c r="G89" s="8">
        <v>53.7601887296508</v>
      </c>
      <c r="H89" s="8">
        <v>54.140477211440903</v>
      </c>
    </row>
    <row r="90" spans="1:8" x14ac:dyDescent="0.35">
      <c r="A90" s="7" t="str">
        <f>B3&amp;C90&amp;D90</f>
        <v>DISTRIBUCION VOLUMEN X CRITERIO (Consumiciones)Ternera Ing.T.ESPAÑA</v>
      </c>
      <c r="B90" s="7">
        <v>0</v>
      </c>
      <c r="C90" s="7" t="s">
        <v>127</v>
      </c>
      <c r="D90" s="8" t="s">
        <v>36</v>
      </c>
      <c r="E90" s="8">
        <v>100</v>
      </c>
      <c r="F90" s="8">
        <v>100</v>
      </c>
      <c r="G90" s="8">
        <v>100</v>
      </c>
      <c r="H90" s="8">
        <v>100</v>
      </c>
    </row>
    <row r="91" spans="1:8" x14ac:dyDescent="0.35">
      <c r="A91" s="7" t="str">
        <f>B3&amp;C90&amp;D91</f>
        <v>DISTRIBUCION VOLUMEN X CRITERIO (Consumiciones)Ternera Ing.BCN AM</v>
      </c>
      <c r="B91" s="7">
        <v>0</v>
      </c>
      <c r="C91" s="7">
        <v>0</v>
      </c>
      <c r="D91" s="8" t="s">
        <v>1</v>
      </c>
      <c r="E91" s="8">
        <v>8.7926602001274698</v>
      </c>
      <c r="F91" s="8">
        <v>7.7049878136692902</v>
      </c>
      <c r="G91" s="8">
        <v>7.3580130316191497</v>
      </c>
      <c r="H91" s="8">
        <v>6.7957591205147097</v>
      </c>
    </row>
    <row r="92" spans="1:8" x14ac:dyDescent="0.35">
      <c r="A92" s="7" t="str">
        <f>B3&amp;C90&amp;D92</f>
        <v>DISTRIBUCION VOLUMEN X CRITERIO (Consumiciones)Ternera Ing.REST.CAT ARAGON</v>
      </c>
      <c r="B92" s="7">
        <v>0</v>
      </c>
      <c r="C92" s="7">
        <v>0</v>
      </c>
      <c r="D92" s="8" t="s">
        <v>2</v>
      </c>
      <c r="E92" s="8">
        <v>10.6020900170224</v>
      </c>
      <c r="F92" s="8">
        <v>7.6329225452839502</v>
      </c>
      <c r="G92" s="8">
        <v>8.8086588263539802</v>
      </c>
      <c r="H92" s="8">
        <v>10.0269172594138</v>
      </c>
    </row>
    <row r="93" spans="1:8" x14ac:dyDescent="0.35">
      <c r="A93" s="7" t="str">
        <f>B3&amp;C90&amp;D93</f>
        <v>DISTRIBUCION VOLUMEN X CRITERIO (Consumiciones)Ternera Ing.LEVANTE</v>
      </c>
      <c r="B93" s="7">
        <v>0</v>
      </c>
      <c r="C93" s="7">
        <v>0</v>
      </c>
      <c r="D93" s="8" t="s">
        <v>3</v>
      </c>
      <c r="E93" s="8">
        <v>18.4842334408102</v>
      </c>
      <c r="F93" s="8">
        <v>17.905435790051801</v>
      </c>
      <c r="G93" s="8">
        <v>16.803713368038501</v>
      </c>
      <c r="H93" s="8">
        <v>16.9597101014689</v>
      </c>
    </row>
    <row r="94" spans="1:8" x14ac:dyDescent="0.35">
      <c r="A94" s="7" t="str">
        <f>B3&amp;C90&amp;D94</f>
        <v>DISTRIBUCION VOLUMEN X CRITERIO (Consumiciones)Ternera Ing.ANDALUCIA</v>
      </c>
      <c r="B94" s="7">
        <v>0</v>
      </c>
      <c r="C94" s="7">
        <v>0</v>
      </c>
      <c r="D94" s="8" t="s">
        <v>4</v>
      </c>
      <c r="E94" s="8">
        <v>17.8029050125091</v>
      </c>
      <c r="F94" s="8">
        <v>18.401553900198</v>
      </c>
      <c r="G94" s="8">
        <v>18.596748938643099</v>
      </c>
      <c r="H94" s="8">
        <v>18.678955236385899</v>
      </c>
    </row>
    <row r="95" spans="1:8" x14ac:dyDescent="0.35">
      <c r="A95" s="7" t="str">
        <f>B3&amp;C90&amp;D95</f>
        <v>DISTRIBUCION VOLUMEN X CRITERIO (Consumiciones)Ternera Ing.MDD AM</v>
      </c>
      <c r="B95" s="7">
        <v>0</v>
      </c>
      <c r="C95" s="7">
        <v>0</v>
      </c>
      <c r="D95" s="8" t="s">
        <v>5</v>
      </c>
      <c r="E95" s="8">
        <v>19.1013850082781</v>
      </c>
      <c r="F95" s="8">
        <v>23.8263991395192</v>
      </c>
      <c r="G95" s="8">
        <v>22.2932994178082</v>
      </c>
      <c r="H95" s="8">
        <v>21.259662916888999</v>
      </c>
    </row>
    <row r="96" spans="1:8" x14ac:dyDescent="0.35">
      <c r="A96" s="7" t="str">
        <f>B3&amp;C90&amp;D96</f>
        <v>DISTRIBUCION VOLUMEN X CRITERIO (Consumiciones)Ternera Ing.RTO CENTRO</v>
      </c>
      <c r="B96" s="7">
        <v>0</v>
      </c>
      <c r="C96" s="7">
        <v>0</v>
      </c>
      <c r="D96" s="8" t="s">
        <v>6</v>
      </c>
      <c r="E96" s="8">
        <v>10.1182155793935</v>
      </c>
      <c r="F96" s="8">
        <v>9.9345027633792196</v>
      </c>
      <c r="G96" s="8">
        <v>9.7620214174358306</v>
      </c>
      <c r="H96" s="8">
        <v>9.2830788158875297</v>
      </c>
    </row>
    <row r="97" spans="1:8" x14ac:dyDescent="0.35">
      <c r="A97" s="7" t="str">
        <f>B3&amp;C90&amp;D97</f>
        <v>DISTRIBUCION VOLUMEN X CRITERIO (Consumiciones)Ternera Ing.NORTE-CENTRO</v>
      </c>
      <c r="B97" s="7">
        <v>0</v>
      </c>
      <c r="C97" s="7">
        <v>0</v>
      </c>
      <c r="D97" s="8" t="s">
        <v>7</v>
      </c>
      <c r="E97" s="8">
        <v>7.8807966016158302</v>
      </c>
      <c r="F97" s="8">
        <v>8.3443296373851492</v>
      </c>
      <c r="G97" s="8">
        <v>9.1240250101230504</v>
      </c>
      <c r="H97" s="8">
        <v>8.6667291384624896</v>
      </c>
    </row>
    <row r="98" spans="1:8" x14ac:dyDescent="0.35">
      <c r="A98" s="7" t="str">
        <f>B3&amp;C90&amp;D98</f>
        <v>DISTRIBUCION VOLUMEN X CRITERIO (Consumiciones)Ternera Ing.NOROESTE</v>
      </c>
      <c r="B98" s="7">
        <v>0</v>
      </c>
      <c r="C98" s="7">
        <v>0</v>
      </c>
      <c r="D98" s="8" t="s">
        <v>8</v>
      </c>
      <c r="E98" s="8">
        <v>7.2177231041180896</v>
      </c>
      <c r="F98" s="8">
        <v>6.2498741317954503</v>
      </c>
      <c r="G98" s="8">
        <v>7.2535268106727502</v>
      </c>
      <c r="H98" s="8">
        <v>8.3291918207515092</v>
      </c>
    </row>
    <row r="99" spans="1:8" x14ac:dyDescent="0.35">
      <c r="A99" s="7" t="str">
        <f>B3&amp;C90&amp;D99</f>
        <v>DISTRIBUCION VOLUMEN X CRITERIO (Consumiciones)Ternera Ing.&lt;2MIL</v>
      </c>
      <c r="B99" s="7">
        <v>0</v>
      </c>
      <c r="C99" s="7">
        <v>0</v>
      </c>
      <c r="D99" s="8" t="s">
        <v>9</v>
      </c>
      <c r="E99" s="9">
        <v>4.0628560338977904</v>
      </c>
      <c r="F99" s="8">
        <v>3.7413637247834499</v>
      </c>
      <c r="G99" s="8">
        <v>2.5290453596654601</v>
      </c>
      <c r="H99" s="8">
        <v>2.7950293029470501</v>
      </c>
    </row>
    <row r="100" spans="1:8" x14ac:dyDescent="0.35">
      <c r="A100" s="7" t="str">
        <f>B3&amp;C90&amp;D100</f>
        <v>DISTRIBUCION VOLUMEN X CRITERIO (Consumiciones)Ternera Ing.2-5MIL</v>
      </c>
      <c r="B100" s="7">
        <v>0</v>
      </c>
      <c r="C100" s="7">
        <v>0</v>
      </c>
      <c r="D100" s="8" t="s">
        <v>10</v>
      </c>
      <c r="E100" s="8">
        <v>6.1903756670243304</v>
      </c>
      <c r="F100" s="8">
        <v>4.0091855182909404</v>
      </c>
      <c r="G100" s="8">
        <v>6.3335674347299298</v>
      </c>
      <c r="H100" s="8">
        <v>6.6192380792789098</v>
      </c>
    </row>
    <row r="101" spans="1:8" x14ac:dyDescent="0.35">
      <c r="A101" s="7" t="str">
        <f>B3&amp;C90&amp;D101</f>
        <v>DISTRIBUCION VOLUMEN X CRITERIO (Consumiciones)Ternera Ing.5-10MIL</v>
      </c>
      <c r="B101" s="7">
        <v>0</v>
      </c>
      <c r="C101" s="7">
        <v>0</v>
      </c>
      <c r="D101" s="8" t="s">
        <v>11</v>
      </c>
      <c r="E101" s="8">
        <v>7.4146146116535796</v>
      </c>
      <c r="F101" s="8">
        <v>5.7585647591912403</v>
      </c>
      <c r="G101" s="8">
        <v>6.6232195997661902</v>
      </c>
      <c r="H101" s="8">
        <v>6.7042320599376497</v>
      </c>
    </row>
    <row r="102" spans="1:8" x14ac:dyDescent="0.35">
      <c r="A102" s="7" t="str">
        <f>B3&amp;C90&amp;D102</f>
        <v>DISTRIBUCION VOLUMEN X CRITERIO (Consumiciones)Ternera Ing.10-30MIL</v>
      </c>
      <c r="B102" s="7">
        <v>0</v>
      </c>
      <c r="C102" s="7">
        <v>0</v>
      </c>
      <c r="D102" s="8" t="s">
        <v>12</v>
      </c>
      <c r="E102" s="8">
        <v>17.002419797972198</v>
      </c>
      <c r="F102" s="8">
        <v>14.7016065359926</v>
      </c>
      <c r="G102" s="8">
        <v>17.378388720026201</v>
      </c>
      <c r="H102" s="8">
        <v>16.703568388977299</v>
      </c>
    </row>
    <row r="103" spans="1:8" x14ac:dyDescent="0.35">
      <c r="A103" s="7" t="str">
        <f>B3&amp;C90&amp;D103</f>
        <v>DISTRIBUCION VOLUMEN X CRITERIO (Consumiciones)Ternera Ing.30-100MIL</v>
      </c>
      <c r="B103" s="7">
        <v>0</v>
      </c>
      <c r="C103" s="7">
        <v>0</v>
      </c>
      <c r="D103" s="8" t="s">
        <v>13</v>
      </c>
      <c r="E103" s="8">
        <v>23.047063031277599</v>
      </c>
      <c r="F103" s="8">
        <v>24.4394688361768</v>
      </c>
      <c r="G103" s="8">
        <v>22.965801719224299</v>
      </c>
      <c r="H103" s="8">
        <v>23.6195864514109</v>
      </c>
    </row>
    <row r="104" spans="1:8" x14ac:dyDescent="0.35">
      <c r="A104" s="7" t="str">
        <f>B3&amp;C90&amp;D104</f>
        <v>DISTRIBUCION VOLUMEN X CRITERIO (Consumiciones)Ternera Ing.100-200MIL</v>
      </c>
      <c r="B104" s="7">
        <v>0</v>
      </c>
      <c r="C104" s="7">
        <v>0</v>
      </c>
      <c r="D104" s="8" t="s">
        <v>14</v>
      </c>
      <c r="E104" s="8">
        <v>9.7260169291737402</v>
      </c>
      <c r="F104" s="8">
        <v>11.865964665362201</v>
      </c>
      <c r="G104" s="8">
        <v>9.99478671574232</v>
      </c>
      <c r="H104" s="8">
        <v>8.7999682496284795</v>
      </c>
    </row>
    <row r="105" spans="1:8" x14ac:dyDescent="0.35">
      <c r="A105" s="7" t="str">
        <f>B3&amp;C90&amp;D105</f>
        <v>DISTRIBUCION VOLUMEN X CRITERIO (Consumiciones)Ternera Ing.200-500MIL</v>
      </c>
      <c r="B105" s="7">
        <v>0</v>
      </c>
      <c r="C105" s="7">
        <v>0</v>
      </c>
      <c r="D105" s="8" t="s">
        <v>15</v>
      </c>
      <c r="E105" s="8">
        <v>13.3901710217652</v>
      </c>
      <c r="F105" s="8">
        <v>12.6536621926241</v>
      </c>
      <c r="G105" s="8">
        <v>13.3894941750131</v>
      </c>
      <c r="H105" s="8">
        <v>16.011838037827001</v>
      </c>
    </row>
    <row r="106" spans="1:8" x14ac:dyDescent="0.35">
      <c r="A106" s="7" t="str">
        <f>B3&amp;C90&amp;D106</f>
        <v>DISTRIBUCION VOLUMEN X CRITERIO (Consumiciones)Ternera Ing.&gt;500MIL</v>
      </c>
      <c r="B106" s="7">
        <v>0</v>
      </c>
      <c r="C106" s="7">
        <v>0</v>
      </c>
      <c r="D106" s="8" t="s">
        <v>16</v>
      </c>
      <c r="E106" s="8">
        <v>19.166489630141601</v>
      </c>
      <c r="F106" s="8">
        <v>22.830192349501701</v>
      </c>
      <c r="G106" s="8">
        <v>20.785709917221801</v>
      </c>
      <c r="H106" s="8">
        <v>18.7465460446534</v>
      </c>
    </row>
    <row r="107" spans="1:8" x14ac:dyDescent="0.35">
      <c r="A107" s="7" t="str">
        <f>B3&amp;C90&amp;D107</f>
        <v>DISTRIBUCION VOLUMEN X CRITERIO (Consumiciones)Ternera Ing.DE 15 A 19 AÑOS</v>
      </c>
      <c r="B107" s="7">
        <v>0</v>
      </c>
      <c r="C107" s="7">
        <v>0</v>
      </c>
      <c r="D107" s="8" t="s">
        <v>39</v>
      </c>
      <c r="E107" s="8">
        <v>3.4517304311892598</v>
      </c>
      <c r="F107" s="8">
        <v>2.4532133580492701</v>
      </c>
      <c r="G107" s="8">
        <v>2.4200074618399201</v>
      </c>
      <c r="H107" s="8">
        <v>3.5315960294396498</v>
      </c>
    </row>
    <row r="108" spans="1:8" x14ac:dyDescent="0.35">
      <c r="A108" s="7" t="str">
        <f>B3&amp;C90&amp;D108</f>
        <v>DISTRIBUCION VOLUMEN X CRITERIO (Consumiciones)Ternera Ing.DE 20 A 24 AÑOS</v>
      </c>
      <c r="B108" s="7">
        <v>0</v>
      </c>
      <c r="C108" s="7">
        <v>0</v>
      </c>
      <c r="D108" s="8" t="s">
        <v>40</v>
      </c>
      <c r="E108" s="8">
        <v>4.8303541895805697</v>
      </c>
      <c r="F108" s="8">
        <v>5.9228027416383497</v>
      </c>
      <c r="G108" s="8">
        <v>5.2575983106503603</v>
      </c>
      <c r="H108" s="8">
        <v>4.5385811111748096</v>
      </c>
    </row>
    <row r="109" spans="1:8" x14ac:dyDescent="0.35">
      <c r="A109" s="7" t="str">
        <f>B3&amp;C90&amp;D109</f>
        <v>DISTRIBUCION VOLUMEN X CRITERIO (Consumiciones)Ternera Ing.DE 25 A 34 AÑOS</v>
      </c>
      <c r="B109" s="7">
        <v>0</v>
      </c>
      <c r="C109" s="7">
        <v>0</v>
      </c>
      <c r="D109" s="8" t="s">
        <v>41</v>
      </c>
      <c r="E109" s="8">
        <v>14.7626500440574</v>
      </c>
      <c r="F109" s="8">
        <v>16.050524641561701</v>
      </c>
      <c r="G109" s="8">
        <v>14.5343841447042</v>
      </c>
      <c r="H109" s="8">
        <v>15.4484607684472</v>
      </c>
    </row>
    <row r="110" spans="1:8" x14ac:dyDescent="0.35">
      <c r="A110" s="7" t="str">
        <f>B3&amp;C90&amp;D110</f>
        <v>DISTRIBUCION VOLUMEN X CRITERIO (Consumiciones)Ternera Ing.DE 35 A 49 AÑOS</v>
      </c>
      <c r="B110" s="7">
        <v>0</v>
      </c>
      <c r="C110" s="7">
        <v>0</v>
      </c>
      <c r="D110" s="8" t="s">
        <v>42</v>
      </c>
      <c r="E110" s="8">
        <v>34.865797350099399</v>
      </c>
      <c r="F110" s="8">
        <v>32.890620530248398</v>
      </c>
      <c r="G110" s="8">
        <v>31.8315224768034</v>
      </c>
      <c r="H110" s="8">
        <v>31.7117198558886</v>
      </c>
    </row>
    <row r="111" spans="1:8" x14ac:dyDescent="0.35">
      <c r="A111" s="7" t="str">
        <f>B3&amp;C90&amp;D111</f>
        <v>DISTRIBUCION VOLUMEN X CRITERIO (Consumiciones)Ternera Ing.DE 50 A 59 AÑOS</v>
      </c>
      <c r="B111" s="7">
        <v>0</v>
      </c>
      <c r="C111" s="7">
        <v>0</v>
      </c>
      <c r="D111" s="8" t="s">
        <v>43</v>
      </c>
      <c r="E111" s="8">
        <v>23.761013240539299</v>
      </c>
      <c r="F111" s="8">
        <v>25.549554884258502</v>
      </c>
      <c r="G111" s="8">
        <v>25.733412241191601</v>
      </c>
      <c r="H111" s="8">
        <v>24.869316352764301</v>
      </c>
    </row>
    <row r="112" spans="1:8" x14ac:dyDescent="0.35">
      <c r="A112" s="7" t="str">
        <f>B3&amp;C90&amp;D112</f>
        <v>DISTRIBUCION VOLUMEN X CRITERIO (Consumiciones)Ternera Ing.DE 60 A 75 AÑOS</v>
      </c>
      <c r="B112" s="7">
        <v>0</v>
      </c>
      <c r="C112" s="7">
        <v>0</v>
      </c>
      <c r="D112" s="8" t="s">
        <v>44</v>
      </c>
      <c r="E112" s="9">
        <v>18.328465949377399</v>
      </c>
      <c r="F112" s="8">
        <v>17.1332972892566</v>
      </c>
      <c r="G112" s="8">
        <v>20.223082185505199</v>
      </c>
      <c r="H112" s="8">
        <v>19.900321472511699</v>
      </c>
    </row>
    <row r="113" spans="1:8" x14ac:dyDescent="0.35">
      <c r="A113" s="7" t="str">
        <f>B3&amp;C90&amp;D113</f>
        <v>DISTRIBUCION VOLUMEN X CRITERIO (Consumiciones)Ternera Ing.ALTA Y MEDIA ALTA</v>
      </c>
      <c r="B113" s="7">
        <v>0</v>
      </c>
      <c r="C113" s="7">
        <v>0</v>
      </c>
      <c r="D113" s="8" t="s">
        <v>17</v>
      </c>
      <c r="E113" s="8">
        <v>25.3794408155692</v>
      </c>
      <c r="F113" s="8">
        <v>23.176498689826399</v>
      </c>
      <c r="G113" s="8">
        <v>26.2733384276344</v>
      </c>
      <c r="H113" s="8">
        <v>26.475686712028502</v>
      </c>
    </row>
    <row r="114" spans="1:8" x14ac:dyDescent="0.35">
      <c r="A114" s="7" t="str">
        <f>B3&amp;C90&amp;D114</f>
        <v>DISTRIBUCION VOLUMEN X CRITERIO (Consumiciones)Ternera Ing.MEDIA</v>
      </c>
      <c r="B114" s="7">
        <v>0</v>
      </c>
      <c r="C114" s="7">
        <v>0</v>
      </c>
      <c r="D114" s="8" t="s">
        <v>18</v>
      </c>
      <c r="E114" s="8">
        <v>32.535548486046402</v>
      </c>
      <c r="F114" s="8">
        <v>31.917344638586599</v>
      </c>
      <c r="G114" s="8">
        <v>31.0468015603021</v>
      </c>
      <c r="H114" s="8">
        <v>32.085315894147797</v>
      </c>
    </row>
    <row r="115" spans="1:8" x14ac:dyDescent="0.35">
      <c r="A115" s="7" t="str">
        <f>B3&amp;C90&amp;D115</f>
        <v>DISTRIBUCION VOLUMEN X CRITERIO (Consumiciones)Ternera Ing.MEDIA BAJA</v>
      </c>
      <c r="B115" s="7">
        <v>0</v>
      </c>
      <c r="C115" s="7">
        <v>0</v>
      </c>
      <c r="D115" s="8" t="s">
        <v>19</v>
      </c>
      <c r="E115" s="8">
        <v>23.131771647085099</v>
      </c>
      <c r="F115" s="8">
        <v>27.353237673497901</v>
      </c>
      <c r="G115" s="8">
        <v>25.6782555573315</v>
      </c>
      <c r="H115" s="8">
        <v>21.313336478972001</v>
      </c>
    </row>
    <row r="116" spans="1:8" x14ac:dyDescent="0.35">
      <c r="A116" s="7" t="str">
        <f>B3&amp;C90&amp;D116</f>
        <v>DISTRIBUCION VOLUMEN X CRITERIO (Consumiciones)Ternera Ing.BAJA</v>
      </c>
      <c r="B116" s="7">
        <v>0</v>
      </c>
      <c r="C116" s="7">
        <v>0</v>
      </c>
      <c r="D116" s="8" t="s">
        <v>20</v>
      </c>
      <c r="E116" s="8">
        <v>18.9532524971114</v>
      </c>
      <c r="F116" s="8">
        <v>17.5529304406531</v>
      </c>
      <c r="G116" s="8">
        <v>17.001627190380798</v>
      </c>
      <c r="H116" s="8">
        <v>20.1256873734946</v>
      </c>
    </row>
    <row r="117" spans="1:8" x14ac:dyDescent="0.35">
      <c r="A117" s="7" t="str">
        <f>B3&amp;C90&amp;D117</f>
        <v>DISTRIBUCION VOLUMEN X CRITERIO (Consumiciones)Ternera Ing.HOMBRE</v>
      </c>
      <c r="B117" s="7">
        <v>0</v>
      </c>
      <c r="C117" s="7">
        <v>0</v>
      </c>
      <c r="D117" s="8" t="s">
        <v>21</v>
      </c>
      <c r="E117" s="8">
        <v>48.402996085475898</v>
      </c>
      <c r="F117" s="8">
        <v>46.650732896227403</v>
      </c>
      <c r="G117" s="8">
        <v>48.158673911456901</v>
      </c>
      <c r="H117" s="8">
        <v>46.166252882889601</v>
      </c>
    </row>
    <row r="118" spans="1:8" x14ac:dyDescent="0.35">
      <c r="A118" s="7" t="str">
        <f>B3&amp;C90&amp;D118</f>
        <v>DISTRIBUCION VOLUMEN X CRITERIO (Consumiciones)Ternera Ing.MUJER</v>
      </c>
      <c r="B118" s="7">
        <v>0</v>
      </c>
      <c r="C118" s="7">
        <v>0</v>
      </c>
      <c r="D118" s="8" t="s">
        <v>22</v>
      </c>
      <c r="E118" s="8">
        <v>51.597026324210802</v>
      </c>
      <c r="F118" s="8">
        <v>53.349295710182702</v>
      </c>
      <c r="G118" s="8">
        <v>51.841326088543099</v>
      </c>
      <c r="H118" s="8">
        <v>53.833747117110399</v>
      </c>
    </row>
    <row r="119" spans="1:8" x14ac:dyDescent="0.35">
      <c r="A119" s="7" t="str">
        <f>B3&amp;C119&amp;D119</f>
        <v>DISTRIBUCION VOLUMEN X CRITERIO (Consumiciones)Pollo Ing.T.ESPAÑA</v>
      </c>
      <c r="B119" s="7">
        <v>0</v>
      </c>
      <c r="C119" s="7" t="s">
        <v>128</v>
      </c>
      <c r="D119" s="8" t="s">
        <v>36</v>
      </c>
      <c r="E119" s="8">
        <v>100</v>
      </c>
      <c r="F119" s="8">
        <v>100</v>
      </c>
      <c r="G119" s="8">
        <v>100</v>
      </c>
      <c r="H119" s="8">
        <v>100</v>
      </c>
    </row>
    <row r="120" spans="1:8" x14ac:dyDescent="0.35">
      <c r="A120" s="7" t="str">
        <f>B3&amp;C119&amp;D120</f>
        <v>DISTRIBUCION VOLUMEN X CRITERIO (Consumiciones)Pollo Ing.BCN AM</v>
      </c>
      <c r="B120" s="7">
        <v>0</v>
      </c>
      <c r="C120" s="7">
        <v>0</v>
      </c>
      <c r="D120" s="8" t="s">
        <v>1</v>
      </c>
      <c r="E120" s="8">
        <v>11.2909909123827</v>
      </c>
      <c r="F120" s="9">
        <v>8.4936666141579504</v>
      </c>
      <c r="G120" s="8">
        <v>8.6221153506514696</v>
      </c>
      <c r="H120" s="8">
        <v>9.1447907338137799</v>
      </c>
    </row>
    <row r="121" spans="1:8" x14ac:dyDescent="0.35">
      <c r="A121" s="7" t="str">
        <f>B3&amp;C119&amp;D121</f>
        <v>DISTRIBUCION VOLUMEN X CRITERIO (Consumiciones)Pollo Ing.REST.CAT ARAGON</v>
      </c>
      <c r="B121" s="7">
        <v>0</v>
      </c>
      <c r="C121" s="7">
        <v>0</v>
      </c>
      <c r="D121" s="8" t="s">
        <v>2</v>
      </c>
      <c r="E121" s="8">
        <v>9.9715702439650808</v>
      </c>
      <c r="F121" s="8">
        <v>7.5494459982619997</v>
      </c>
      <c r="G121" s="8">
        <v>10.5655081941412</v>
      </c>
      <c r="H121" s="8">
        <v>11.948035794002299</v>
      </c>
    </row>
    <row r="122" spans="1:8" x14ac:dyDescent="0.35">
      <c r="A122" s="7" t="str">
        <f>B3&amp;C119&amp;D122</f>
        <v>DISTRIBUCION VOLUMEN X CRITERIO (Consumiciones)Pollo Ing.LEVANTE</v>
      </c>
      <c r="B122" s="7">
        <v>0</v>
      </c>
      <c r="C122" s="7">
        <v>0</v>
      </c>
      <c r="D122" s="8" t="s">
        <v>3</v>
      </c>
      <c r="E122" s="8">
        <v>16.3640290802038</v>
      </c>
      <c r="F122" s="8">
        <v>16.190876836457601</v>
      </c>
      <c r="G122" s="8">
        <v>16.860268799487802</v>
      </c>
      <c r="H122" s="8">
        <v>15.1235962466261</v>
      </c>
    </row>
    <row r="123" spans="1:8" x14ac:dyDescent="0.35">
      <c r="A123" s="7" t="str">
        <f>B3&amp;C119&amp;D123</f>
        <v>DISTRIBUCION VOLUMEN X CRITERIO (Consumiciones)Pollo Ing.ANDALUCIA</v>
      </c>
      <c r="B123" s="7">
        <v>0</v>
      </c>
      <c r="C123" s="7">
        <v>0</v>
      </c>
      <c r="D123" s="8" t="s">
        <v>4</v>
      </c>
      <c r="E123" s="8">
        <v>22.5835725704843</v>
      </c>
      <c r="F123" s="8">
        <v>23.156951858547799</v>
      </c>
      <c r="G123" s="8">
        <v>21.185236372123502</v>
      </c>
      <c r="H123" s="8">
        <v>20.395679541958302</v>
      </c>
    </row>
    <row r="124" spans="1:8" x14ac:dyDescent="0.35">
      <c r="A124" s="7" t="str">
        <f>B3&amp;C119&amp;D124</f>
        <v>DISTRIBUCION VOLUMEN X CRITERIO (Consumiciones)Pollo Ing.MDD AM</v>
      </c>
      <c r="B124" s="7">
        <v>0</v>
      </c>
      <c r="C124" s="7">
        <v>0</v>
      </c>
      <c r="D124" s="8" t="s">
        <v>5</v>
      </c>
      <c r="E124" s="8">
        <v>17.183582560881899</v>
      </c>
      <c r="F124" s="8">
        <v>19.446942375682099</v>
      </c>
      <c r="G124" s="8">
        <v>20.377402654192601</v>
      </c>
      <c r="H124" s="8">
        <v>21.1128222327361</v>
      </c>
    </row>
    <row r="125" spans="1:8" x14ac:dyDescent="0.35">
      <c r="A125" s="7" t="str">
        <f>B3&amp;C119&amp;D125</f>
        <v>DISTRIBUCION VOLUMEN X CRITERIO (Consumiciones)Pollo Ing.RTO CENTRO</v>
      </c>
      <c r="B125" s="7">
        <v>0</v>
      </c>
      <c r="C125" s="7">
        <v>0</v>
      </c>
      <c r="D125" s="8" t="s">
        <v>6</v>
      </c>
      <c r="E125" s="8">
        <v>8.4638948958715403</v>
      </c>
      <c r="F125" s="8">
        <v>9.4905515606042705</v>
      </c>
      <c r="G125" s="8">
        <v>9.1543265324919698</v>
      </c>
      <c r="H125" s="8">
        <v>9.1378388819101399</v>
      </c>
    </row>
    <row r="126" spans="1:8" x14ac:dyDescent="0.35">
      <c r="A126" s="7" t="str">
        <f>B3&amp;C119&amp;D126</f>
        <v>DISTRIBUCION VOLUMEN X CRITERIO (Consumiciones)Pollo Ing.NORTE-CENTRO</v>
      </c>
      <c r="B126" s="7">
        <v>0</v>
      </c>
      <c r="C126" s="7">
        <v>0</v>
      </c>
      <c r="D126" s="8" t="s">
        <v>7</v>
      </c>
      <c r="E126" s="8">
        <v>6.4720089853550604</v>
      </c>
      <c r="F126" s="8">
        <v>7.0312736354427603</v>
      </c>
      <c r="G126" s="8">
        <v>7.3239432211494799</v>
      </c>
      <c r="H126" s="8">
        <v>6.1715331369172599</v>
      </c>
    </row>
    <row r="127" spans="1:8" x14ac:dyDescent="0.35">
      <c r="A127" s="7" t="str">
        <f>B3&amp;C119&amp;D127</f>
        <v>DISTRIBUCION VOLUMEN X CRITERIO (Consumiciones)Pollo Ing.NOROESTE</v>
      </c>
      <c r="B127" s="7">
        <v>0</v>
      </c>
      <c r="C127" s="7">
        <v>0</v>
      </c>
      <c r="D127" s="8" t="s">
        <v>8</v>
      </c>
      <c r="E127" s="8">
        <v>7.6703614701663403</v>
      </c>
      <c r="F127" s="8">
        <v>8.6402963369432193</v>
      </c>
      <c r="G127" s="8">
        <v>5.9112033469600496</v>
      </c>
      <c r="H127" s="8">
        <v>6.9656888229206197</v>
      </c>
    </row>
    <row r="128" spans="1:8" x14ac:dyDescent="0.35">
      <c r="A128" s="7" t="str">
        <f>B3&amp;C119&amp;D128</f>
        <v>DISTRIBUCION VOLUMEN X CRITERIO (Consumiciones)Pollo Ing.&lt;2MIL</v>
      </c>
      <c r="B128" s="7">
        <v>0</v>
      </c>
      <c r="C128" s="7">
        <v>0</v>
      </c>
      <c r="D128" s="9" t="s">
        <v>9</v>
      </c>
      <c r="E128" s="9">
        <v>4.22606897790729</v>
      </c>
      <c r="F128" s="9">
        <v>3.5621226805317501</v>
      </c>
      <c r="G128" s="9">
        <v>2.7908592614385501</v>
      </c>
      <c r="H128" s="9">
        <v>3.2327822705445399</v>
      </c>
    </row>
    <row r="129" spans="1:8" x14ac:dyDescent="0.35">
      <c r="A129" s="7" t="str">
        <f>B3&amp;C119&amp;D129</f>
        <v>DISTRIBUCION VOLUMEN X CRITERIO (Consumiciones)Pollo Ing.2-5MIL</v>
      </c>
      <c r="B129" s="7">
        <v>0</v>
      </c>
      <c r="C129" s="7">
        <v>0</v>
      </c>
      <c r="D129" s="8" t="s">
        <v>10</v>
      </c>
      <c r="E129" s="8">
        <v>5.5240853265713099</v>
      </c>
      <c r="F129" s="8">
        <v>4.3652113406310002</v>
      </c>
      <c r="G129" s="8">
        <v>6.4816723354006696</v>
      </c>
      <c r="H129" s="8">
        <v>7.52476714635349</v>
      </c>
    </row>
    <row r="130" spans="1:8" x14ac:dyDescent="0.35">
      <c r="A130" s="7" t="str">
        <f>B3&amp;C119&amp;D130</f>
        <v>DISTRIBUCION VOLUMEN X CRITERIO (Consumiciones)Pollo Ing.5-10MIL</v>
      </c>
      <c r="B130" s="7">
        <v>0</v>
      </c>
      <c r="C130" s="7">
        <v>0</v>
      </c>
      <c r="D130" s="8" t="s">
        <v>11</v>
      </c>
      <c r="E130" s="8">
        <v>7.5701723600856603</v>
      </c>
      <c r="F130" s="8">
        <v>5.3927356450382904</v>
      </c>
      <c r="G130" s="8">
        <v>6.2880292165969101</v>
      </c>
      <c r="H130" s="8">
        <v>5.8695689830949602</v>
      </c>
    </row>
    <row r="131" spans="1:8" x14ac:dyDescent="0.35">
      <c r="A131" s="7" t="str">
        <f>B3&amp;C119&amp;D131</f>
        <v>DISTRIBUCION VOLUMEN X CRITERIO (Consumiciones)Pollo Ing.10-30MIL</v>
      </c>
      <c r="B131" s="7">
        <v>0</v>
      </c>
      <c r="C131" s="7">
        <v>0</v>
      </c>
      <c r="D131" s="8" t="s">
        <v>12</v>
      </c>
      <c r="E131" s="8">
        <v>17.409209045640502</v>
      </c>
      <c r="F131" s="8">
        <v>18.2110193193827</v>
      </c>
      <c r="G131" s="8">
        <v>18.058196667437201</v>
      </c>
      <c r="H131" s="8">
        <v>15.621965347595699</v>
      </c>
    </row>
    <row r="132" spans="1:8" x14ac:dyDescent="0.35">
      <c r="A132" s="7" t="str">
        <f>B3&amp;C119&amp;D132</f>
        <v>DISTRIBUCION VOLUMEN X CRITERIO (Consumiciones)Pollo Ing.30-100MIL</v>
      </c>
      <c r="B132" s="7">
        <v>0</v>
      </c>
      <c r="C132" s="7">
        <v>0</v>
      </c>
      <c r="D132" s="8" t="s">
        <v>13</v>
      </c>
      <c r="E132" s="8">
        <v>23.822167491803501</v>
      </c>
      <c r="F132" s="8">
        <v>24.2793856688759</v>
      </c>
      <c r="G132" s="8">
        <v>22.127847650184201</v>
      </c>
      <c r="H132" s="8">
        <v>23.636066900565599</v>
      </c>
    </row>
    <row r="133" spans="1:8" x14ac:dyDescent="0.35">
      <c r="A133" s="7" t="str">
        <f>B3&amp;C119&amp;D133</f>
        <v>DISTRIBUCION VOLUMEN X CRITERIO (Consumiciones)Pollo Ing.100-200MIL</v>
      </c>
      <c r="B133" s="7">
        <v>0</v>
      </c>
      <c r="C133" s="7">
        <v>0</v>
      </c>
      <c r="D133" s="8" t="s">
        <v>14</v>
      </c>
      <c r="E133" s="8">
        <v>8.3925064299785692</v>
      </c>
      <c r="F133" s="8">
        <v>10.7336650075999</v>
      </c>
      <c r="G133" s="8">
        <v>10.207242267845301</v>
      </c>
      <c r="H133" s="8">
        <v>8.4305615180456996</v>
      </c>
    </row>
    <row r="134" spans="1:8" x14ac:dyDescent="0.35">
      <c r="A134" s="7" t="str">
        <f>B3&amp;C119&amp;D134</f>
        <v>DISTRIBUCION VOLUMEN X CRITERIO (Consumiciones)Pollo Ing.200-500MIL</v>
      </c>
      <c r="B134" s="7">
        <v>0</v>
      </c>
      <c r="C134" s="7">
        <v>0</v>
      </c>
      <c r="D134" s="8" t="s">
        <v>15</v>
      </c>
      <c r="E134" s="8">
        <v>16.1465406961849</v>
      </c>
      <c r="F134" s="8">
        <v>13.7927211442867</v>
      </c>
      <c r="G134" s="8">
        <v>15.579207945140199</v>
      </c>
      <c r="H134" s="8">
        <v>17.356424222831599</v>
      </c>
    </row>
    <row r="135" spans="1:8" x14ac:dyDescent="0.35">
      <c r="A135" s="7" t="str">
        <f>B3&amp;C119&amp;D135</f>
        <v>DISTRIBUCION VOLUMEN X CRITERIO (Consumiciones)Pollo Ing.&gt;500MIL</v>
      </c>
      <c r="B135" s="7">
        <v>0</v>
      </c>
      <c r="C135" s="7">
        <v>0</v>
      </c>
      <c r="D135" s="8" t="s">
        <v>16</v>
      </c>
      <c r="E135" s="8">
        <v>16.909253959552601</v>
      </c>
      <c r="F135" s="8">
        <v>19.663144409751599</v>
      </c>
      <c r="G135" s="8">
        <v>18.466946891555999</v>
      </c>
      <c r="H135" s="8">
        <v>18.327857349919</v>
      </c>
    </row>
    <row r="136" spans="1:8" x14ac:dyDescent="0.35">
      <c r="A136" s="7" t="str">
        <f>B3&amp;C119&amp;D136</f>
        <v>DISTRIBUCION VOLUMEN X CRITERIO (Consumiciones)Pollo Ing.DE 15 A 19 AÑOS</v>
      </c>
      <c r="B136" s="7">
        <v>0</v>
      </c>
      <c r="C136" s="7">
        <v>0</v>
      </c>
      <c r="D136" s="8" t="s">
        <v>39</v>
      </c>
      <c r="E136" s="9">
        <v>3.9356999999356801</v>
      </c>
      <c r="F136" s="9">
        <v>2.7751204657766602</v>
      </c>
      <c r="G136" s="8">
        <v>3.9615150565360699</v>
      </c>
      <c r="H136" s="8">
        <v>3.5291448721274601</v>
      </c>
    </row>
    <row r="137" spans="1:8" x14ac:dyDescent="0.35">
      <c r="A137" s="7" t="str">
        <f>B3&amp;C119&amp;D137</f>
        <v>DISTRIBUCION VOLUMEN X CRITERIO (Consumiciones)Pollo Ing.DE 20 A 24 AÑOS</v>
      </c>
      <c r="B137" s="7">
        <v>0</v>
      </c>
      <c r="C137" s="7">
        <v>0</v>
      </c>
      <c r="D137" s="8" t="s">
        <v>40</v>
      </c>
      <c r="E137" s="8">
        <v>5.4079094364022202</v>
      </c>
      <c r="F137" s="8">
        <v>5.2676510138529098</v>
      </c>
      <c r="G137" s="8">
        <v>5.3259972895597096</v>
      </c>
      <c r="H137" s="8">
        <v>4.4431620887612304</v>
      </c>
    </row>
    <row r="138" spans="1:8" x14ac:dyDescent="0.35">
      <c r="A138" s="7" t="str">
        <f>B3&amp;C119&amp;D138</f>
        <v>DISTRIBUCION VOLUMEN X CRITERIO (Consumiciones)Pollo Ing.DE 25 A 34 AÑOS</v>
      </c>
      <c r="B138" s="7">
        <v>0</v>
      </c>
      <c r="C138" s="7">
        <v>0</v>
      </c>
      <c r="D138" s="8" t="s">
        <v>41</v>
      </c>
      <c r="E138" s="8">
        <v>15.000425556637699</v>
      </c>
      <c r="F138" s="8">
        <v>15.6643195965661</v>
      </c>
      <c r="G138" s="8">
        <v>15.4439765584026</v>
      </c>
      <c r="H138" s="8">
        <v>15.8447585311495</v>
      </c>
    </row>
    <row r="139" spans="1:8" x14ac:dyDescent="0.35">
      <c r="A139" s="7" t="str">
        <f>B3&amp;C119&amp;D139</f>
        <v>DISTRIBUCION VOLUMEN X CRITERIO (Consumiciones)Pollo Ing.DE 35 A 49 AÑOS</v>
      </c>
      <c r="B139" s="7">
        <v>0</v>
      </c>
      <c r="C139" s="7">
        <v>0</v>
      </c>
      <c r="D139" s="8" t="s">
        <v>42</v>
      </c>
      <c r="E139" s="8">
        <v>39.692771690043003</v>
      </c>
      <c r="F139" s="8">
        <v>41.179344044416098</v>
      </c>
      <c r="G139" s="8">
        <v>35.178447752038103</v>
      </c>
      <c r="H139" s="8">
        <v>35.741054682127597</v>
      </c>
    </row>
    <row r="140" spans="1:8" x14ac:dyDescent="0.35">
      <c r="A140" s="7" t="str">
        <f>B3&amp;C119&amp;D140</f>
        <v>DISTRIBUCION VOLUMEN X CRITERIO (Consumiciones)Pollo Ing.DE 50 A 59 AÑOS</v>
      </c>
      <c r="B140" s="7">
        <v>0</v>
      </c>
      <c r="C140" s="7">
        <v>0</v>
      </c>
      <c r="D140" s="8" t="s">
        <v>43</v>
      </c>
      <c r="E140" s="8">
        <v>21.613625015784201</v>
      </c>
      <c r="F140" s="8">
        <v>22.569092430294699</v>
      </c>
      <c r="G140" s="8">
        <v>25.4171068933803</v>
      </c>
      <c r="H140" s="8">
        <v>22.9926605891355</v>
      </c>
    </row>
    <row r="141" spans="1:8" x14ac:dyDescent="0.35">
      <c r="A141" s="7" t="str">
        <f>B3&amp;C119&amp;D141</f>
        <v>DISTRIBUCION VOLUMEN X CRITERIO (Consumiciones)Pollo Ing.DE 60 A 75 AÑOS</v>
      </c>
      <c r="B141" s="7">
        <v>0</v>
      </c>
      <c r="C141" s="7">
        <v>0</v>
      </c>
      <c r="D141" s="8" t="s">
        <v>44</v>
      </c>
      <c r="E141" s="8">
        <v>14.3495854520944</v>
      </c>
      <c r="F141" s="8">
        <v>12.5444828812889</v>
      </c>
      <c r="G141" s="8">
        <v>14.6729475076871</v>
      </c>
      <c r="H141" s="8">
        <v>17.4492004535504</v>
      </c>
    </row>
    <row r="142" spans="1:8" x14ac:dyDescent="0.35">
      <c r="A142" s="7" t="str">
        <f>B3&amp;C119&amp;D142</f>
        <v>DISTRIBUCION VOLUMEN X CRITERIO (Consumiciones)Pollo Ing.ALTA Y MEDIA ALTA</v>
      </c>
      <c r="B142" s="7">
        <v>0</v>
      </c>
      <c r="C142" s="7">
        <v>0</v>
      </c>
      <c r="D142" s="8" t="s">
        <v>17</v>
      </c>
      <c r="E142" s="8">
        <v>22.584387238103101</v>
      </c>
      <c r="F142" s="8">
        <v>20.960007135621701</v>
      </c>
      <c r="G142" s="8">
        <v>25.905674710501099</v>
      </c>
      <c r="H142" s="8">
        <v>24.240612965088999</v>
      </c>
    </row>
    <row r="143" spans="1:8" x14ac:dyDescent="0.35">
      <c r="A143" s="7" t="str">
        <f>B3&amp;C119&amp;D143</f>
        <v>DISTRIBUCION VOLUMEN X CRITERIO (Consumiciones)Pollo Ing.MEDIA</v>
      </c>
      <c r="B143" s="7">
        <v>0</v>
      </c>
      <c r="C143" s="7">
        <v>0</v>
      </c>
      <c r="D143" s="8" t="s">
        <v>18</v>
      </c>
      <c r="E143" s="8">
        <v>31.572336374544701</v>
      </c>
      <c r="F143" s="8">
        <v>31.8385909859572</v>
      </c>
      <c r="G143" s="8">
        <v>29.9382259269576</v>
      </c>
      <c r="H143" s="8">
        <v>28.475065057521299</v>
      </c>
    </row>
    <row r="144" spans="1:8" x14ac:dyDescent="0.35">
      <c r="A144" s="7" t="str">
        <f>B3&amp;C119&amp;D144</f>
        <v>DISTRIBUCION VOLUMEN X CRITERIO (Consumiciones)Pollo Ing.MEDIA BAJA</v>
      </c>
      <c r="B144" s="7">
        <v>0</v>
      </c>
      <c r="C144" s="7">
        <v>0</v>
      </c>
      <c r="D144" s="8" t="s">
        <v>19</v>
      </c>
      <c r="E144" s="8">
        <v>25.550206143065498</v>
      </c>
      <c r="F144" s="8">
        <v>28.165884425879799</v>
      </c>
      <c r="G144" s="8">
        <v>23.524649938722199</v>
      </c>
      <c r="H144" s="8">
        <v>23.8278637153193</v>
      </c>
    </row>
    <row r="145" spans="1:8" x14ac:dyDescent="0.35">
      <c r="A145" s="7" t="str">
        <f>B3&amp;C119&amp;D145</f>
        <v>DISTRIBUCION VOLUMEN X CRITERIO (Consumiciones)Pollo Ing.BAJA</v>
      </c>
      <c r="B145" s="7">
        <v>0</v>
      </c>
      <c r="C145" s="7">
        <v>0</v>
      </c>
      <c r="D145" s="8" t="s">
        <v>20</v>
      </c>
      <c r="E145" s="8">
        <v>20.293074532011001</v>
      </c>
      <c r="F145" s="8">
        <v>19.035522668639</v>
      </c>
      <c r="G145" s="8">
        <v>20.6314606018143</v>
      </c>
      <c r="H145" s="8">
        <v>23.456437391905599</v>
      </c>
    </row>
    <row r="146" spans="1:8" x14ac:dyDescent="0.35">
      <c r="A146" s="7" t="str">
        <f>B3&amp;C119&amp;D146</f>
        <v>DISTRIBUCION VOLUMEN X CRITERIO (Consumiciones)Pollo Ing.HOMBRE</v>
      </c>
      <c r="B146" s="7">
        <v>0</v>
      </c>
      <c r="C146" s="7">
        <v>0</v>
      </c>
      <c r="D146" s="8" t="s">
        <v>21</v>
      </c>
      <c r="E146" s="8">
        <v>42.180830913806197</v>
      </c>
      <c r="F146" s="8">
        <v>38.752137296037503</v>
      </c>
      <c r="G146" s="8">
        <v>40.183573980667397</v>
      </c>
      <c r="H146" s="8">
        <v>40.666100528662099</v>
      </c>
    </row>
    <row r="147" spans="1:8" x14ac:dyDescent="0.35">
      <c r="A147" s="7" t="str">
        <f>B3&amp;C119&amp;D147</f>
        <v>DISTRIBUCION VOLUMEN X CRITERIO (Consumiciones)Pollo Ing.MUJER</v>
      </c>
      <c r="B147" s="7">
        <v>0</v>
      </c>
      <c r="C147" s="7">
        <v>0</v>
      </c>
      <c r="D147" s="8" t="s">
        <v>22</v>
      </c>
      <c r="E147" s="8">
        <v>57.819169086193803</v>
      </c>
      <c r="F147" s="8">
        <v>61.247862703962497</v>
      </c>
      <c r="G147" s="8">
        <v>59.816426019332603</v>
      </c>
      <c r="H147" s="8">
        <v>59.333899471337801</v>
      </c>
    </row>
    <row r="148" spans="1:8" x14ac:dyDescent="0.35">
      <c r="A148" s="7" t="str">
        <f>B3&amp;C148&amp;D148</f>
        <v>DISTRIBUCION VOLUMEN X CRITERIO (Consumiciones)Porcino Ing.T.ESPAÑA</v>
      </c>
      <c r="B148" s="7">
        <v>0</v>
      </c>
      <c r="C148" s="7" t="s">
        <v>129</v>
      </c>
      <c r="D148" s="8" t="s">
        <v>36</v>
      </c>
      <c r="E148" s="8">
        <v>100</v>
      </c>
      <c r="F148" s="8">
        <v>100</v>
      </c>
      <c r="G148" s="8">
        <v>100</v>
      </c>
      <c r="H148" s="8">
        <v>100</v>
      </c>
    </row>
    <row r="149" spans="1:8" x14ac:dyDescent="0.35">
      <c r="A149" s="7" t="str">
        <f>B3&amp;C148&amp;D149</f>
        <v>DISTRIBUCION VOLUMEN X CRITERIO (Consumiciones)Porcino Ing.BCN AM</v>
      </c>
      <c r="B149" s="7">
        <v>0</v>
      </c>
      <c r="C149" s="7">
        <v>0</v>
      </c>
      <c r="D149" s="8" t="s">
        <v>1</v>
      </c>
      <c r="E149" s="8">
        <v>10.127786354109499</v>
      </c>
      <c r="F149" s="8">
        <v>7.5782148108444201</v>
      </c>
      <c r="G149" s="8">
        <v>8.0028872338331301</v>
      </c>
      <c r="H149" s="8">
        <v>7.3336914434277798</v>
      </c>
    </row>
    <row r="150" spans="1:8" x14ac:dyDescent="0.35">
      <c r="A150" s="7" t="str">
        <f>B3&amp;C148&amp;D150</f>
        <v>DISTRIBUCION VOLUMEN X CRITERIO (Consumiciones)Porcino Ing.REST.CAT ARAGON</v>
      </c>
      <c r="B150" s="7">
        <v>0</v>
      </c>
      <c r="C150" s="7">
        <v>0</v>
      </c>
      <c r="D150" s="8" t="s">
        <v>2</v>
      </c>
      <c r="E150" s="8">
        <v>11.597576695116199</v>
      </c>
      <c r="F150" s="8">
        <v>11.193205645126</v>
      </c>
      <c r="G150" s="8">
        <v>8.9507722771512892</v>
      </c>
      <c r="H150" s="8">
        <v>10.681044438248501</v>
      </c>
    </row>
    <row r="151" spans="1:8" x14ac:dyDescent="0.35">
      <c r="A151" s="7" t="str">
        <f>B3&amp;C148&amp;D151</f>
        <v>DISTRIBUCION VOLUMEN X CRITERIO (Consumiciones)Porcino Ing.LEVANTE</v>
      </c>
      <c r="B151" s="7">
        <v>0</v>
      </c>
      <c r="C151" s="7">
        <v>0</v>
      </c>
      <c r="D151" s="8" t="s">
        <v>3</v>
      </c>
      <c r="E151" s="8">
        <v>12.5284634791175</v>
      </c>
      <c r="F151" s="8">
        <v>14.769865520859501</v>
      </c>
      <c r="G151" s="8">
        <v>15.653391052277099</v>
      </c>
      <c r="H151" s="8">
        <v>13.903694158818</v>
      </c>
    </row>
    <row r="152" spans="1:8" x14ac:dyDescent="0.35">
      <c r="A152" s="7" t="str">
        <f>B3&amp;C148&amp;D152</f>
        <v>DISTRIBUCION VOLUMEN X CRITERIO (Consumiciones)Porcino Ing.ANDALUCIA</v>
      </c>
      <c r="B152" s="7">
        <v>0</v>
      </c>
      <c r="C152" s="7">
        <v>0</v>
      </c>
      <c r="D152" s="8" t="s">
        <v>4</v>
      </c>
      <c r="E152" s="8">
        <v>31.894359675341502</v>
      </c>
      <c r="F152" s="8">
        <v>31.692872903010201</v>
      </c>
      <c r="G152" s="8">
        <v>31.710246978150799</v>
      </c>
      <c r="H152" s="8">
        <v>31.302100129219799</v>
      </c>
    </row>
    <row r="153" spans="1:8" x14ac:dyDescent="0.35">
      <c r="A153" s="7" t="str">
        <f>B3&amp;C148&amp;D153</f>
        <v>DISTRIBUCION VOLUMEN X CRITERIO (Consumiciones)Porcino Ing.MDD AM</v>
      </c>
      <c r="B153" s="7">
        <v>0</v>
      </c>
      <c r="C153" s="7">
        <v>0</v>
      </c>
      <c r="D153" s="8" t="s">
        <v>5</v>
      </c>
      <c r="E153" s="8">
        <v>11.551364122976899</v>
      </c>
      <c r="F153" s="8">
        <v>13.776725082689801</v>
      </c>
      <c r="G153" s="8">
        <v>12.456199350372399</v>
      </c>
      <c r="H153" s="8">
        <v>11.950805497550901</v>
      </c>
    </row>
    <row r="154" spans="1:8" x14ac:dyDescent="0.35">
      <c r="A154" s="7" t="str">
        <f>B3&amp;C148&amp;D154</f>
        <v>DISTRIBUCION VOLUMEN X CRITERIO (Consumiciones)Porcino Ing.RTO CENTRO</v>
      </c>
      <c r="B154" s="7">
        <v>0</v>
      </c>
      <c r="C154" s="7">
        <v>0</v>
      </c>
      <c r="D154" s="8" t="s">
        <v>6</v>
      </c>
      <c r="E154" s="8">
        <v>7.0739177011335599</v>
      </c>
      <c r="F154" s="8">
        <v>7.2054269918304703</v>
      </c>
      <c r="G154" s="8">
        <v>7.79304168926339</v>
      </c>
      <c r="H154" s="8">
        <v>9.0456517596138308</v>
      </c>
    </row>
    <row r="155" spans="1:8" x14ac:dyDescent="0.35">
      <c r="A155" s="7" t="str">
        <f>B3&amp;C148&amp;D155</f>
        <v>DISTRIBUCION VOLUMEN X CRITERIO (Consumiciones)Porcino Ing.NORTE-CENTRO</v>
      </c>
      <c r="B155" s="7">
        <v>0</v>
      </c>
      <c r="C155" s="7">
        <v>0</v>
      </c>
      <c r="D155" s="8" t="s">
        <v>7</v>
      </c>
      <c r="E155" s="8">
        <v>6.2459160631115198</v>
      </c>
      <c r="F155" s="8">
        <v>6.1076404705399296</v>
      </c>
      <c r="G155" s="8">
        <v>8.5700520898670796</v>
      </c>
      <c r="H155" s="8">
        <v>6.9566661011498798</v>
      </c>
    </row>
    <row r="156" spans="1:8" x14ac:dyDescent="0.35">
      <c r="A156" s="7" t="str">
        <f>B3&amp;C148&amp;D156</f>
        <v>DISTRIBUCION VOLUMEN X CRITERIO (Consumiciones)Porcino Ing.NOROESTE</v>
      </c>
      <c r="B156" s="7">
        <v>0</v>
      </c>
      <c r="C156" s="7">
        <v>0</v>
      </c>
      <c r="D156" s="8" t="s">
        <v>8</v>
      </c>
      <c r="E156" s="8">
        <v>8.9806265825644598</v>
      </c>
      <c r="F156" s="8">
        <v>7.6760427426349098</v>
      </c>
      <c r="G156" s="8">
        <v>6.8633900293934298</v>
      </c>
      <c r="H156" s="8">
        <v>8.826355568756</v>
      </c>
    </row>
    <row r="157" spans="1:8" x14ac:dyDescent="0.35">
      <c r="A157" s="7" t="str">
        <f>B3&amp;C148&amp;D157</f>
        <v>DISTRIBUCION VOLUMEN X CRITERIO (Consumiciones)Porcino Ing.&lt;2MIL</v>
      </c>
      <c r="B157" s="7">
        <v>0</v>
      </c>
      <c r="C157" s="7">
        <v>0</v>
      </c>
      <c r="D157" s="9" t="s">
        <v>9</v>
      </c>
      <c r="E157" s="9">
        <v>4.6847359045250903</v>
      </c>
      <c r="F157" s="8">
        <v>4.8118190232837801</v>
      </c>
      <c r="G157" s="9">
        <v>2.6286474004280702</v>
      </c>
      <c r="H157" s="9">
        <v>2.4042297320223698</v>
      </c>
    </row>
    <row r="158" spans="1:8" x14ac:dyDescent="0.35">
      <c r="A158" s="7" t="str">
        <f>B3&amp;C148&amp;D158</f>
        <v>DISTRIBUCION VOLUMEN X CRITERIO (Consumiciones)Porcino Ing.2-5MIL</v>
      </c>
      <c r="B158" s="7">
        <v>0</v>
      </c>
      <c r="C158" s="7">
        <v>0</v>
      </c>
      <c r="D158" s="9" t="s">
        <v>10</v>
      </c>
      <c r="E158" s="9">
        <v>5.9950574713052598</v>
      </c>
      <c r="F158" s="8">
        <v>4.2678046194287598</v>
      </c>
      <c r="G158" s="8">
        <v>5.3360944758493298</v>
      </c>
      <c r="H158" s="8">
        <v>9.5456155998942993</v>
      </c>
    </row>
    <row r="159" spans="1:8" x14ac:dyDescent="0.35">
      <c r="A159" s="7" t="str">
        <f>B3&amp;C148&amp;D159</f>
        <v>DISTRIBUCION VOLUMEN X CRITERIO (Consumiciones)Porcino Ing.5-10MIL</v>
      </c>
      <c r="B159" s="7">
        <v>0</v>
      </c>
      <c r="C159" s="7">
        <v>0</v>
      </c>
      <c r="D159" s="8" t="s">
        <v>11</v>
      </c>
      <c r="E159" s="8">
        <v>7.2571883159646298</v>
      </c>
      <c r="F159" s="8">
        <v>4.9572917766329301</v>
      </c>
      <c r="G159" s="8">
        <v>9.3314200905927507</v>
      </c>
      <c r="H159" s="8">
        <v>10.1040763147469</v>
      </c>
    </row>
    <row r="160" spans="1:8" x14ac:dyDescent="0.35">
      <c r="A160" s="7" t="str">
        <f>B3&amp;C148&amp;D160</f>
        <v>DISTRIBUCION VOLUMEN X CRITERIO (Consumiciones)Porcino Ing.10-30MIL</v>
      </c>
      <c r="B160" s="7">
        <v>0</v>
      </c>
      <c r="C160" s="7">
        <v>0</v>
      </c>
      <c r="D160" s="8" t="s">
        <v>12</v>
      </c>
      <c r="E160" s="8">
        <v>20.0428966804437</v>
      </c>
      <c r="F160" s="8">
        <v>21.785416621708102</v>
      </c>
      <c r="G160" s="8">
        <v>22.371290358067199</v>
      </c>
      <c r="H160" s="8">
        <v>21.210104344669901</v>
      </c>
    </row>
    <row r="161" spans="1:8" x14ac:dyDescent="0.35">
      <c r="A161" s="7" t="str">
        <f>B3&amp;C148&amp;D161</f>
        <v>DISTRIBUCION VOLUMEN X CRITERIO (Consumiciones)Porcino Ing.30-100MIL</v>
      </c>
      <c r="B161" s="7">
        <v>0</v>
      </c>
      <c r="C161" s="7">
        <v>0</v>
      </c>
      <c r="D161" s="8" t="s">
        <v>13</v>
      </c>
      <c r="E161" s="8">
        <v>22.6220413582775</v>
      </c>
      <c r="F161" s="8">
        <v>19.985885435227299</v>
      </c>
      <c r="G161" s="8">
        <v>20.012404876645999</v>
      </c>
      <c r="H161" s="8">
        <v>18.2659708839209</v>
      </c>
    </row>
    <row r="162" spans="1:8" x14ac:dyDescent="0.35">
      <c r="A162" s="7" t="str">
        <f>B3&amp;C148&amp;D162</f>
        <v>DISTRIBUCION VOLUMEN X CRITERIO (Consumiciones)Porcino Ing.100-200MIL</v>
      </c>
      <c r="B162" s="7">
        <v>0</v>
      </c>
      <c r="C162" s="7">
        <v>0</v>
      </c>
      <c r="D162" s="8" t="s">
        <v>14</v>
      </c>
      <c r="E162" s="8">
        <v>10.310267132077399</v>
      </c>
      <c r="F162" s="8">
        <v>11.2974434557121</v>
      </c>
      <c r="G162" s="8">
        <v>10.4965955344374</v>
      </c>
      <c r="H162" s="8">
        <v>11.1093756467245</v>
      </c>
    </row>
    <row r="163" spans="1:8" x14ac:dyDescent="0.35">
      <c r="A163" s="7" t="str">
        <f>B3&amp;C148&amp;D163</f>
        <v>DISTRIBUCION VOLUMEN X CRITERIO (Consumiciones)Porcino Ing.200-500MIL</v>
      </c>
      <c r="B163" s="7">
        <v>0</v>
      </c>
      <c r="C163" s="7">
        <v>0</v>
      </c>
      <c r="D163" s="8" t="s">
        <v>15</v>
      </c>
      <c r="E163" s="8">
        <v>13.7430404520998</v>
      </c>
      <c r="F163" s="8">
        <v>14.2420974476551</v>
      </c>
      <c r="G163" s="8">
        <v>12.1561325734402</v>
      </c>
      <c r="H163" s="8">
        <v>10.7442534473403</v>
      </c>
    </row>
    <row r="164" spans="1:8" x14ac:dyDescent="0.35">
      <c r="A164" s="7" t="str">
        <f>B3&amp;C148&amp;D164</f>
        <v>DISTRIBUCION VOLUMEN X CRITERIO (Consumiciones)Porcino Ing.&gt;500MIL</v>
      </c>
      <c r="B164" s="7">
        <v>0</v>
      </c>
      <c r="C164" s="7">
        <v>0</v>
      </c>
      <c r="D164" s="8" t="s">
        <v>16</v>
      </c>
      <c r="E164" s="8">
        <v>15.3447833587777</v>
      </c>
      <c r="F164" s="8">
        <v>18.6522398706126</v>
      </c>
      <c r="G164" s="8">
        <v>17.667395873339999</v>
      </c>
      <c r="H164" s="8">
        <v>16.616387221018702</v>
      </c>
    </row>
    <row r="165" spans="1:8" x14ac:dyDescent="0.35">
      <c r="A165" s="7" t="str">
        <f>B3&amp;C148&amp;D165</f>
        <v>DISTRIBUCION VOLUMEN X CRITERIO (Consumiciones)Porcino Ing.DE 15 A 19 AÑOS</v>
      </c>
      <c r="B165" s="7">
        <v>0</v>
      </c>
      <c r="C165" s="7">
        <v>0</v>
      </c>
      <c r="D165" s="9" t="s">
        <v>39</v>
      </c>
      <c r="E165" s="9">
        <v>1.2988497200170599</v>
      </c>
      <c r="F165" s="8">
        <v>1.8807610899943501</v>
      </c>
      <c r="G165" s="8">
        <v>1.5947619672561399</v>
      </c>
      <c r="H165" s="8">
        <v>2.7829411633605199</v>
      </c>
    </row>
    <row r="166" spans="1:8" x14ac:dyDescent="0.35">
      <c r="A166" s="7" t="str">
        <f>B3&amp;C148&amp;D166</f>
        <v>DISTRIBUCION VOLUMEN X CRITERIO (Consumiciones)Porcino Ing.DE 20 A 24 AÑOS</v>
      </c>
      <c r="B166" s="7">
        <v>0</v>
      </c>
      <c r="C166" s="7">
        <v>0</v>
      </c>
      <c r="D166" s="8" t="s">
        <v>40</v>
      </c>
      <c r="E166" s="8">
        <v>2.9605476486876801</v>
      </c>
      <c r="F166" s="8">
        <v>3.3657853617965401</v>
      </c>
      <c r="G166" s="8">
        <v>2.9218936664202699</v>
      </c>
      <c r="H166" s="8">
        <v>2.13256789953875</v>
      </c>
    </row>
    <row r="167" spans="1:8" x14ac:dyDescent="0.35">
      <c r="A167" s="7" t="str">
        <f>B3&amp;C148&amp;D167</f>
        <v>DISTRIBUCION VOLUMEN X CRITERIO (Consumiciones)Porcino Ing.DE 25 A 34 AÑOS</v>
      </c>
      <c r="B167" s="7">
        <v>0</v>
      </c>
      <c r="C167" s="7">
        <v>0</v>
      </c>
      <c r="D167" s="8" t="s">
        <v>41</v>
      </c>
      <c r="E167" s="8">
        <v>10.410249093911199</v>
      </c>
      <c r="F167" s="8">
        <v>10.9973748076016</v>
      </c>
      <c r="G167" s="8">
        <v>8.8337148238999603</v>
      </c>
      <c r="H167" s="8">
        <v>8.0515187309621403</v>
      </c>
    </row>
    <row r="168" spans="1:8" x14ac:dyDescent="0.35">
      <c r="A168" s="7" t="str">
        <f>B3&amp;C148&amp;D168</f>
        <v>DISTRIBUCION VOLUMEN X CRITERIO (Consumiciones)Porcino Ing.DE 35 A 49 AÑOS</v>
      </c>
      <c r="B168" s="7">
        <v>0</v>
      </c>
      <c r="C168" s="7">
        <v>0</v>
      </c>
      <c r="D168" s="8" t="s">
        <v>42</v>
      </c>
      <c r="E168" s="8">
        <v>31.182837627685799</v>
      </c>
      <c r="F168" s="8">
        <v>28.197517586339401</v>
      </c>
      <c r="G168" s="8">
        <v>25.8139741345536</v>
      </c>
      <c r="H168" s="8">
        <v>28.6550722080034</v>
      </c>
    </row>
    <row r="169" spans="1:8" x14ac:dyDescent="0.35">
      <c r="A169" s="7" t="str">
        <f>B3&amp;C148&amp;D169</f>
        <v>DISTRIBUCION VOLUMEN X CRITERIO (Consumiciones)Porcino Ing.DE 50 A 59 AÑOS</v>
      </c>
      <c r="B169" s="7">
        <v>0</v>
      </c>
      <c r="C169" s="7">
        <v>0</v>
      </c>
      <c r="D169" s="8" t="s">
        <v>43</v>
      </c>
      <c r="E169" s="8">
        <v>26.085799764970201</v>
      </c>
      <c r="F169" s="8">
        <v>23.260715258486101</v>
      </c>
      <c r="G169" s="8">
        <v>27.684562948838401</v>
      </c>
      <c r="H169" s="8">
        <v>25.9127190790051</v>
      </c>
    </row>
    <row r="170" spans="1:8" x14ac:dyDescent="0.35">
      <c r="A170" s="7" t="str">
        <f>B3&amp;C148&amp;D170</f>
        <v>DISTRIBUCION VOLUMEN X CRITERIO (Consumiciones)Porcino Ing.DE 60 A 75 AÑOS</v>
      </c>
      <c r="B170" s="7">
        <v>0</v>
      </c>
      <c r="C170" s="7">
        <v>0</v>
      </c>
      <c r="D170" s="9" t="s">
        <v>44</v>
      </c>
      <c r="E170" s="9">
        <v>28.0617225488107</v>
      </c>
      <c r="F170" s="8">
        <v>32.297839480070799</v>
      </c>
      <c r="G170" s="8">
        <v>33.151075089309302</v>
      </c>
      <c r="H170" s="8">
        <v>32.465196838503402</v>
      </c>
    </row>
    <row r="171" spans="1:8" x14ac:dyDescent="0.35">
      <c r="A171" s="7" t="str">
        <f>B3&amp;C148&amp;D171</f>
        <v>DISTRIBUCION VOLUMEN X CRITERIO (Consumiciones)Porcino Ing.ALTA Y MEDIA ALTA</v>
      </c>
      <c r="B171" s="7">
        <v>0</v>
      </c>
      <c r="C171" s="7">
        <v>0</v>
      </c>
      <c r="D171" s="8" t="s">
        <v>17</v>
      </c>
      <c r="E171" s="8">
        <v>28.1461497053944</v>
      </c>
      <c r="F171" s="8">
        <v>26.0572538072872</v>
      </c>
      <c r="G171" s="8">
        <v>30.461026203191</v>
      </c>
      <c r="H171" s="8">
        <v>30.985613889698801</v>
      </c>
    </row>
    <row r="172" spans="1:8" x14ac:dyDescent="0.35">
      <c r="A172" s="7" t="str">
        <f>B3&amp;C148&amp;D172</f>
        <v>DISTRIBUCION VOLUMEN X CRITERIO (Consumiciones)Porcino Ing.MEDIA</v>
      </c>
      <c r="B172" s="7">
        <v>0</v>
      </c>
      <c r="C172" s="7">
        <v>0</v>
      </c>
      <c r="D172" s="8" t="s">
        <v>18</v>
      </c>
      <c r="E172" s="8">
        <v>31.9725357356708</v>
      </c>
      <c r="F172" s="8">
        <v>34.569905298269298</v>
      </c>
      <c r="G172" s="8">
        <v>32.7456030478073</v>
      </c>
      <c r="H172" s="8">
        <v>32.533595563316098</v>
      </c>
    </row>
    <row r="173" spans="1:8" x14ac:dyDescent="0.35">
      <c r="A173" s="7" t="str">
        <f>B3&amp;C148&amp;D173</f>
        <v>DISTRIBUCION VOLUMEN X CRITERIO (Consumiciones)Porcino Ing.MEDIA BAJA</v>
      </c>
      <c r="B173" s="7">
        <v>0</v>
      </c>
      <c r="C173" s="7">
        <v>0</v>
      </c>
      <c r="D173" s="8" t="s">
        <v>19</v>
      </c>
      <c r="E173" s="8">
        <v>25.187634285608599</v>
      </c>
      <c r="F173" s="8">
        <v>24.828161006356801</v>
      </c>
      <c r="G173" s="8">
        <v>21.926417996576198</v>
      </c>
      <c r="H173" s="8">
        <v>20.671520104576601</v>
      </c>
    </row>
    <row r="174" spans="1:8" x14ac:dyDescent="0.35">
      <c r="A174" s="7" t="str">
        <f>B3&amp;C148&amp;D174</f>
        <v>DISTRIBUCION VOLUMEN X CRITERIO (Consumiciones)Porcino Ing.BAJA</v>
      </c>
      <c r="B174" s="7">
        <v>0</v>
      </c>
      <c r="C174" s="7">
        <v>0</v>
      </c>
      <c r="D174" s="8" t="s">
        <v>20</v>
      </c>
      <c r="E174" s="8">
        <v>14.6936909467974</v>
      </c>
      <c r="F174" s="8">
        <v>14.544674055621901</v>
      </c>
      <c r="G174" s="8">
        <v>14.8669334527341</v>
      </c>
      <c r="H174" s="8">
        <v>15.8092840875857</v>
      </c>
    </row>
    <row r="175" spans="1:8" x14ac:dyDescent="0.35">
      <c r="A175" s="7" t="str">
        <f>B3&amp;C148&amp;D175</f>
        <v>DISTRIBUCION VOLUMEN X CRITERIO (Consumiciones)Porcino Ing.HOMBRE</v>
      </c>
      <c r="B175" s="7">
        <v>0</v>
      </c>
      <c r="C175" s="7">
        <v>0</v>
      </c>
      <c r="D175" s="8" t="s">
        <v>21</v>
      </c>
      <c r="E175" s="8">
        <v>54.324374614643197</v>
      </c>
      <c r="F175" s="8">
        <v>55.321290071220197</v>
      </c>
      <c r="G175" s="8">
        <v>55.862136514437097</v>
      </c>
      <c r="H175" s="8">
        <v>55.9867532619933</v>
      </c>
    </row>
    <row r="176" spans="1:8" x14ac:dyDescent="0.35">
      <c r="A176" s="7" t="str">
        <f>B3&amp;C148&amp;D176</f>
        <v>DISTRIBUCION VOLUMEN X CRITERIO (Consumiciones)Porcino Ing.MUJER</v>
      </c>
      <c r="B176" s="7">
        <v>0</v>
      </c>
      <c r="C176" s="7">
        <v>0</v>
      </c>
      <c r="D176" s="8" t="s">
        <v>22</v>
      </c>
      <c r="E176" s="8">
        <v>45.675625385356803</v>
      </c>
      <c r="F176" s="8">
        <v>44.678698263850201</v>
      </c>
      <c r="G176" s="8">
        <v>44.137863485562903</v>
      </c>
      <c r="H176" s="8">
        <v>44.013260383183898</v>
      </c>
    </row>
    <row r="177" spans="1:8" x14ac:dyDescent="0.35">
      <c r="A177" s="7" t="str">
        <f>B3&amp;C177&amp;D177</f>
        <v>DISTRIBUCION VOLUMEN X CRITERIO (Consumiciones)Ovino Ing.T.ESPAÑA</v>
      </c>
      <c r="B177" s="7">
        <v>0</v>
      </c>
      <c r="C177" s="7" t="s">
        <v>130</v>
      </c>
      <c r="D177" s="8" t="s">
        <v>36</v>
      </c>
      <c r="E177" s="8">
        <v>100</v>
      </c>
      <c r="F177" s="8">
        <v>100</v>
      </c>
      <c r="G177" s="8">
        <v>100</v>
      </c>
      <c r="H177" s="8">
        <v>100</v>
      </c>
    </row>
    <row r="178" spans="1:8" x14ac:dyDescent="0.35">
      <c r="A178" s="7" t="str">
        <f>B3&amp;C177&amp;D178</f>
        <v>DISTRIBUCION VOLUMEN X CRITERIO (Consumiciones)Ovino Ing.BCN AM</v>
      </c>
      <c r="B178" s="7">
        <v>0</v>
      </c>
      <c r="C178" s="7">
        <v>0</v>
      </c>
      <c r="D178" s="8" t="s">
        <v>1</v>
      </c>
      <c r="E178" s="9">
        <v>10.2711343174948</v>
      </c>
      <c r="F178" s="9">
        <v>8.4674117538112803</v>
      </c>
      <c r="G178" s="9">
        <v>8.1045126504656899</v>
      </c>
      <c r="H178" s="9">
        <v>7.07956858160723</v>
      </c>
    </row>
    <row r="179" spans="1:8" x14ac:dyDescent="0.35">
      <c r="A179" s="7" t="str">
        <f>B3&amp;C177&amp;D179</f>
        <v>DISTRIBUCION VOLUMEN X CRITERIO (Consumiciones)Ovino Ing.REST.CAT ARAGON</v>
      </c>
      <c r="B179" s="7">
        <v>0</v>
      </c>
      <c r="C179" s="7">
        <v>0</v>
      </c>
      <c r="D179" s="8" t="s">
        <v>2</v>
      </c>
      <c r="E179" s="8">
        <v>25.195883853917</v>
      </c>
      <c r="F179" s="8">
        <v>19.850600319268199</v>
      </c>
      <c r="G179" s="8">
        <v>22.811113959278099</v>
      </c>
      <c r="H179" s="8">
        <v>17.080204334990398</v>
      </c>
    </row>
    <row r="180" spans="1:8" x14ac:dyDescent="0.35">
      <c r="A180" s="7" t="str">
        <f>B3&amp;C177&amp;D180</f>
        <v>DISTRIBUCION VOLUMEN X CRITERIO (Consumiciones)Ovino Ing.LEVANTE</v>
      </c>
      <c r="B180" s="7">
        <v>0</v>
      </c>
      <c r="C180" s="7">
        <v>0</v>
      </c>
      <c r="D180" s="8" t="s">
        <v>3</v>
      </c>
      <c r="E180" s="8">
        <v>17.046029438721799</v>
      </c>
      <c r="F180" s="8">
        <v>16.181366807716</v>
      </c>
      <c r="G180" s="8">
        <v>13.3657593059581</v>
      </c>
      <c r="H180" s="8">
        <v>15.9610664628146</v>
      </c>
    </row>
    <row r="181" spans="1:8" x14ac:dyDescent="0.35">
      <c r="A181" s="7" t="str">
        <f>B3&amp;C177&amp;D181</f>
        <v>DISTRIBUCION VOLUMEN X CRITERIO (Consumiciones)Ovino Ing.ANDALUCIA</v>
      </c>
      <c r="B181" s="7">
        <v>0</v>
      </c>
      <c r="C181" s="7">
        <v>0</v>
      </c>
      <c r="D181" s="8" t="s">
        <v>4</v>
      </c>
      <c r="E181" s="8">
        <v>5.6129378944821902</v>
      </c>
      <c r="F181" s="8">
        <v>7.3142891963643502</v>
      </c>
      <c r="G181" s="8">
        <v>9.1996227363921292</v>
      </c>
      <c r="H181" s="8">
        <v>8.9445607637671394</v>
      </c>
    </row>
    <row r="182" spans="1:8" x14ac:dyDescent="0.35">
      <c r="A182" s="7" t="str">
        <f>B3&amp;C177&amp;D182</f>
        <v>DISTRIBUCION VOLUMEN X CRITERIO (Consumiciones)Ovino Ing.MDD AM</v>
      </c>
      <c r="B182" s="7">
        <v>0</v>
      </c>
      <c r="C182" s="7">
        <v>0</v>
      </c>
      <c r="D182" s="8" t="s">
        <v>5</v>
      </c>
      <c r="E182" s="8">
        <v>14.109402861577999</v>
      </c>
      <c r="F182" s="8">
        <v>17.445067296310601</v>
      </c>
      <c r="G182" s="8">
        <v>21.7854101657645</v>
      </c>
      <c r="H182" s="8">
        <v>20.5405637629819</v>
      </c>
    </row>
    <row r="183" spans="1:8" x14ac:dyDescent="0.35">
      <c r="A183" s="7" t="str">
        <f>B3&amp;C177&amp;D183</f>
        <v>DISTRIBUCION VOLUMEN X CRITERIO (Consumiciones)Ovino Ing.RTO CENTRO</v>
      </c>
      <c r="B183" s="7">
        <v>0</v>
      </c>
      <c r="C183" s="7">
        <v>0</v>
      </c>
      <c r="D183" s="8" t="s">
        <v>6</v>
      </c>
      <c r="E183" s="8">
        <v>7.8438347668534902</v>
      </c>
      <c r="F183" s="8">
        <v>7.29375795591565</v>
      </c>
      <c r="G183" s="8">
        <v>6.5541543584472901</v>
      </c>
      <c r="H183" s="8">
        <v>7.8238315816080002</v>
      </c>
    </row>
    <row r="184" spans="1:8" x14ac:dyDescent="0.35">
      <c r="A184" s="7" t="str">
        <f>B3&amp;C177&amp;D184</f>
        <v>DISTRIBUCION VOLUMEN X CRITERIO (Consumiciones)Ovino Ing.NORTE-CENTRO</v>
      </c>
      <c r="B184" s="7">
        <v>0</v>
      </c>
      <c r="C184" s="7">
        <v>0</v>
      </c>
      <c r="D184" s="8" t="s">
        <v>7</v>
      </c>
      <c r="E184" s="8">
        <v>14.957128960596</v>
      </c>
      <c r="F184" s="8">
        <v>17.7232586470877</v>
      </c>
      <c r="G184" s="8">
        <v>15.090803097981899</v>
      </c>
      <c r="H184" s="8">
        <v>16.966338977538999</v>
      </c>
    </row>
    <row r="185" spans="1:8" x14ac:dyDescent="0.35">
      <c r="A185" s="7" t="str">
        <f>B3&amp;C177&amp;D185</f>
        <v>DISTRIBUCION VOLUMEN X CRITERIO (Consumiciones)Ovino Ing.NOROESTE</v>
      </c>
      <c r="B185" s="7">
        <v>0</v>
      </c>
      <c r="C185" s="7">
        <v>0</v>
      </c>
      <c r="D185" s="8" t="s">
        <v>8</v>
      </c>
      <c r="E185" s="8">
        <v>4.9636389353305601</v>
      </c>
      <c r="F185" s="8">
        <v>5.7242720142255301</v>
      </c>
      <c r="G185" s="8">
        <v>3.08864226016851</v>
      </c>
      <c r="H185" s="8">
        <v>5.6038809468949404</v>
      </c>
    </row>
    <row r="186" spans="1:8" x14ac:dyDescent="0.35">
      <c r="A186" s="7" t="str">
        <f>B3&amp;C177&amp;D186</f>
        <v>DISTRIBUCION VOLUMEN X CRITERIO (Consumiciones)Ovino Ing.&lt;2MIL</v>
      </c>
      <c r="B186" s="7">
        <v>0</v>
      </c>
      <c r="C186" s="7">
        <v>0</v>
      </c>
      <c r="D186" s="9" t="s">
        <v>9</v>
      </c>
      <c r="E186" s="9">
        <v>4.4418571340142696</v>
      </c>
      <c r="F186" s="9">
        <v>5.7075121117045304</v>
      </c>
      <c r="G186" s="9">
        <v>1.68159448078869</v>
      </c>
      <c r="H186" s="9">
        <v>2.0560711365652198</v>
      </c>
    </row>
    <row r="187" spans="1:8" x14ac:dyDescent="0.35">
      <c r="A187" s="7" t="str">
        <f>B3&amp;C177&amp;D187</f>
        <v>DISTRIBUCION VOLUMEN X CRITERIO (Consumiciones)Ovino Ing.2-5MIL</v>
      </c>
      <c r="B187" s="7">
        <v>0</v>
      </c>
      <c r="C187" s="7">
        <v>0</v>
      </c>
      <c r="D187" s="9" t="s">
        <v>10</v>
      </c>
      <c r="E187" s="9">
        <v>4.6522366712229504</v>
      </c>
      <c r="F187" s="9">
        <v>3.5806502535097202</v>
      </c>
      <c r="G187" s="9">
        <v>3.6934379982227901</v>
      </c>
      <c r="H187" s="9">
        <v>9.5570571322667597</v>
      </c>
    </row>
    <row r="188" spans="1:8" x14ac:dyDescent="0.35">
      <c r="A188" s="7" t="str">
        <f>B3&amp;C177&amp;D188</f>
        <v>DISTRIBUCION VOLUMEN X CRITERIO (Consumiciones)Ovino Ing.5-10MIL</v>
      </c>
      <c r="B188" s="7">
        <v>0</v>
      </c>
      <c r="C188" s="7">
        <v>0</v>
      </c>
      <c r="D188" s="8" t="s">
        <v>11</v>
      </c>
      <c r="E188" s="9">
        <v>7.4877747339417899</v>
      </c>
      <c r="F188" s="8">
        <v>6.2061348056585404</v>
      </c>
      <c r="G188" s="9">
        <v>13.285207860427899</v>
      </c>
      <c r="H188" s="9">
        <v>5.1678157748523699</v>
      </c>
    </row>
    <row r="189" spans="1:8" x14ac:dyDescent="0.35">
      <c r="A189" s="7" t="str">
        <f>B3&amp;C177&amp;D189</f>
        <v>DISTRIBUCION VOLUMEN X CRITERIO (Consumiciones)Ovino Ing.10-30MIL</v>
      </c>
      <c r="B189" s="7">
        <v>0</v>
      </c>
      <c r="C189" s="7">
        <v>0</v>
      </c>
      <c r="D189" s="8" t="s">
        <v>12</v>
      </c>
      <c r="E189" s="8">
        <v>25.507731678996301</v>
      </c>
      <c r="F189" s="8">
        <v>21.4518163598336</v>
      </c>
      <c r="G189" s="8">
        <v>23.439974065749801</v>
      </c>
      <c r="H189" s="8">
        <v>19.9018358245876</v>
      </c>
    </row>
    <row r="190" spans="1:8" x14ac:dyDescent="0.35">
      <c r="A190" s="7" t="str">
        <f>B3&amp;C177&amp;D190</f>
        <v>DISTRIBUCION VOLUMEN X CRITERIO (Consumiciones)Ovino Ing.30-100MIL</v>
      </c>
      <c r="B190" s="7">
        <v>0</v>
      </c>
      <c r="C190" s="7">
        <v>0</v>
      </c>
      <c r="D190" s="8" t="s">
        <v>13</v>
      </c>
      <c r="E190" s="8">
        <v>15.262197680152401</v>
      </c>
      <c r="F190" s="8">
        <v>17.315411961090899</v>
      </c>
      <c r="G190" s="8">
        <v>14.5435470542629</v>
      </c>
      <c r="H190" s="8">
        <v>15.2179516719543</v>
      </c>
    </row>
    <row r="191" spans="1:8" x14ac:dyDescent="0.35">
      <c r="A191" s="7" t="str">
        <f>B3&amp;C177&amp;D191</f>
        <v>DISTRIBUCION VOLUMEN X CRITERIO (Consumiciones)Ovino Ing.100-200MIL</v>
      </c>
      <c r="B191" s="7">
        <v>0</v>
      </c>
      <c r="C191" s="7">
        <v>0</v>
      </c>
      <c r="D191" s="8" t="s">
        <v>14</v>
      </c>
      <c r="E191" s="8">
        <v>9.5985615258399992</v>
      </c>
      <c r="F191" s="8">
        <v>13.4292305558981</v>
      </c>
      <c r="G191" s="8">
        <v>7.3129654814989404</v>
      </c>
      <c r="H191" s="8">
        <v>10.6012762845493</v>
      </c>
    </row>
    <row r="192" spans="1:8" x14ac:dyDescent="0.35">
      <c r="A192" s="7" t="str">
        <f>B3&amp;C177&amp;D192</f>
        <v>DISTRIBUCION VOLUMEN X CRITERIO (Consumiciones)Ovino Ing.200-500MIL</v>
      </c>
      <c r="B192" s="7">
        <v>0</v>
      </c>
      <c r="C192" s="7">
        <v>0</v>
      </c>
      <c r="D192" s="8" t="s">
        <v>15</v>
      </c>
      <c r="E192" s="8">
        <v>11.474588521452301</v>
      </c>
      <c r="F192" s="8">
        <v>12.3776654266674</v>
      </c>
      <c r="G192" s="8">
        <v>9.0704515657943503</v>
      </c>
      <c r="H192" s="8">
        <v>13.8080471736716</v>
      </c>
    </row>
    <row r="193" spans="1:8" x14ac:dyDescent="0.35">
      <c r="A193" s="7" t="str">
        <f>B3&amp;C177&amp;D193</f>
        <v>DISTRIBUCION VOLUMEN X CRITERIO (Consumiciones)Ovino Ing.&gt;500MIL</v>
      </c>
      <c r="B193" s="7">
        <v>0</v>
      </c>
      <c r="C193" s="7">
        <v>0</v>
      </c>
      <c r="D193" s="8" t="s">
        <v>16</v>
      </c>
      <c r="E193" s="8">
        <v>21.575040093011602</v>
      </c>
      <c r="F193" s="8">
        <v>19.9316025163365</v>
      </c>
      <c r="G193" s="8">
        <v>26.972837230056999</v>
      </c>
      <c r="H193" s="8">
        <v>23.689955019484898</v>
      </c>
    </row>
    <row r="194" spans="1:8" x14ac:dyDescent="0.35">
      <c r="A194" s="7" t="str">
        <f>B3&amp;C177&amp;D194</f>
        <v>DISTRIBUCION VOLUMEN X CRITERIO (Consumiciones)Ovino Ing.DE 15 A 19 AÑOS</v>
      </c>
      <c r="B194" s="7">
        <v>0</v>
      </c>
      <c r="C194" s="7">
        <v>0</v>
      </c>
      <c r="D194" s="9" t="s">
        <v>39</v>
      </c>
      <c r="E194" s="9" t="s">
        <v>276</v>
      </c>
      <c r="F194" s="9">
        <v>1.7102744008202899</v>
      </c>
      <c r="G194" s="9">
        <v>1.2996951606535201</v>
      </c>
      <c r="H194" s="9">
        <v>2.2785258689978098</v>
      </c>
    </row>
    <row r="195" spans="1:8" x14ac:dyDescent="0.35">
      <c r="A195" s="7" t="str">
        <f>B3&amp;C177&amp;D195</f>
        <v>DISTRIBUCION VOLUMEN X CRITERIO (Consumiciones)Ovino Ing.DE 20 A 24 AÑOS</v>
      </c>
      <c r="B195" s="7">
        <v>0</v>
      </c>
      <c r="C195" s="7">
        <v>0</v>
      </c>
      <c r="D195" s="8" t="s">
        <v>40</v>
      </c>
      <c r="E195" s="8">
        <v>1.1039688119281199</v>
      </c>
      <c r="F195" s="8">
        <v>1.2942228956678099</v>
      </c>
      <c r="G195" s="8">
        <v>0.74292184859167898</v>
      </c>
      <c r="H195" s="8">
        <v>0.929439080569604</v>
      </c>
    </row>
    <row r="196" spans="1:8" x14ac:dyDescent="0.35">
      <c r="A196" s="7" t="str">
        <f>B3&amp;C177&amp;D196</f>
        <v>DISTRIBUCION VOLUMEN X CRITERIO (Consumiciones)Ovino Ing.DE 25 A 34 AÑOS</v>
      </c>
      <c r="B196" s="7">
        <v>0</v>
      </c>
      <c r="C196" s="7">
        <v>0</v>
      </c>
      <c r="D196" s="8" t="s">
        <v>41</v>
      </c>
      <c r="E196" s="8">
        <v>5.8574252735938703</v>
      </c>
      <c r="F196" s="8">
        <v>6.6496364689337204</v>
      </c>
      <c r="G196" s="8">
        <v>4.43859657098574</v>
      </c>
      <c r="H196" s="8">
        <v>4.7701269888485003</v>
      </c>
    </row>
    <row r="197" spans="1:8" x14ac:dyDescent="0.35">
      <c r="A197" s="7" t="str">
        <f>B3&amp;C177&amp;D197</f>
        <v>DISTRIBUCION VOLUMEN X CRITERIO (Consumiciones)Ovino Ing.DE 35 A 49 AÑOS</v>
      </c>
      <c r="B197" s="7">
        <v>0</v>
      </c>
      <c r="C197" s="7">
        <v>0</v>
      </c>
      <c r="D197" s="8" t="s">
        <v>42</v>
      </c>
      <c r="E197" s="8">
        <v>18.266618302867201</v>
      </c>
      <c r="F197" s="8">
        <v>22.610859821864299</v>
      </c>
      <c r="G197" s="8">
        <v>20.289616613027501</v>
      </c>
      <c r="H197" s="8">
        <v>15.104444648228</v>
      </c>
    </row>
    <row r="198" spans="1:8" x14ac:dyDescent="0.35">
      <c r="A198" s="7" t="str">
        <f>B3&amp;C177&amp;D198</f>
        <v>DISTRIBUCION VOLUMEN X CRITERIO (Consumiciones)Ovino Ing.DE 50 A 59 AÑOS</v>
      </c>
      <c r="B198" s="7">
        <v>0</v>
      </c>
      <c r="C198" s="7">
        <v>0</v>
      </c>
      <c r="D198" s="8" t="s">
        <v>43</v>
      </c>
      <c r="E198" s="8">
        <v>28.2041351048519</v>
      </c>
      <c r="F198" s="8">
        <v>27.048457853859201</v>
      </c>
      <c r="G198" s="8">
        <v>21.8851325336007</v>
      </c>
      <c r="H198" s="8">
        <v>26.487504941537701</v>
      </c>
    </row>
    <row r="199" spans="1:8" x14ac:dyDescent="0.35">
      <c r="A199" s="7" t="str">
        <f>B3&amp;C177&amp;D199</f>
        <v>DISTRIBUCION VOLUMEN X CRITERIO (Consumiciones)Ovino Ing.DE 60 A 75 AÑOS</v>
      </c>
      <c r="B199" s="7">
        <v>0</v>
      </c>
      <c r="C199" s="7">
        <v>0</v>
      </c>
      <c r="D199" s="8" t="s">
        <v>44</v>
      </c>
      <c r="E199" s="9">
        <v>46.567849815450998</v>
      </c>
      <c r="F199" s="9">
        <v>40.686575428437898</v>
      </c>
      <c r="G199" s="9">
        <v>51.344045316395402</v>
      </c>
      <c r="H199" s="9">
        <v>50.429961939564102</v>
      </c>
    </row>
    <row r="200" spans="1:8" x14ac:dyDescent="0.35">
      <c r="A200" s="7" t="str">
        <f>B3&amp;C177&amp;D200</f>
        <v>DISTRIBUCION VOLUMEN X CRITERIO (Consumiciones)Ovino Ing.ALTA Y MEDIA ALTA</v>
      </c>
      <c r="B200" s="7">
        <v>0</v>
      </c>
      <c r="C200" s="7">
        <v>0</v>
      </c>
      <c r="D200" s="8" t="s">
        <v>17</v>
      </c>
      <c r="E200" s="8">
        <v>36.0577243676099</v>
      </c>
      <c r="F200" s="8">
        <v>26.854924882721502</v>
      </c>
      <c r="G200" s="8">
        <v>34.269160168824399</v>
      </c>
      <c r="H200" s="8">
        <v>36.512684628562099</v>
      </c>
    </row>
    <row r="201" spans="1:8" x14ac:dyDescent="0.35">
      <c r="A201" s="7" t="str">
        <f>B3&amp;C177&amp;D201</f>
        <v>DISTRIBUCION VOLUMEN X CRITERIO (Consumiciones)Ovino Ing.MEDIA</v>
      </c>
      <c r="B201" s="7">
        <v>0</v>
      </c>
      <c r="C201" s="7">
        <v>0</v>
      </c>
      <c r="D201" s="8" t="s">
        <v>18</v>
      </c>
      <c r="E201" s="8">
        <v>29.966606849857001</v>
      </c>
      <c r="F201" s="8">
        <v>34.884698300163002</v>
      </c>
      <c r="G201" s="8">
        <v>28.4321773544617</v>
      </c>
      <c r="H201" s="8">
        <v>29.1465338340244</v>
      </c>
    </row>
    <row r="202" spans="1:8" x14ac:dyDescent="0.35">
      <c r="A202" s="7" t="str">
        <f>B3&amp;C177&amp;D202</f>
        <v>DISTRIBUCION VOLUMEN X CRITERIO (Consumiciones)Ovino Ing.MEDIA BAJA</v>
      </c>
      <c r="B202" s="7">
        <v>0</v>
      </c>
      <c r="C202" s="7">
        <v>0</v>
      </c>
      <c r="D202" s="8" t="s">
        <v>19</v>
      </c>
      <c r="E202" s="8">
        <v>21.6060290081125</v>
      </c>
      <c r="F202" s="8">
        <v>26.062560066713299</v>
      </c>
      <c r="G202" s="8">
        <v>29.56430039947</v>
      </c>
      <c r="H202" s="8">
        <v>23.313797081391101</v>
      </c>
    </row>
    <row r="203" spans="1:8" x14ac:dyDescent="0.35">
      <c r="A203" s="7" t="str">
        <f>B3&amp;C177&amp;D203</f>
        <v>DISTRIBUCION VOLUMEN X CRITERIO (Consumiciones)Ovino Ing.BAJA</v>
      </c>
      <c r="B203" s="7">
        <v>0</v>
      </c>
      <c r="C203" s="7">
        <v>0</v>
      </c>
      <c r="D203" s="8" t="s">
        <v>20</v>
      </c>
      <c r="E203" s="9">
        <v>12.369624822710101</v>
      </c>
      <c r="F203" s="9">
        <v>12.1978407411015</v>
      </c>
      <c r="G203" s="8">
        <v>7.7343795625798402</v>
      </c>
      <c r="H203" s="8">
        <v>11.026999868225699</v>
      </c>
    </row>
    <row r="204" spans="1:8" x14ac:dyDescent="0.35">
      <c r="A204" s="7" t="str">
        <f>B3&amp;C177&amp;D204</f>
        <v>DISTRIBUCION VOLUMEN X CRITERIO (Consumiciones)Ovino Ing.HOMBRE</v>
      </c>
      <c r="B204" s="7">
        <v>0</v>
      </c>
      <c r="C204" s="7">
        <v>0</v>
      </c>
      <c r="D204" s="8" t="s">
        <v>21</v>
      </c>
      <c r="E204" s="8">
        <v>57.931688027178602</v>
      </c>
      <c r="F204" s="8">
        <v>58.996152371648598</v>
      </c>
      <c r="G204" s="8">
        <v>62.236780124348698</v>
      </c>
      <c r="H204" s="8">
        <v>56.402383343107203</v>
      </c>
    </row>
    <row r="205" spans="1:8" x14ac:dyDescent="0.35">
      <c r="A205" s="7" t="str">
        <f>B3&amp;C177&amp;D205</f>
        <v>DISTRIBUCION VOLUMEN X CRITERIO (Consumiciones)Ovino Ing.MUJER</v>
      </c>
      <c r="B205" s="7">
        <v>0</v>
      </c>
      <c r="C205" s="7">
        <v>0</v>
      </c>
      <c r="D205" s="8" t="s">
        <v>22</v>
      </c>
      <c r="E205" s="8">
        <v>42.068282069400503</v>
      </c>
      <c r="F205" s="8">
        <v>41.003866820910901</v>
      </c>
      <c r="G205" s="8">
        <v>37.7632548463231</v>
      </c>
      <c r="H205" s="8">
        <v>43.597616656892797</v>
      </c>
    </row>
    <row r="206" spans="1:8" x14ac:dyDescent="0.35">
      <c r="A206" s="7" t="str">
        <f>B3&amp;C206&amp;D206</f>
        <v>DISTRIBUCION VOLUMEN X CRITERIO (Consumiciones)Resto Carne Ing.T.ESPAÑA</v>
      </c>
      <c r="B206" s="7">
        <v>0</v>
      </c>
      <c r="C206" s="7" t="s">
        <v>131</v>
      </c>
      <c r="D206" s="8" t="s">
        <v>36</v>
      </c>
      <c r="E206" s="8">
        <v>100</v>
      </c>
      <c r="F206" s="8">
        <v>100</v>
      </c>
      <c r="G206" s="8">
        <v>100</v>
      </c>
      <c r="H206" s="8">
        <v>100</v>
      </c>
    </row>
    <row r="207" spans="1:8" x14ac:dyDescent="0.35">
      <c r="A207" s="7" t="str">
        <f>B3&amp;C206&amp;D207</f>
        <v>DISTRIBUCION VOLUMEN X CRITERIO (Consumiciones)Resto Carne Ing.BCN AM</v>
      </c>
      <c r="B207" s="7">
        <v>0</v>
      </c>
      <c r="C207" s="7">
        <v>0</v>
      </c>
      <c r="D207" s="9" t="s">
        <v>1</v>
      </c>
      <c r="E207" s="9">
        <v>10.3540485989949</v>
      </c>
      <c r="F207" s="8">
        <v>9.9786867867519895</v>
      </c>
      <c r="G207" s="9">
        <v>8.9281172678589602</v>
      </c>
      <c r="H207" s="9">
        <v>7.7805308006414604</v>
      </c>
    </row>
    <row r="208" spans="1:8" x14ac:dyDescent="0.35">
      <c r="A208" s="7" t="str">
        <f>B3&amp;C206&amp;D208</f>
        <v>DISTRIBUCION VOLUMEN X CRITERIO (Consumiciones)Resto Carne Ing.REST.CAT ARAGON</v>
      </c>
      <c r="B208" s="7">
        <v>0</v>
      </c>
      <c r="C208" s="7">
        <v>0</v>
      </c>
      <c r="D208" s="9" t="s">
        <v>2</v>
      </c>
      <c r="E208" s="9">
        <v>14.163139441670101</v>
      </c>
      <c r="F208" s="8">
        <v>12.816125252681299</v>
      </c>
      <c r="G208" s="8">
        <v>14.751529430736801</v>
      </c>
      <c r="H208" s="8">
        <v>16.134020273840001</v>
      </c>
    </row>
    <row r="209" spans="1:8" x14ac:dyDescent="0.35">
      <c r="A209" s="7" t="str">
        <f>B3&amp;C206&amp;D209</f>
        <v>DISTRIBUCION VOLUMEN X CRITERIO (Consumiciones)Resto Carne Ing.LEVANTE</v>
      </c>
      <c r="B209" s="7">
        <v>0</v>
      </c>
      <c r="C209" s="7">
        <v>0</v>
      </c>
      <c r="D209" s="9" t="s">
        <v>3</v>
      </c>
      <c r="E209" s="8">
        <v>17.4406127774431</v>
      </c>
      <c r="F209" s="8">
        <v>21.587581169179501</v>
      </c>
      <c r="G209" s="8">
        <v>19.671619109052401</v>
      </c>
      <c r="H209" s="8">
        <v>18.462335303472301</v>
      </c>
    </row>
    <row r="210" spans="1:8" x14ac:dyDescent="0.35">
      <c r="A210" s="7" t="str">
        <f>B3&amp;C206&amp;D210</f>
        <v>DISTRIBUCION VOLUMEN X CRITERIO (Consumiciones)Resto Carne Ing.ANDALUCIA</v>
      </c>
      <c r="B210" s="7">
        <v>0</v>
      </c>
      <c r="C210" s="7">
        <v>0</v>
      </c>
      <c r="D210" s="8" t="s">
        <v>4</v>
      </c>
      <c r="E210" s="8">
        <v>15.7764953651832</v>
      </c>
      <c r="F210" s="8">
        <v>14.160136651774</v>
      </c>
      <c r="G210" s="8">
        <v>14.756784126309499</v>
      </c>
      <c r="H210" s="8">
        <v>18.592072899153798</v>
      </c>
    </row>
    <row r="211" spans="1:8" x14ac:dyDescent="0.35">
      <c r="A211" s="7" t="str">
        <f>B3&amp;C206&amp;D211</f>
        <v>DISTRIBUCION VOLUMEN X CRITERIO (Consumiciones)Resto Carne Ing.MDD AM</v>
      </c>
      <c r="B211" s="7">
        <v>0</v>
      </c>
      <c r="C211" s="7">
        <v>0</v>
      </c>
      <c r="D211" s="9" t="s">
        <v>5</v>
      </c>
      <c r="E211" s="8">
        <v>16.132124656880102</v>
      </c>
      <c r="F211" s="8">
        <v>16.653507924858701</v>
      </c>
      <c r="G211" s="8">
        <v>16.047259461014502</v>
      </c>
      <c r="H211" s="8">
        <v>16.648082090460498</v>
      </c>
    </row>
    <row r="212" spans="1:8" x14ac:dyDescent="0.35">
      <c r="A212" s="7" t="str">
        <f>B3&amp;C206&amp;D212</f>
        <v>DISTRIBUCION VOLUMEN X CRITERIO (Consumiciones)Resto Carne Ing.RTO CENTRO</v>
      </c>
      <c r="B212" s="7">
        <v>0</v>
      </c>
      <c r="C212" s="7">
        <v>0</v>
      </c>
      <c r="D212" s="8" t="s">
        <v>6</v>
      </c>
      <c r="E212" s="9">
        <v>7.1297210741537498</v>
      </c>
      <c r="F212" s="8">
        <v>7.90553516937696</v>
      </c>
      <c r="G212" s="8">
        <v>8.1048998498756006</v>
      </c>
      <c r="H212" s="8">
        <v>7.5075468493158004</v>
      </c>
    </row>
    <row r="213" spans="1:8" x14ac:dyDescent="0.35">
      <c r="A213" s="7" t="str">
        <f>B3&amp;C206&amp;D213</f>
        <v>DISTRIBUCION VOLUMEN X CRITERIO (Consumiciones)Resto Carne Ing.NORTE-CENTRO</v>
      </c>
      <c r="B213" s="7">
        <v>0</v>
      </c>
      <c r="C213" s="7">
        <v>0</v>
      </c>
      <c r="D213" s="9" t="s">
        <v>7</v>
      </c>
      <c r="E213" s="9">
        <v>10.2098469185458</v>
      </c>
      <c r="F213" s="8">
        <v>10.3524276719842</v>
      </c>
      <c r="G213" s="9">
        <v>11.1759448373128</v>
      </c>
      <c r="H213" s="9">
        <v>7.8704576794625396</v>
      </c>
    </row>
    <row r="214" spans="1:8" x14ac:dyDescent="0.35">
      <c r="A214" s="7" t="str">
        <f>B3&amp;C206&amp;D214</f>
        <v>DISTRIBUCION VOLUMEN X CRITERIO (Consumiciones)Resto Carne Ing.NOROESTE</v>
      </c>
      <c r="B214" s="7">
        <v>0</v>
      </c>
      <c r="C214" s="7">
        <v>0</v>
      </c>
      <c r="D214" s="9" t="s">
        <v>8</v>
      </c>
      <c r="E214" s="9">
        <v>8.7940244502609808</v>
      </c>
      <c r="F214" s="8">
        <v>6.54600194848949</v>
      </c>
      <c r="G214" s="8">
        <v>6.5638397680007499</v>
      </c>
      <c r="H214" s="8">
        <v>7.0049407286437901</v>
      </c>
    </row>
    <row r="215" spans="1:8" x14ac:dyDescent="0.35">
      <c r="A215" s="7" t="str">
        <f>B3&amp;C206&amp;D215</f>
        <v>DISTRIBUCION VOLUMEN X CRITERIO (Consumiciones)Resto Carne Ing.&lt;2MIL</v>
      </c>
      <c r="B215" s="7">
        <v>0</v>
      </c>
      <c r="C215" s="7">
        <v>0</v>
      </c>
      <c r="D215" s="9" t="s">
        <v>9</v>
      </c>
      <c r="E215" s="9">
        <v>4.8281162725672102</v>
      </c>
      <c r="F215" s="9">
        <v>3.4748795069549101</v>
      </c>
      <c r="G215" s="9">
        <v>3.35897087231363</v>
      </c>
      <c r="H215" s="9">
        <v>2.7101642049960999</v>
      </c>
    </row>
    <row r="216" spans="1:8" x14ac:dyDescent="0.35">
      <c r="A216" s="7" t="str">
        <f>B3&amp;C206&amp;D216</f>
        <v>DISTRIBUCION VOLUMEN X CRITERIO (Consumiciones)Resto Carne Ing.2-5MIL</v>
      </c>
      <c r="B216" s="7">
        <v>0</v>
      </c>
      <c r="C216" s="7">
        <v>0</v>
      </c>
      <c r="D216" s="9" t="s">
        <v>10</v>
      </c>
      <c r="E216" s="9">
        <v>4.9159742280673902</v>
      </c>
      <c r="F216" s="9">
        <v>4.1053128527345404</v>
      </c>
      <c r="G216" s="9">
        <v>5.3243342970358496</v>
      </c>
      <c r="H216" s="9">
        <v>7.17917029463809</v>
      </c>
    </row>
    <row r="217" spans="1:8" x14ac:dyDescent="0.35">
      <c r="A217" s="7" t="str">
        <f>B3&amp;C206&amp;D217</f>
        <v>DISTRIBUCION VOLUMEN X CRITERIO (Consumiciones)Resto Carne Ing.5-10MIL</v>
      </c>
      <c r="B217" s="7">
        <v>0</v>
      </c>
      <c r="C217" s="7">
        <v>0</v>
      </c>
      <c r="D217" s="9" t="s">
        <v>11</v>
      </c>
      <c r="E217" s="9">
        <v>7.2760746219786698</v>
      </c>
      <c r="F217" s="9">
        <v>7.3594920193475604</v>
      </c>
      <c r="G217" s="8">
        <v>7.7163325368153304</v>
      </c>
      <c r="H217" s="8">
        <v>6.2322637337945004</v>
      </c>
    </row>
    <row r="218" spans="1:8" x14ac:dyDescent="0.35">
      <c r="A218" s="7" t="str">
        <f>B3&amp;C206&amp;D218</f>
        <v>DISTRIBUCION VOLUMEN X CRITERIO (Consumiciones)Resto Carne Ing.10-30MIL</v>
      </c>
      <c r="B218" s="7">
        <v>0</v>
      </c>
      <c r="C218" s="7">
        <v>0</v>
      </c>
      <c r="D218" s="8" t="s">
        <v>12</v>
      </c>
      <c r="E218" s="8">
        <v>17.370537614840998</v>
      </c>
      <c r="F218" s="8">
        <v>20.569027600739901</v>
      </c>
      <c r="G218" s="8">
        <v>20.965668183399099</v>
      </c>
      <c r="H218" s="8">
        <v>19.916693751061601</v>
      </c>
    </row>
    <row r="219" spans="1:8" x14ac:dyDescent="0.35">
      <c r="A219" s="7" t="str">
        <f>B3&amp;C206&amp;D219</f>
        <v>DISTRIBUCION VOLUMEN X CRITERIO (Consumiciones)Resto Carne Ing.30-100MIL</v>
      </c>
      <c r="B219" s="7">
        <v>0</v>
      </c>
      <c r="C219" s="7">
        <v>0</v>
      </c>
      <c r="D219" s="8" t="s">
        <v>13</v>
      </c>
      <c r="E219" s="8">
        <v>22.4095335694631</v>
      </c>
      <c r="F219" s="8">
        <v>20.948931549649998</v>
      </c>
      <c r="G219" s="8">
        <v>20.273230503473599</v>
      </c>
      <c r="H219" s="8">
        <v>21.046601209368401</v>
      </c>
    </row>
    <row r="220" spans="1:8" x14ac:dyDescent="0.35">
      <c r="A220" s="7" t="str">
        <f>B3&amp;C206&amp;D220</f>
        <v>DISTRIBUCION VOLUMEN X CRITERIO (Consumiciones)Resto Carne Ing.100-200MIL</v>
      </c>
      <c r="B220" s="7">
        <v>0</v>
      </c>
      <c r="C220" s="7">
        <v>0</v>
      </c>
      <c r="D220" s="9" t="s">
        <v>14</v>
      </c>
      <c r="E220" s="8">
        <v>11.299189928198</v>
      </c>
      <c r="F220" s="8">
        <v>12.1027720911069</v>
      </c>
      <c r="G220" s="8">
        <v>11.188709169341299</v>
      </c>
      <c r="H220" s="8">
        <v>12.841841845858401</v>
      </c>
    </row>
    <row r="221" spans="1:8" x14ac:dyDescent="0.35">
      <c r="A221" s="7" t="str">
        <f>B3&amp;C206&amp;D221</f>
        <v>DISTRIBUCION VOLUMEN X CRITERIO (Consumiciones)Resto Carne Ing.200-500MIL</v>
      </c>
      <c r="B221" s="7">
        <v>0</v>
      </c>
      <c r="C221" s="7">
        <v>0</v>
      </c>
      <c r="D221" s="9" t="s">
        <v>15</v>
      </c>
      <c r="E221" s="8">
        <v>13.186331125898199</v>
      </c>
      <c r="F221" s="8">
        <v>13.434062514753199</v>
      </c>
      <c r="G221" s="8">
        <v>12.858212733856201</v>
      </c>
      <c r="H221" s="8">
        <v>11.354634374042901</v>
      </c>
    </row>
    <row r="222" spans="1:8" x14ac:dyDescent="0.35">
      <c r="A222" s="7" t="str">
        <f>B3&amp;C206&amp;D222</f>
        <v>DISTRIBUCION VOLUMEN X CRITERIO (Consumiciones)Resto Carne Ing.&gt;500MIL</v>
      </c>
      <c r="B222" s="7">
        <v>0</v>
      </c>
      <c r="C222" s="7">
        <v>0</v>
      </c>
      <c r="D222" s="8" t="s">
        <v>16</v>
      </c>
      <c r="E222" s="8">
        <v>18.714252601335399</v>
      </c>
      <c r="F222" s="8">
        <v>18.0055107059626</v>
      </c>
      <c r="G222" s="8">
        <v>18.3145410204496</v>
      </c>
      <c r="H222" s="8">
        <v>18.7186071799728</v>
      </c>
    </row>
    <row r="223" spans="1:8" x14ac:dyDescent="0.35">
      <c r="A223" s="7" t="str">
        <f>B3&amp;C206&amp;D223</f>
        <v>DISTRIBUCION VOLUMEN X CRITERIO (Consumiciones)Resto Carne Ing.DE 15 A 19 AÑOS</v>
      </c>
      <c r="B223" s="7">
        <v>0</v>
      </c>
      <c r="C223" s="7">
        <v>0</v>
      </c>
      <c r="D223" s="9" t="s">
        <v>39</v>
      </c>
      <c r="E223" s="9">
        <v>1.63070967124913</v>
      </c>
      <c r="F223" s="9">
        <v>1.91000124462985</v>
      </c>
      <c r="G223" s="9">
        <v>2.0870933333697801</v>
      </c>
      <c r="H223" s="9">
        <v>1.8548316554383499</v>
      </c>
    </row>
    <row r="224" spans="1:8" x14ac:dyDescent="0.35">
      <c r="A224" s="7" t="str">
        <f>B3&amp;C206&amp;D224</f>
        <v>DISTRIBUCION VOLUMEN X CRITERIO (Consumiciones)Resto Carne Ing.DE 20 A 24 AÑOS</v>
      </c>
      <c r="B224" s="7">
        <v>0</v>
      </c>
      <c r="C224" s="7">
        <v>0</v>
      </c>
      <c r="D224" s="9" t="s">
        <v>40</v>
      </c>
      <c r="E224" s="9">
        <v>4.5778766780746603</v>
      </c>
      <c r="F224" s="9">
        <v>7.2411148450006699</v>
      </c>
      <c r="G224" s="9">
        <v>5.2229726544002402</v>
      </c>
      <c r="H224" s="9">
        <v>2.2635231380983099</v>
      </c>
    </row>
    <row r="225" spans="1:8" x14ac:dyDescent="0.35">
      <c r="A225" s="7" t="str">
        <f>B3&amp;C206&amp;D225</f>
        <v>DISTRIBUCION VOLUMEN X CRITERIO (Consumiciones)Resto Carne Ing.DE 25 A 34 AÑOS</v>
      </c>
      <c r="B225" s="7">
        <v>0</v>
      </c>
      <c r="C225" s="7">
        <v>0</v>
      </c>
      <c r="D225" s="8" t="s">
        <v>41</v>
      </c>
      <c r="E225" s="8">
        <v>11.5960812104121</v>
      </c>
      <c r="F225" s="8">
        <v>15.1008965626757</v>
      </c>
      <c r="G225" s="8">
        <v>12.9429985110557</v>
      </c>
      <c r="H225" s="8">
        <v>12.631720440893799</v>
      </c>
    </row>
    <row r="226" spans="1:8" x14ac:dyDescent="0.35">
      <c r="A226" s="7" t="str">
        <f>B3&amp;C206&amp;D226</f>
        <v>DISTRIBUCION VOLUMEN X CRITERIO (Consumiciones)Resto Carne Ing.DE 35 A 49 AÑOS</v>
      </c>
      <c r="B226" s="7">
        <v>0</v>
      </c>
      <c r="C226" s="7">
        <v>0</v>
      </c>
      <c r="D226" s="8" t="s">
        <v>42</v>
      </c>
      <c r="E226" s="8">
        <v>29.203184763716301</v>
      </c>
      <c r="F226" s="8">
        <v>26.510083647709699</v>
      </c>
      <c r="G226" s="8">
        <v>26.116814137522699</v>
      </c>
      <c r="H226" s="8">
        <v>25.2552018757114</v>
      </c>
    </row>
    <row r="227" spans="1:8" x14ac:dyDescent="0.35">
      <c r="A227" s="7" t="str">
        <f>B3&amp;C206&amp;D227</f>
        <v>DISTRIBUCION VOLUMEN X CRITERIO (Consumiciones)Resto Carne Ing.DE 50 A 59 AÑOS</v>
      </c>
      <c r="B227" s="7">
        <v>0</v>
      </c>
      <c r="C227" s="7">
        <v>0</v>
      </c>
      <c r="D227" s="8" t="s">
        <v>43</v>
      </c>
      <c r="E227" s="8">
        <v>26.1351864187946</v>
      </c>
      <c r="F227" s="8">
        <v>27.405976798382799</v>
      </c>
      <c r="G227" s="8">
        <v>31.986937742448902</v>
      </c>
      <c r="H227" s="8">
        <v>27.966597250365499</v>
      </c>
    </row>
    <row r="228" spans="1:8" x14ac:dyDescent="0.35">
      <c r="A228" s="7" t="str">
        <f>B3&amp;C206&amp;D228</f>
        <v>DISTRIBUCION VOLUMEN X CRITERIO (Consumiciones)Resto Carne Ing.DE 60 A 75 AÑOS</v>
      </c>
      <c r="B228" s="7">
        <v>0</v>
      </c>
      <c r="C228" s="7">
        <v>0</v>
      </c>
      <c r="D228" s="9" t="s">
        <v>44</v>
      </c>
      <c r="E228" s="9">
        <v>26.856978525824701</v>
      </c>
      <c r="F228" s="8">
        <v>21.8319234681396</v>
      </c>
      <c r="G228" s="8">
        <v>21.643175421417698</v>
      </c>
      <c r="H228" s="8">
        <v>30.0281008957244</v>
      </c>
    </row>
    <row r="229" spans="1:8" x14ac:dyDescent="0.35">
      <c r="A229" s="7" t="str">
        <f>B3&amp;C206&amp;D229</f>
        <v>DISTRIBUCION VOLUMEN X CRITERIO (Consumiciones)Resto Carne Ing.ALTA Y MEDIA ALTA</v>
      </c>
      <c r="B229" s="7">
        <v>0</v>
      </c>
      <c r="C229" s="7">
        <v>0</v>
      </c>
      <c r="D229" s="8" t="s">
        <v>17</v>
      </c>
      <c r="E229" s="8">
        <v>31.4528226323315</v>
      </c>
      <c r="F229" s="8">
        <v>24.891154973583799</v>
      </c>
      <c r="G229" s="8">
        <v>28.5870813753499</v>
      </c>
      <c r="H229" s="8">
        <v>32.656698271815003</v>
      </c>
    </row>
    <row r="230" spans="1:8" x14ac:dyDescent="0.35">
      <c r="A230" s="7" t="str">
        <f>B3&amp;C206&amp;D230</f>
        <v>DISTRIBUCION VOLUMEN X CRITERIO (Consumiciones)Resto Carne Ing.MEDIA</v>
      </c>
      <c r="B230" s="7">
        <v>0</v>
      </c>
      <c r="C230" s="7">
        <v>0</v>
      </c>
      <c r="D230" s="8" t="s">
        <v>18</v>
      </c>
      <c r="E230" s="8">
        <v>30.410780855553199</v>
      </c>
      <c r="F230" s="8">
        <v>28.6954304917146</v>
      </c>
      <c r="G230" s="8">
        <v>28.473972174029502</v>
      </c>
      <c r="H230" s="8">
        <v>29.362105654552899</v>
      </c>
    </row>
    <row r="231" spans="1:8" x14ac:dyDescent="0.35">
      <c r="A231" s="7" t="str">
        <f>B3&amp;C206&amp;D231</f>
        <v>DISTRIBUCION VOLUMEN X CRITERIO (Consumiciones)Resto Carne Ing.MEDIA BAJA</v>
      </c>
      <c r="B231" s="7">
        <v>0</v>
      </c>
      <c r="C231" s="7">
        <v>0</v>
      </c>
      <c r="D231" s="8" t="s">
        <v>19</v>
      </c>
      <c r="E231" s="8">
        <v>21.054693959960701</v>
      </c>
      <c r="F231" s="8">
        <v>26.892682864021999</v>
      </c>
      <c r="G231" s="8">
        <v>27.320412749845701</v>
      </c>
      <c r="H231" s="8">
        <v>23.466026806194801</v>
      </c>
    </row>
    <row r="232" spans="1:8" x14ac:dyDescent="0.35">
      <c r="A232" s="7" t="str">
        <f>B3&amp;C206&amp;D232</f>
        <v>DISTRIBUCION VOLUMEN X CRITERIO (Consumiciones)Resto Carne Ing.BAJA</v>
      </c>
      <c r="B232" s="7">
        <v>0</v>
      </c>
      <c r="C232" s="7">
        <v>0</v>
      </c>
      <c r="D232" s="9" t="s">
        <v>20</v>
      </c>
      <c r="E232" s="9">
        <v>17.081722476852502</v>
      </c>
      <c r="F232" s="8">
        <v>19.520723087025399</v>
      </c>
      <c r="G232" s="8">
        <v>15.6185268676206</v>
      </c>
      <c r="H232" s="8">
        <v>14.515149204922499</v>
      </c>
    </row>
    <row r="233" spans="1:8" x14ac:dyDescent="0.35">
      <c r="A233" s="7" t="str">
        <f>B3&amp;C206&amp;D233</f>
        <v>DISTRIBUCION VOLUMEN X CRITERIO (Consumiciones)Resto Carne Ing.HOMBRE</v>
      </c>
      <c r="B233" s="7">
        <v>0</v>
      </c>
      <c r="C233" s="7">
        <v>0</v>
      </c>
      <c r="D233" s="8" t="s">
        <v>21</v>
      </c>
      <c r="E233" s="8">
        <v>46.288254589820198</v>
      </c>
      <c r="F233" s="8">
        <v>44.516075038304599</v>
      </c>
      <c r="G233" s="8">
        <v>46.141809815552698</v>
      </c>
      <c r="H233" s="8">
        <v>49.982492112087897</v>
      </c>
    </row>
    <row r="234" spans="1:8" x14ac:dyDescent="0.35">
      <c r="A234" s="7" t="str">
        <f>B3&amp;C206&amp;D234</f>
        <v>DISTRIBUCION VOLUMEN X CRITERIO (Consumiciones)Resto Carne Ing.MUJER</v>
      </c>
      <c r="B234" s="7">
        <v>0</v>
      </c>
      <c r="C234" s="7">
        <v>0</v>
      </c>
      <c r="D234" s="8" t="s">
        <v>22</v>
      </c>
      <c r="E234" s="8">
        <v>53.711765334877697</v>
      </c>
      <c r="F234" s="8">
        <v>55.483924961695401</v>
      </c>
      <c r="G234" s="8">
        <v>53.8581833512931</v>
      </c>
      <c r="H234" s="8">
        <v>50.017487825397303</v>
      </c>
    </row>
    <row r="235" spans="1:8" x14ac:dyDescent="0.35">
      <c r="A235" s="7" t="str">
        <f>B3&amp;C235&amp;D235</f>
        <v>DISTRIBUCION VOLUMEN X CRITERIO (Consumiciones)Carnes Transform.IngT.ESPAÑA</v>
      </c>
      <c r="B235" s="7">
        <v>0</v>
      </c>
      <c r="C235" s="7" t="s">
        <v>176</v>
      </c>
      <c r="D235" s="8" t="s">
        <v>36</v>
      </c>
      <c r="E235" s="8">
        <v>100</v>
      </c>
      <c r="F235" s="8">
        <v>100</v>
      </c>
      <c r="G235" s="8">
        <v>100</v>
      </c>
      <c r="H235" s="8">
        <v>100</v>
      </c>
    </row>
    <row r="236" spans="1:8" x14ac:dyDescent="0.35">
      <c r="A236" s="7" t="str">
        <f>B3&amp;C235&amp;D236</f>
        <v>DISTRIBUCION VOLUMEN X CRITERIO (Consumiciones)Carnes Transform.IngBCN AM</v>
      </c>
      <c r="B236" s="7">
        <v>0</v>
      </c>
      <c r="C236" s="7">
        <v>0</v>
      </c>
      <c r="D236" s="8" t="s">
        <v>1</v>
      </c>
      <c r="E236" s="9">
        <v>13.550188444530001</v>
      </c>
      <c r="F236" s="8">
        <v>9.2659320511207905</v>
      </c>
      <c r="G236" s="8">
        <v>9.5640090716634596</v>
      </c>
      <c r="H236" s="8">
        <v>8.8063276179844596</v>
      </c>
    </row>
    <row r="237" spans="1:8" x14ac:dyDescent="0.35">
      <c r="A237" s="7" t="str">
        <f>B3&amp;C235&amp;D237</f>
        <v>DISTRIBUCION VOLUMEN X CRITERIO (Consumiciones)Carnes Transform.IngREST.CAT ARAGON</v>
      </c>
      <c r="B237" s="7">
        <v>0</v>
      </c>
      <c r="C237" s="7">
        <v>0</v>
      </c>
      <c r="D237" s="9" t="s">
        <v>2</v>
      </c>
      <c r="E237" s="9">
        <v>10.097518534391</v>
      </c>
      <c r="F237" s="8">
        <v>11.0060595263301</v>
      </c>
      <c r="G237" s="8">
        <v>11.109736754140499</v>
      </c>
      <c r="H237" s="8">
        <v>11.044827272152</v>
      </c>
    </row>
    <row r="238" spans="1:8" x14ac:dyDescent="0.35">
      <c r="A238" s="7" t="str">
        <f>B3&amp;C235&amp;D238</f>
        <v>DISTRIBUCION VOLUMEN X CRITERIO (Consumiciones)Carnes Transform.IngLEVANTE</v>
      </c>
      <c r="B238" s="7">
        <v>0</v>
      </c>
      <c r="C238" s="7">
        <v>0</v>
      </c>
      <c r="D238" s="8" t="s">
        <v>3</v>
      </c>
      <c r="E238" s="9">
        <v>16.6683691011877</v>
      </c>
      <c r="F238" s="8">
        <v>15.6736964990647</v>
      </c>
      <c r="G238" s="8">
        <v>16.202081940152102</v>
      </c>
      <c r="H238" s="8">
        <v>17.083308491676799</v>
      </c>
    </row>
    <row r="239" spans="1:8" x14ac:dyDescent="0.35">
      <c r="A239" s="7" t="str">
        <f>B3&amp;C235&amp;D239</f>
        <v>DISTRIBUCION VOLUMEN X CRITERIO (Consumiciones)Carnes Transform.IngANDALUCIA</v>
      </c>
      <c r="B239" s="7">
        <v>0</v>
      </c>
      <c r="C239" s="7">
        <v>0</v>
      </c>
      <c r="D239" s="8" t="s">
        <v>4</v>
      </c>
      <c r="E239" s="8">
        <v>21.770485399695801</v>
      </c>
      <c r="F239" s="8">
        <v>21.214232926276299</v>
      </c>
      <c r="G239" s="8">
        <v>20.716865978675798</v>
      </c>
      <c r="H239" s="8">
        <v>20.830744009747001</v>
      </c>
    </row>
    <row r="240" spans="1:8" x14ac:dyDescent="0.35">
      <c r="A240" s="7" t="str">
        <f>B3&amp;C235&amp;D240</f>
        <v>DISTRIBUCION VOLUMEN X CRITERIO (Consumiciones)Carnes Transform.IngMDD AM</v>
      </c>
      <c r="B240" s="7">
        <v>0</v>
      </c>
      <c r="C240" s="7">
        <v>0</v>
      </c>
      <c r="D240" s="8" t="s">
        <v>5</v>
      </c>
      <c r="E240" s="8">
        <v>14.7045853616378</v>
      </c>
      <c r="F240" s="8">
        <v>18.2266451746036</v>
      </c>
      <c r="G240" s="8">
        <v>17.929100940437401</v>
      </c>
      <c r="H240" s="8">
        <v>17.3020113877811</v>
      </c>
    </row>
    <row r="241" spans="1:8" x14ac:dyDescent="0.35">
      <c r="A241" s="7" t="str">
        <f>B3&amp;C235&amp;D241</f>
        <v>DISTRIBUCION VOLUMEN X CRITERIO (Consumiciones)Carnes Transform.IngRTO CENTRO</v>
      </c>
      <c r="B241" s="7">
        <v>0</v>
      </c>
      <c r="C241" s="7">
        <v>0</v>
      </c>
      <c r="D241" s="8" t="s">
        <v>6</v>
      </c>
      <c r="E241" s="8">
        <v>7.6529439215687001</v>
      </c>
      <c r="F241" s="8">
        <v>9.3855424545087907</v>
      </c>
      <c r="G241" s="8">
        <v>9.1826771907711393</v>
      </c>
      <c r="H241" s="8">
        <v>9.8327787700216103</v>
      </c>
    </row>
    <row r="242" spans="1:8" x14ac:dyDescent="0.35">
      <c r="A242" s="7" t="str">
        <f>B3&amp;C235&amp;D242</f>
        <v>DISTRIBUCION VOLUMEN X CRITERIO (Consumiciones)Carnes Transform.IngNORTE-CENTRO</v>
      </c>
      <c r="B242" s="7">
        <v>0</v>
      </c>
      <c r="C242" s="7">
        <v>0</v>
      </c>
      <c r="D242" s="8" t="s">
        <v>7</v>
      </c>
      <c r="E242" s="9">
        <v>9.4264117007269803</v>
      </c>
      <c r="F242" s="8">
        <v>8.7180411127469402</v>
      </c>
      <c r="G242" s="8">
        <v>9.4910791355435098</v>
      </c>
      <c r="H242" s="8">
        <v>8.4408407074952603</v>
      </c>
    </row>
    <row r="243" spans="1:8" x14ac:dyDescent="0.35">
      <c r="A243" s="7" t="str">
        <f>B3&amp;C235&amp;D243</f>
        <v>DISTRIBUCION VOLUMEN X CRITERIO (Consumiciones)Carnes Transform.IngNOROESTE</v>
      </c>
      <c r="B243" s="7">
        <v>0</v>
      </c>
      <c r="C243" s="7">
        <v>0</v>
      </c>
      <c r="D243" s="8" t="s">
        <v>8</v>
      </c>
      <c r="E243" s="9">
        <v>6.1294907310606597</v>
      </c>
      <c r="F243" s="8">
        <v>6.5098524934836703</v>
      </c>
      <c r="G243" s="8">
        <v>5.8044373213819398</v>
      </c>
      <c r="H243" s="8">
        <v>6.6591489413065101</v>
      </c>
    </row>
    <row r="244" spans="1:8" x14ac:dyDescent="0.35">
      <c r="A244" s="7" t="str">
        <f>B3&amp;C235&amp;D244</f>
        <v>DISTRIBUCION VOLUMEN X CRITERIO (Consumiciones)Carnes Transform.Ing&lt;2MIL</v>
      </c>
      <c r="B244" s="7">
        <v>0</v>
      </c>
      <c r="C244" s="7">
        <v>0</v>
      </c>
      <c r="D244" s="9" t="s">
        <v>9</v>
      </c>
      <c r="E244" s="9">
        <v>4.2076848756272902</v>
      </c>
      <c r="F244" s="9">
        <v>3.1902933881467499</v>
      </c>
      <c r="G244" s="9">
        <v>3.0485063315162901</v>
      </c>
      <c r="H244" s="9">
        <v>3.3094170666021001</v>
      </c>
    </row>
    <row r="245" spans="1:8" x14ac:dyDescent="0.35">
      <c r="A245" s="7" t="str">
        <f>B3&amp;C235&amp;D245</f>
        <v>DISTRIBUCION VOLUMEN X CRITERIO (Consumiciones)Carnes Transform.Ing2-5MIL</v>
      </c>
      <c r="B245" s="7">
        <v>0</v>
      </c>
      <c r="C245" s="7">
        <v>0</v>
      </c>
      <c r="D245" s="9" t="s">
        <v>10</v>
      </c>
      <c r="E245" s="9">
        <v>5.6613575321754199</v>
      </c>
      <c r="F245" s="8">
        <v>5.8119528040024999</v>
      </c>
      <c r="G245" s="8">
        <v>8.0597992419020095</v>
      </c>
      <c r="H245" s="8">
        <v>8.8389284059191304</v>
      </c>
    </row>
    <row r="246" spans="1:8" x14ac:dyDescent="0.35">
      <c r="A246" s="7" t="str">
        <f>B3&amp;C235&amp;D246</f>
        <v>DISTRIBUCION VOLUMEN X CRITERIO (Consumiciones)Carnes Transform.Ing5-10MIL</v>
      </c>
      <c r="B246" s="7">
        <v>0</v>
      </c>
      <c r="C246" s="7">
        <v>0</v>
      </c>
      <c r="D246" s="9" t="s">
        <v>11</v>
      </c>
      <c r="E246" s="9">
        <v>6.6661369951667799</v>
      </c>
      <c r="F246" s="8">
        <v>6.3292036760917503</v>
      </c>
      <c r="G246" s="8">
        <v>6.4602156065979797</v>
      </c>
      <c r="H246" s="8">
        <v>7.0358356288243202</v>
      </c>
    </row>
    <row r="247" spans="1:8" x14ac:dyDescent="0.35">
      <c r="A247" s="7" t="str">
        <f>B3&amp;C235&amp;D247</f>
        <v>DISTRIBUCION VOLUMEN X CRITERIO (Consumiciones)Carnes Transform.Ing10-30MIL</v>
      </c>
      <c r="B247" s="7">
        <v>0</v>
      </c>
      <c r="C247" s="7">
        <v>0</v>
      </c>
      <c r="D247" s="8" t="s">
        <v>12</v>
      </c>
      <c r="E247" s="8">
        <v>15.6599148295033</v>
      </c>
      <c r="F247" s="8">
        <v>16.738198202956799</v>
      </c>
      <c r="G247" s="8">
        <v>17.659743394741199</v>
      </c>
      <c r="H247" s="8">
        <v>16.524471805420902</v>
      </c>
    </row>
    <row r="248" spans="1:8" x14ac:dyDescent="0.35">
      <c r="A248" s="7" t="str">
        <f>B3&amp;C235&amp;D248</f>
        <v>DISTRIBUCION VOLUMEN X CRITERIO (Consumiciones)Carnes Transform.Ing30-100MIL</v>
      </c>
      <c r="B248" s="7">
        <v>0</v>
      </c>
      <c r="C248" s="7">
        <v>0</v>
      </c>
      <c r="D248" s="8" t="s">
        <v>13</v>
      </c>
      <c r="E248" s="8">
        <v>24.3625015035242</v>
      </c>
      <c r="F248" s="8">
        <v>23.762389755072</v>
      </c>
      <c r="G248" s="8">
        <v>21.961682080703401</v>
      </c>
      <c r="H248" s="8">
        <v>22.220145480056001</v>
      </c>
    </row>
    <row r="249" spans="1:8" x14ac:dyDescent="0.35">
      <c r="A249" s="7" t="str">
        <f>B3&amp;C235&amp;D249</f>
        <v>DISTRIBUCION VOLUMEN X CRITERIO (Consumiciones)Carnes Transform.Ing100-200MIL</v>
      </c>
      <c r="B249" s="7">
        <v>0</v>
      </c>
      <c r="C249" s="7">
        <v>0</v>
      </c>
      <c r="D249" s="8" t="s">
        <v>14</v>
      </c>
      <c r="E249" s="8">
        <v>11.5055827319378</v>
      </c>
      <c r="F249" s="8">
        <v>12.145762561643799</v>
      </c>
      <c r="G249" s="8">
        <v>11.115280634899801</v>
      </c>
      <c r="H249" s="8">
        <v>10.380973473499999</v>
      </c>
    </row>
    <row r="250" spans="1:8" x14ac:dyDescent="0.35">
      <c r="A250" s="7" t="str">
        <f>B3&amp;C235&amp;D250</f>
        <v>DISTRIBUCION VOLUMEN X CRITERIO (Consumiciones)Carnes Transform.Ing200-500MIL</v>
      </c>
      <c r="B250" s="7">
        <v>0</v>
      </c>
      <c r="C250" s="7">
        <v>0</v>
      </c>
      <c r="D250" s="8" t="s">
        <v>15</v>
      </c>
      <c r="E250" s="8">
        <v>13.2770633923214</v>
      </c>
      <c r="F250" s="8">
        <v>11.7928176461715</v>
      </c>
      <c r="G250" s="8">
        <v>12.3655103335721</v>
      </c>
      <c r="H250" s="8">
        <v>12.745430384900001</v>
      </c>
    </row>
    <row r="251" spans="1:8" x14ac:dyDescent="0.35">
      <c r="A251" s="7" t="str">
        <f>B3&amp;C235&amp;D251</f>
        <v>DISTRIBUCION VOLUMEN X CRITERIO (Consumiciones)Carnes Transform.Ing&gt;500MIL</v>
      </c>
      <c r="B251" s="7">
        <v>0</v>
      </c>
      <c r="C251" s="7">
        <v>0</v>
      </c>
      <c r="D251" s="8" t="s">
        <v>16</v>
      </c>
      <c r="E251" s="8">
        <v>18.659742828040901</v>
      </c>
      <c r="F251" s="8">
        <v>20.229381965915</v>
      </c>
      <c r="G251" s="8">
        <v>19.3292584869892</v>
      </c>
      <c r="H251" s="8">
        <v>18.9447959259439</v>
      </c>
    </row>
    <row r="252" spans="1:8" x14ac:dyDescent="0.35">
      <c r="A252" s="7" t="str">
        <f>B3&amp;C235&amp;D252</f>
        <v>DISTRIBUCION VOLUMEN X CRITERIO (Consumiciones)Carnes Transform.IngDE 15 A 19 AÑOS</v>
      </c>
      <c r="B252" s="7">
        <v>0</v>
      </c>
      <c r="C252" s="7">
        <v>0</v>
      </c>
      <c r="D252" s="9" t="s">
        <v>39</v>
      </c>
      <c r="E252" s="9">
        <v>2.3736610128487299</v>
      </c>
      <c r="F252" s="8">
        <v>2.2108555807668999</v>
      </c>
      <c r="G252" s="8">
        <v>3.3159018373365901</v>
      </c>
      <c r="H252" s="8">
        <v>5.13545256133634</v>
      </c>
    </row>
    <row r="253" spans="1:8" x14ac:dyDescent="0.35">
      <c r="A253" s="7" t="str">
        <f>B3&amp;C235&amp;D253</f>
        <v>DISTRIBUCION VOLUMEN X CRITERIO (Consumiciones)Carnes Transform.IngDE 20 A 24 AÑOS</v>
      </c>
      <c r="B253" s="7">
        <v>0</v>
      </c>
      <c r="C253" s="7">
        <v>0</v>
      </c>
      <c r="D253" s="8" t="s">
        <v>40</v>
      </c>
      <c r="E253" s="9">
        <v>4.7106334842783699</v>
      </c>
      <c r="F253" s="8">
        <v>5.5185915148726297</v>
      </c>
      <c r="G253" s="8">
        <v>5.1462944767119101</v>
      </c>
      <c r="H253" s="8">
        <v>3.8287674063810901</v>
      </c>
    </row>
    <row r="254" spans="1:8" x14ac:dyDescent="0.35">
      <c r="A254" s="7" t="str">
        <f>B3&amp;C235&amp;D254</f>
        <v>DISTRIBUCION VOLUMEN X CRITERIO (Consumiciones)Carnes Transform.IngDE 25 A 34 AÑOS</v>
      </c>
      <c r="B254" s="7">
        <v>0</v>
      </c>
      <c r="C254" s="7">
        <v>0</v>
      </c>
      <c r="D254" s="8" t="s">
        <v>41</v>
      </c>
      <c r="E254" s="8">
        <v>13.217172517126601</v>
      </c>
      <c r="F254" s="8">
        <v>14.8395413972139</v>
      </c>
      <c r="G254" s="8">
        <v>13.703040111756501</v>
      </c>
      <c r="H254" s="8">
        <v>14.645888434566</v>
      </c>
    </row>
    <row r="255" spans="1:8" x14ac:dyDescent="0.35">
      <c r="A255" s="7" t="str">
        <f>B3&amp;C235&amp;D255</f>
        <v>DISTRIBUCION VOLUMEN X CRITERIO (Consumiciones)Carnes Transform.IngDE 35 A 49 AÑOS</v>
      </c>
      <c r="B255" s="7">
        <v>0</v>
      </c>
      <c r="C255" s="7">
        <v>0</v>
      </c>
      <c r="D255" s="8" t="s">
        <v>42</v>
      </c>
      <c r="E255" s="8">
        <v>31.649851297845501</v>
      </c>
      <c r="F255" s="8">
        <v>31.456448357500001</v>
      </c>
      <c r="G255" s="8">
        <v>30.216366912735101</v>
      </c>
      <c r="H255" s="8">
        <v>29.270299047214301</v>
      </c>
    </row>
    <row r="256" spans="1:8" x14ac:dyDescent="0.35">
      <c r="A256" s="7" t="str">
        <f>B3&amp;C235&amp;D256</f>
        <v>DISTRIBUCION VOLUMEN X CRITERIO (Consumiciones)Carnes Transform.IngDE 50 A 59 AÑOS</v>
      </c>
      <c r="B256" s="7">
        <v>0</v>
      </c>
      <c r="C256" s="7">
        <v>0</v>
      </c>
      <c r="D256" s="8" t="s">
        <v>43</v>
      </c>
      <c r="E256" s="9">
        <v>25.4459405868499</v>
      </c>
      <c r="F256" s="8">
        <v>25.3901180974242</v>
      </c>
      <c r="G256" s="8">
        <v>27.6503532157911</v>
      </c>
      <c r="H256" s="8">
        <v>25.1881229693089</v>
      </c>
    </row>
    <row r="257" spans="1:8" x14ac:dyDescent="0.35">
      <c r="A257" s="7" t="str">
        <f>B3&amp;C235&amp;D257</f>
        <v>DISTRIBUCION VOLUMEN X CRITERIO (Consumiciones)Carnes Transform.IngDE 60 A 75 AÑOS</v>
      </c>
      <c r="B257" s="7">
        <v>0</v>
      </c>
      <c r="C257" s="7">
        <v>0</v>
      </c>
      <c r="D257" s="9" t="s">
        <v>44</v>
      </c>
      <c r="E257" s="9">
        <v>22.602727490648402</v>
      </c>
      <c r="F257" s="9">
        <v>20.584424013754699</v>
      </c>
      <c r="G257" s="9">
        <v>19.968043445668702</v>
      </c>
      <c r="H257" s="9">
        <v>21.931482383028701</v>
      </c>
    </row>
    <row r="258" spans="1:8" x14ac:dyDescent="0.35">
      <c r="A258" s="7" t="str">
        <f>B3&amp;C235&amp;D258</f>
        <v>DISTRIBUCION VOLUMEN X CRITERIO (Consumiciones)Carnes Transform.IngALTA Y MEDIA ALTA</v>
      </c>
      <c r="B258" s="7">
        <v>0</v>
      </c>
      <c r="C258" s="7">
        <v>0</v>
      </c>
      <c r="D258" s="8" t="s">
        <v>17</v>
      </c>
      <c r="E258" s="8">
        <v>24.76732591487</v>
      </c>
      <c r="F258" s="8">
        <v>25.783380774331999</v>
      </c>
      <c r="G258" s="8">
        <v>25.964943461555599</v>
      </c>
      <c r="H258" s="8">
        <v>28.415831407876301</v>
      </c>
    </row>
    <row r="259" spans="1:8" x14ac:dyDescent="0.35">
      <c r="A259" s="7" t="str">
        <f>B3&amp;C235&amp;D259</f>
        <v>DISTRIBUCION VOLUMEN X CRITERIO (Consumiciones)Carnes Transform.IngMEDIA</v>
      </c>
      <c r="B259" s="7">
        <v>0</v>
      </c>
      <c r="C259" s="7">
        <v>0</v>
      </c>
      <c r="D259" s="8" t="s">
        <v>18</v>
      </c>
      <c r="E259" s="8">
        <v>32.922662119884897</v>
      </c>
      <c r="F259" s="8">
        <v>30.656068948877898</v>
      </c>
      <c r="G259" s="8">
        <v>31.808458239177099</v>
      </c>
      <c r="H259" s="8">
        <v>29.9887014659564</v>
      </c>
    </row>
    <row r="260" spans="1:8" x14ac:dyDescent="0.35">
      <c r="A260" s="7" t="str">
        <f>B3&amp;C235&amp;D260</f>
        <v>DISTRIBUCION VOLUMEN X CRITERIO (Consumiciones)Carnes Transform.IngMEDIA BAJA</v>
      </c>
      <c r="B260" s="7">
        <v>0</v>
      </c>
      <c r="C260" s="7">
        <v>0</v>
      </c>
      <c r="D260" s="8" t="s">
        <v>19</v>
      </c>
      <c r="E260" s="8">
        <v>23.985918677504401</v>
      </c>
      <c r="F260" s="8">
        <v>24.929062315493798</v>
      </c>
      <c r="G260" s="8">
        <v>25.1860000190565</v>
      </c>
      <c r="H260" s="8">
        <v>22.594123664997198</v>
      </c>
    </row>
    <row r="261" spans="1:8" x14ac:dyDescent="0.35">
      <c r="A261" s="7" t="str">
        <f>B3&amp;C235&amp;D261</f>
        <v>DISTRIBUCION VOLUMEN X CRITERIO (Consumiciones)Carnes Transform.IngBAJA</v>
      </c>
      <c r="B261" s="7">
        <v>0</v>
      </c>
      <c r="C261" s="7">
        <v>0</v>
      </c>
      <c r="D261" s="8" t="s">
        <v>20</v>
      </c>
      <c r="E261" s="9">
        <v>18.324093287740801</v>
      </c>
      <c r="F261" s="8">
        <v>18.631490199431202</v>
      </c>
      <c r="G261" s="8">
        <v>17.040582723898599</v>
      </c>
      <c r="H261" s="8">
        <v>19.001343461169999</v>
      </c>
    </row>
    <row r="262" spans="1:8" x14ac:dyDescent="0.35">
      <c r="A262" s="7" t="str">
        <f>B3&amp;C235&amp;D262</f>
        <v>DISTRIBUCION VOLUMEN X CRITERIO (Consumiciones)Carnes Transform.IngHOMBRE</v>
      </c>
      <c r="B262" s="7">
        <v>0</v>
      </c>
      <c r="C262" s="7">
        <v>0</v>
      </c>
      <c r="D262" s="8" t="s">
        <v>21</v>
      </c>
      <c r="E262" s="8">
        <v>47.396695768542898</v>
      </c>
      <c r="F262" s="8">
        <v>44.318091784120298</v>
      </c>
      <c r="G262" s="8">
        <v>44.512326141196503</v>
      </c>
      <c r="H262" s="8">
        <v>47.152743817353702</v>
      </c>
    </row>
    <row r="263" spans="1:8" x14ac:dyDescent="0.35">
      <c r="A263" s="7" t="str">
        <f>B3&amp;C235&amp;D263</f>
        <v>DISTRIBUCION VOLUMEN X CRITERIO (Consumiciones)Carnes Transform.IngMUJER</v>
      </c>
      <c r="B263" s="7">
        <v>0</v>
      </c>
      <c r="C263" s="7">
        <v>0</v>
      </c>
      <c r="D263" s="8" t="s">
        <v>22</v>
      </c>
      <c r="E263" s="9">
        <v>52.603304231457201</v>
      </c>
      <c r="F263" s="8">
        <v>55.681908215879801</v>
      </c>
      <c r="G263" s="8">
        <v>55.487673858803497</v>
      </c>
      <c r="H263" s="8">
        <v>52.847256182646397</v>
      </c>
    </row>
    <row r="264" spans="1:8" x14ac:dyDescent="0.35">
      <c r="A264" s="7" t="str">
        <f>B3&amp;C264&amp;D264</f>
        <v>DISTRIBUCION VOLUMEN X CRITERIO (Consumiciones)Jamón Curado Ing.T.ESPAÑA</v>
      </c>
      <c r="B264" s="7">
        <v>0</v>
      </c>
      <c r="C264" s="7" t="s">
        <v>132</v>
      </c>
      <c r="D264" s="8" t="s">
        <v>36</v>
      </c>
      <c r="E264" s="8">
        <v>100</v>
      </c>
      <c r="F264" s="8">
        <v>100</v>
      </c>
      <c r="G264" s="8">
        <v>100</v>
      </c>
      <c r="H264" s="8">
        <v>100</v>
      </c>
    </row>
    <row r="265" spans="1:8" x14ac:dyDescent="0.35">
      <c r="A265" s="7" t="str">
        <f>B3&amp;C264&amp;D265</f>
        <v>DISTRIBUCION VOLUMEN X CRITERIO (Consumiciones)Jamón Curado Ing.BCN AM</v>
      </c>
      <c r="B265" s="7">
        <v>0</v>
      </c>
      <c r="C265" s="7">
        <v>0</v>
      </c>
      <c r="D265" s="8" t="s">
        <v>1</v>
      </c>
      <c r="E265" s="8">
        <v>13.7246422466167</v>
      </c>
      <c r="F265" s="8">
        <v>12.5503810545933</v>
      </c>
      <c r="G265" s="8">
        <v>9.5584473055866308</v>
      </c>
      <c r="H265" s="8">
        <v>10.4485431676954</v>
      </c>
    </row>
    <row r="266" spans="1:8" x14ac:dyDescent="0.35">
      <c r="A266" s="7" t="str">
        <f>B3&amp;C264&amp;D266</f>
        <v>DISTRIBUCION VOLUMEN X CRITERIO (Consumiciones)Jamón Curado Ing.REST.CAT ARAGON</v>
      </c>
      <c r="B266" s="7">
        <v>0</v>
      </c>
      <c r="C266" s="7">
        <v>0</v>
      </c>
      <c r="D266" s="8" t="s">
        <v>2</v>
      </c>
      <c r="E266" s="8">
        <v>9.7112389397443</v>
      </c>
      <c r="F266" s="8">
        <v>10.069588608616501</v>
      </c>
      <c r="G266" s="8">
        <v>10.2049945483482</v>
      </c>
      <c r="H266" s="8">
        <v>10.101543133914699</v>
      </c>
    </row>
    <row r="267" spans="1:8" x14ac:dyDescent="0.35">
      <c r="A267" s="7" t="str">
        <f>B3&amp;C264&amp;D267</f>
        <v>DISTRIBUCION VOLUMEN X CRITERIO (Consumiciones)Jamón Curado Ing.LEVANTE</v>
      </c>
      <c r="B267" s="7">
        <v>0</v>
      </c>
      <c r="C267" s="7">
        <v>0</v>
      </c>
      <c r="D267" s="8" t="s">
        <v>3</v>
      </c>
      <c r="E267" s="8">
        <v>15.156685286138</v>
      </c>
      <c r="F267" s="8">
        <v>15.1458741943369</v>
      </c>
      <c r="G267" s="8">
        <v>15.4298985113036</v>
      </c>
      <c r="H267" s="8">
        <v>18.8078956723724</v>
      </c>
    </row>
    <row r="268" spans="1:8" x14ac:dyDescent="0.35">
      <c r="A268" s="7" t="str">
        <f>B3&amp;C264&amp;D268</f>
        <v>DISTRIBUCION VOLUMEN X CRITERIO (Consumiciones)Jamón Curado Ing.ANDALUCIA</v>
      </c>
      <c r="B268" s="7">
        <v>0</v>
      </c>
      <c r="C268" s="7">
        <v>0</v>
      </c>
      <c r="D268" s="8" t="s">
        <v>4</v>
      </c>
      <c r="E268" s="8">
        <v>21.621490663242401</v>
      </c>
      <c r="F268" s="8">
        <v>21.754458667056699</v>
      </c>
      <c r="G268" s="8">
        <v>20.200755855749399</v>
      </c>
      <c r="H268" s="8">
        <v>17.567517135655201</v>
      </c>
    </row>
    <row r="269" spans="1:8" x14ac:dyDescent="0.35">
      <c r="A269" s="7" t="str">
        <f>B3&amp;C264&amp;D269</f>
        <v>DISTRIBUCION VOLUMEN X CRITERIO (Consumiciones)Jamón Curado Ing.MDD AM</v>
      </c>
      <c r="B269" s="7">
        <v>0</v>
      </c>
      <c r="C269" s="7">
        <v>0</v>
      </c>
      <c r="D269" s="8" t="s">
        <v>5</v>
      </c>
      <c r="E269" s="8">
        <v>14.386435917558099</v>
      </c>
      <c r="F269" s="8">
        <v>16.892644349558701</v>
      </c>
      <c r="G269" s="8">
        <v>17.003821932257299</v>
      </c>
      <c r="H269" s="8">
        <v>15.6378999995174</v>
      </c>
    </row>
    <row r="270" spans="1:8" x14ac:dyDescent="0.35">
      <c r="A270" s="7" t="str">
        <f>B3&amp;C264&amp;D270</f>
        <v>DISTRIBUCION VOLUMEN X CRITERIO (Consumiciones)Jamón Curado Ing.RTO CENTRO</v>
      </c>
      <c r="B270" s="7">
        <v>0</v>
      </c>
      <c r="C270" s="7">
        <v>0</v>
      </c>
      <c r="D270" s="8" t="s">
        <v>6</v>
      </c>
      <c r="E270" s="8">
        <v>6.1455992927847598</v>
      </c>
      <c r="F270" s="8">
        <v>7.8896429530649401</v>
      </c>
      <c r="G270" s="8">
        <v>8.9716060912767404</v>
      </c>
      <c r="H270" s="8">
        <v>9.9442940399609405</v>
      </c>
    </row>
    <row r="271" spans="1:8" x14ac:dyDescent="0.35">
      <c r="A271" s="7" t="str">
        <f>B3&amp;C264&amp;D271</f>
        <v>DISTRIBUCION VOLUMEN X CRITERIO (Consumiciones)Jamón Curado Ing.NORTE-CENTRO</v>
      </c>
      <c r="B271" s="7">
        <v>0</v>
      </c>
      <c r="C271" s="7">
        <v>0</v>
      </c>
      <c r="D271" s="8" t="s">
        <v>7</v>
      </c>
      <c r="E271" s="8">
        <v>12.8306795295342</v>
      </c>
      <c r="F271" s="8">
        <v>10.7034658915347</v>
      </c>
      <c r="G271" s="8">
        <v>13.2296082897098</v>
      </c>
      <c r="H271" s="8">
        <v>11.5014469393894</v>
      </c>
    </row>
    <row r="272" spans="1:8" x14ac:dyDescent="0.35">
      <c r="A272" s="7" t="str">
        <f>B3&amp;C264&amp;D272</f>
        <v>DISTRIBUCION VOLUMEN X CRITERIO (Consumiciones)Jamón Curado Ing.NOROESTE</v>
      </c>
      <c r="B272" s="7">
        <v>0</v>
      </c>
      <c r="C272" s="7">
        <v>0</v>
      </c>
      <c r="D272" s="8" t="s">
        <v>8</v>
      </c>
      <c r="E272" s="8">
        <v>6.4232490843868302</v>
      </c>
      <c r="F272" s="8">
        <v>4.9939475753736602</v>
      </c>
      <c r="G272" s="8">
        <v>5.4008452503983202</v>
      </c>
      <c r="H272" s="8">
        <v>5.9908349781310299</v>
      </c>
    </row>
    <row r="273" spans="1:8" x14ac:dyDescent="0.35">
      <c r="A273" s="7" t="str">
        <f>B3&amp;C264&amp;D273</f>
        <v>DISTRIBUCION VOLUMEN X CRITERIO (Consumiciones)Jamón Curado Ing.&lt;2MIL</v>
      </c>
      <c r="B273" s="7">
        <v>0</v>
      </c>
      <c r="C273" s="7">
        <v>0</v>
      </c>
      <c r="D273" s="8" t="s">
        <v>9</v>
      </c>
      <c r="E273" s="8">
        <v>4.5370797904246096</v>
      </c>
      <c r="F273" s="8">
        <v>3.3311361450754799</v>
      </c>
      <c r="G273" s="8">
        <v>3.4909036945937602</v>
      </c>
      <c r="H273" s="8">
        <v>2.1108577559651098</v>
      </c>
    </row>
    <row r="274" spans="1:8" x14ac:dyDescent="0.35">
      <c r="A274" s="7" t="str">
        <f>B3&amp;C264&amp;D274</f>
        <v>DISTRIBUCION VOLUMEN X CRITERIO (Consumiciones)Jamón Curado Ing.2-5MIL</v>
      </c>
      <c r="B274" s="7">
        <v>0</v>
      </c>
      <c r="C274" s="7">
        <v>0</v>
      </c>
      <c r="D274" s="8" t="s">
        <v>10</v>
      </c>
      <c r="E274" s="8">
        <v>4.1449896032209397</v>
      </c>
      <c r="F274" s="8">
        <v>6.6273775147154499</v>
      </c>
      <c r="G274" s="8">
        <v>8.1127874335649395</v>
      </c>
      <c r="H274" s="8">
        <v>11.3619729207586</v>
      </c>
    </row>
    <row r="275" spans="1:8" x14ac:dyDescent="0.35">
      <c r="A275" s="7" t="str">
        <f>B3&amp;C264&amp;D275</f>
        <v>DISTRIBUCION VOLUMEN X CRITERIO (Consumiciones)Jamón Curado Ing.5-10MIL</v>
      </c>
      <c r="B275" s="7">
        <v>0</v>
      </c>
      <c r="C275" s="7">
        <v>0</v>
      </c>
      <c r="D275" s="8" t="s">
        <v>11</v>
      </c>
      <c r="E275" s="8">
        <v>4.8272297592620097</v>
      </c>
      <c r="F275" s="8">
        <v>3.8812622335950402</v>
      </c>
      <c r="G275" s="8">
        <v>6.9025189563752303</v>
      </c>
      <c r="H275" s="8">
        <v>7.8505920467396004</v>
      </c>
    </row>
    <row r="276" spans="1:8" x14ac:dyDescent="0.35">
      <c r="A276" s="7" t="str">
        <f>B3&amp;C264&amp;D276</f>
        <v>DISTRIBUCION VOLUMEN X CRITERIO (Consumiciones)Jamón Curado Ing.10-30MIL</v>
      </c>
      <c r="B276" s="7">
        <v>0</v>
      </c>
      <c r="C276" s="7">
        <v>0</v>
      </c>
      <c r="D276" s="8" t="s">
        <v>12</v>
      </c>
      <c r="E276" s="8">
        <v>16.914526948093801</v>
      </c>
      <c r="F276" s="8">
        <v>15.9049747372762</v>
      </c>
      <c r="G276" s="8">
        <v>17.747325935911299</v>
      </c>
      <c r="H276" s="8">
        <v>15.8470989629329</v>
      </c>
    </row>
    <row r="277" spans="1:8" x14ac:dyDescent="0.35">
      <c r="A277" s="7" t="str">
        <f>B3&amp;C264&amp;D277</f>
        <v>DISTRIBUCION VOLUMEN X CRITERIO (Consumiciones)Jamón Curado Ing.30-100MIL</v>
      </c>
      <c r="B277" s="7">
        <v>0</v>
      </c>
      <c r="C277" s="7">
        <v>0</v>
      </c>
      <c r="D277" s="8" t="s">
        <v>13</v>
      </c>
      <c r="E277" s="8">
        <v>22.656360097821601</v>
      </c>
      <c r="F277" s="8">
        <v>24.337016835447201</v>
      </c>
      <c r="G277" s="8">
        <v>21.823473115403502</v>
      </c>
      <c r="H277" s="8">
        <v>22.0848715610055</v>
      </c>
    </row>
    <row r="278" spans="1:8" x14ac:dyDescent="0.35">
      <c r="A278" s="7" t="str">
        <f>B3&amp;C264&amp;D278</f>
        <v>DISTRIBUCION VOLUMEN X CRITERIO (Consumiciones)Jamón Curado Ing.100-200MIL</v>
      </c>
      <c r="B278" s="7">
        <v>0</v>
      </c>
      <c r="C278" s="7">
        <v>0</v>
      </c>
      <c r="D278" s="8" t="s">
        <v>14</v>
      </c>
      <c r="E278" s="8">
        <v>13.930820886275299</v>
      </c>
      <c r="F278" s="8">
        <v>12.2658336457272</v>
      </c>
      <c r="G278" s="8">
        <v>9.4324861576029395</v>
      </c>
      <c r="H278" s="8">
        <v>9.5326361643156901</v>
      </c>
    </row>
    <row r="279" spans="1:8" x14ac:dyDescent="0.35">
      <c r="A279" s="7" t="str">
        <f>B3&amp;C264&amp;D279</f>
        <v>DISTRIBUCION VOLUMEN X CRITERIO (Consumiciones)Jamón Curado Ing.200-500MIL</v>
      </c>
      <c r="B279" s="7">
        <v>0</v>
      </c>
      <c r="C279" s="7">
        <v>0</v>
      </c>
      <c r="D279" s="8" t="s">
        <v>15</v>
      </c>
      <c r="E279" s="8">
        <v>12.366606519671301</v>
      </c>
      <c r="F279" s="8">
        <v>11.881946096087299</v>
      </c>
      <c r="G279" s="8">
        <v>12.691783067800401</v>
      </c>
      <c r="H279" s="8">
        <v>10.8650268556455</v>
      </c>
    </row>
    <row r="280" spans="1:8" x14ac:dyDescent="0.35">
      <c r="A280" s="7" t="str">
        <f>B3&amp;C264&amp;D280</f>
        <v>DISTRIBUCION VOLUMEN X CRITERIO (Consumiciones)Jamón Curado Ing.&gt;500MIL</v>
      </c>
      <c r="B280" s="7">
        <v>0</v>
      </c>
      <c r="C280" s="7">
        <v>0</v>
      </c>
      <c r="D280" s="8" t="s">
        <v>16</v>
      </c>
      <c r="E280" s="8">
        <v>20.622419684650598</v>
      </c>
      <c r="F280" s="8">
        <v>21.770468164707601</v>
      </c>
      <c r="G280" s="8">
        <v>19.798702089222299</v>
      </c>
      <c r="H280" s="8">
        <v>20.346903517534599</v>
      </c>
    </row>
    <row r="281" spans="1:8" x14ac:dyDescent="0.35">
      <c r="A281" s="7" t="str">
        <f>B3&amp;C264&amp;D281</f>
        <v>DISTRIBUCION VOLUMEN X CRITERIO (Consumiciones)Jamón Curado Ing.DE 15 A 19 AÑOS</v>
      </c>
      <c r="B281" s="7">
        <v>0</v>
      </c>
      <c r="C281" s="7">
        <v>0</v>
      </c>
      <c r="D281" s="8" t="s">
        <v>39</v>
      </c>
      <c r="E281" s="8">
        <v>0.85683330076312902</v>
      </c>
      <c r="F281" s="8">
        <v>1.4372839458997599</v>
      </c>
      <c r="G281" s="8">
        <v>2.4286500075088</v>
      </c>
      <c r="H281" s="8">
        <v>6.9273224623868099</v>
      </c>
    </row>
    <row r="282" spans="1:8" x14ac:dyDescent="0.35">
      <c r="A282" s="7" t="str">
        <f>B3&amp;C264&amp;D282</f>
        <v>DISTRIBUCION VOLUMEN X CRITERIO (Consumiciones)Jamón Curado Ing.DE 20 A 24 AÑOS</v>
      </c>
      <c r="B282" s="7">
        <v>0</v>
      </c>
      <c r="C282" s="7">
        <v>0</v>
      </c>
      <c r="D282" s="8" t="s">
        <v>40</v>
      </c>
      <c r="E282" s="8">
        <v>2.16731940643731</v>
      </c>
      <c r="F282" s="8">
        <v>2.82843133056494</v>
      </c>
      <c r="G282" s="8">
        <v>2.2586713253778599</v>
      </c>
      <c r="H282" s="8">
        <v>1.88697867151822</v>
      </c>
    </row>
    <row r="283" spans="1:8" x14ac:dyDescent="0.35">
      <c r="A283" s="7" t="str">
        <f>B3&amp;C264&amp;D283</f>
        <v>DISTRIBUCION VOLUMEN X CRITERIO (Consumiciones)Jamón Curado Ing.DE 25 A 34 AÑOS</v>
      </c>
      <c r="B283" s="7">
        <v>0</v>
      </c>
      <c r="C283" s="7">
        <v>0</v>
      </c>
      <c r="D283" s="8" t="s">
        <v>41</v>
      </c>
      <c r="E283" s="8">
        <v>8.2237258628586893</v>
      </c>
      <c r="F283" s="8">
        <v>9.1303987858256406</v>
      </c>
      <c r="G283" s="8">
        <v>8.8992728465086799</v>
      </c>
      <c r="H283" s="8">
        <v>8.6652124885588009</v>
      </c>
    </row>
    <row r="284" spans="1:8" x14ac:dyDescent="0.35">
      <c r="A284" s="7" t="str">
        <f>B3&amp;C264&amp;D284</f>
        <v>DISTRIBUCION VOLUMEN X CRITERIO (Consumiciones)Jamón Curado Ing.DE 35 A 49 AÑOS</v>
      </c>
      <c r="B284" s="7">
        <v>0</v>
      </c>
      <c r="C284" s="7">
        <v>0</v>
      </c>
      <c r="D284" s="8" t="s">
        <v>42</v>
      </c>
      <c r="E284" s="8">
        <v>29.5434232743597</v>
      </c>
      <c r="F284" s="8">
        <v>24.551355240211599</v>
      </c>
      <c r="G284" s="8">
        <v>26.238191420068699</v>
      </c>
      <c r="H284" s="8">
        <v>23.256803993198801</v>
      </c>
    </row>
    <row r="285" spans="1:8" x14ac:dyDescent="0.35">
      <c r="A285" s="7" t="str">
        <f>B3&amp;C264&amp;D285</f>
        <v>DISTRIBUCION VOLUMEN X CRITERIO (Consumiciones)Jamón Curado Ing.DE 50 A 59 AÑOS</v>
      </c>
      <c r="B285" s="7">
        <v>0</v>
      </c>
      <c r="C285" s="7">
        <v>0</v>
      </c>
      <c r="D285" s="8" t="s">
        <v>43</v>
      </c>
      <c r="E285" s="8">
        <v>26.199014016695301</v>
      </c>
      <c r="F285" s="8">
        <v>25.855997533351498</v>
      </c>
      <c r="G285" s="8">
        <v>31.1059077777788</v>
      </c>
      <c r="H285" s="8">
        <v>26.5056695251562</v>
      </c>
    </row>
    <row r="286" spans="1:8" x14ac:dyDescent="0.35">
      <c r="A286" s="7" t="str">
        <f>B3&amp;C264&amp;D286</f>
        <v>DISTRIBUCION VOLUMEN X CRITERIO (Consumiciones)Jamón Curado Ing.DE 60 A 75 AÑOS</v>
      </c>
      <c r="B286" s="7">
        <v>0</v>
      </c>
      <c r="C286" s="7">
        <v>0</v>
      </c>
      <c r="D286" s="8" t="s">
        <v>44</v>
      </c>
      <c r="E286" s="8">
        <v>33.009714962422997</v>
      </c>
      <c r="F286" s="8">
        <v>36.196540850462299</v>
      </c>
      <c r="G286" s="8">
        <v>29.069282630157598</v>
      </c>
      <c r="H286" s="8">
        <v>32.757975861286802</v>
      </c>
    </row>
    <row r="287" spans="1:8" x14ac:dyDescent="0.35">
      <c r="A287" s="7" t="str">
        <f>B3&amp;C264&amp;D287</f>
        <v>DISTRIBUCION VOLUMEN X CRITERIO (Consumiciones)Jamón Curado Ing.ALTA Y MEDIA ALTA</v>
      </c>
      <c r="B287" s="7">
        <v>0</v>
      </c>
      <c r="C287" s="7">
        <v>0</v>
      </c>
      <c r="D287" s="8" t="s">
        <v>17</v>
      </c>
      <c r="E287" s="8">
        <v>30.765508708573901</v>
      </c>
      <c r="F287" s="8">
        <v>30.982638369605102</v>
      </c>
      <c r="G287" s="8">
        <v>31.866348779532</v>
      </c>
      <c r="H287" s="8">
        <v>32.625097119472599</v>
      </c>
    </row>
    <row r="288" spans="1:8" x14ac:dyDescent="0.35">
      <c r="A288" s="7" t="str">
        <f>B3&amp;C264&amp;D288</f>
        <v>DISTRIBUCION VOLUMEN X CRITERIO (Consumiciones)Jamón Curado Ing.MEDIA</v>
      </c>
      <c r="B288" s="7">
        <v>0</v>
      </c>
      <c r="C288" s="7">
        <v>0</v>
      </c>
      <c r="D288" s="8" t="s">
        <v>18</v>
      </c>
      <c r="E288" s="8">
        <v>30.5485418309304</v>
      </c>
      <c r="F288" s="8">
        <v>33.413831020081702</v>
      </c>
      <c r="G288" s="8">
        <v>33.8324267981343</v>
      </c>
      <c r="H288" s="8">
        <v>32.096670672090902</v>
      </c>
    </row>
    <row r="289" spans="1:8" x14ac:dyDescent="0.35">
      <c r="A289" s="7" t="str">
        <f>B3&amp;C264&amp;D289</f>
        <v>DISTRIBUCION VOLUMEN X CRITERIO (Consumiciones)Jamón Curado Ing.MEDIA BAJA</v>
      </c>
      <c r="B289" s="7">
        <v>0</v>
      </c>
      <c r="C289" s="7">
        <v>0</v>
      </c>
      <c r="D289" s="8" t="s">
        <v>19</v>
      </c>
      <c r="E289" s="8">
        <v>22.919173904546899</v>
      </c>
      <c r="F289" s="8">
        <v>18.845934828387598</v>
      </c>
      <c r="G289" s="8">
        <v>21.1852255348795</v>
      </c>
      <c r="H289" s="8">
        <v>17.215707375610702</v>
      </c>
    </row>
    <row r="290" spans="1:8" x14ac:dyDescent="0.35">
      <c r="A290" s="7" t="str">
        <f>B3&amp;C264&amp;D290</f>
        <v>DISTRIBUCION VOLUMEN X CRITERIO (Consumiciones)Jamón Curado Ing.BAJA</v>
      </c>
      <c r="B290" s="7">
        <v>0</v>
      </c>
      <c r="C290" s="7">
        <v>0</v>
      </c>
      <c r="D290" s="8" t="s">
        <v>20</v>
      </c>
      <c r="E290" s="8">
        <v>15.766800214778399</v>
      </c>
      <c r="F290" s="8">
        <v>16.7576067623767</v>
      </c>
      <c r="G290" s="8">
        <v>13.1159811151583</v>
      </c>
      <c r="H290" s="8">
        <v>18.0624926607438</v>
      </c>
    </row>
    <row r="291" spans="1:8" x14ac:dyDescent="0.35">
      <c r="A291" s="7" t="str">
        <f>B3&amp;C264&amp;D291</f>
        <v>DISTRIBUCION VOLUMEN X CRITERIO (Consumiciones)Jamón Curado Ing.HOMBRE</v>
      </c>
      <c r="B291" s="7">
        <v>0</v>
      </c>
      <c r="C291" s="7">
        <v>0</v>
      </c>
      <c r="D291" s="8" t="s">
        <v>21</v>
      </c>
      <c r="E291" s="8">
        <v>46.407239339217298</v>
      </c>
      <c r="F291" s="8">
        <v>49.144403253112401</v>
      </c>
      <c r="G291" s="8">
        <v>44.211038906221802</v>
      </c>
      <c r="H291" s="8">
        <v>49.722258415814501</v>
      </c>
    </row>
    <row r="292" spans="1:8" x14ac:dyDescent="0.35">
      <c r="A292" s="7" t="str">
        <f>B3&amp;C264&amp;D292</f>
        <v>DISTRIBUCION VOLUMEN X CRITERIO (Consumiciones)Jamón Curado Ing.MUJER</v>
      </c>
      <c r="B292" s="7">
        <v>0</v>
      </c>
      <c r="C292" s="7">
        <v>0</v>
      </c>
      <c r="D292" s="8" t="s">
        <v>22</v>
      </c>
      <c r="E292" s="8">
        <v>53.592785319612297</v>
      </c>
      <c r="F292" s="8">
        <v>50.8556077273387</v>
      </c>
      <c r="G292" s="8">
        <v>55.788943321482201</v>
      </c>
      <c r="H292" s="8">
        <v>50.277701369082898</v>
      </c>
    </row>
    <row r="293" spans="1:8" x14ac:dyDescent="0.35">
      <c r="A293" s="7" t="str">
        <f>B3&amp;C293&amp;D293</f>
        <v>DISTRIBUCION VOLUMEN X CRITERIO (Consumiciones)J.Curado Normal IngT.ESPAÑA</v>
      </c>
      <c r="B293" s="7">
        <v>0</v>
      </c>
      <c r="C293" s="7" t="s">
        <v>177</v>
      </c>
      <c r="D293" s="8" t="s">
        <v>36</v>
      </c>
      <c r="E293" s="8">
        <v>100</v>
      </c>
      <c r="F293" s="8">
        <v>100</v>
      </c>
      <c r="G293" s="8">
        <v>100</v>
      </c>
      <c r="H293" s="8">
        <v>100</v>
      </c>
    </row>
    <row r="294" spans="1:8" x14ac:dyDescent="0.35">
      <c r="A294" s="7" t="str">
        <f>B3&amp;C293&amp;D294</f>
        <v>DISTRIBUCION VOLUMEN X CRITERIO (Consumiciones)J.Curado Normal IngBCN AM</v>
      </c>
      <c r="B294" s="7">
        <v>0</v>
      </c>
      <c r="C294" s="7">
        <v>0</v>
      </c>
      <c r="D294" s="8" t="s">
        <v>1</v>
      </c>
      <c r="E294" s="8">
        <v>13.3059823028292</v>
      </c>
      <c r="F294" s="8">
        <v>10.6903743659608</v>
      </c>
      <c r="G294" s="8">
        <v>8.1870445509058207</v>
      </c>
      <c r="H294" s="8">
        <v>9.5898821747878902</v>
      </c>
    </row>
    <row r="295" spans="1:8" x14ac:dyDescent="0.35">
      <c r="A295" s="7" t="str">
        <f>B3&amp;C293&amp;D295</f>
        <v>DISTRIBUCION VOLUMEN X CRITERIO (Consumiciones)J.Curado Normal IngREST.CAT ARAGON</v>
      </c>
      <c r="B295" s="7">
        <v>0</v>
      </c>
      <c r="C295" s="7">
        <v>0</v>
      </c>
      <c r="D295" s="8" t="s">
        <v>2</v>
      </c>
      <c r="E295" s="8">
        <v>9.9733369061657093</v>
      </c>
      <c r="F295" s="8">
        <v>9.7741585293541693</v>
      </c>
      <c r="G295" s="8">
        <v>10.395625216989499</v>
      </c>
      <c r="H295" s="8">
        <v>8.6813512560416495</v>
      </c>
    </row>
    <row r="296" spans="1:8" x14ac:dyDescent="0.35">
      <c r="A296" s="7" t="str">
        <f>B3&amp;C293&amp;D296</f>
        <v>DISTRIBUCION VOLUMEN X CRITERIO (Consumiciones)J.Curado Normal IngLEVANTE</v>
      </c>
      <c r="B296" s="7">
        <v>0</v>
      </c>
      <c r="C296" s="7">
        <v>0</v>
      </c>
      <c r="D296" s="8" t="s">
        <v>3</v>
      </c>
      <c r="E296" s="8">
        <v>17.247451652337901</v>
      </c>
      <c r="F296" s="8">
        <v>17.4568548886492</v>
      </c>
      <c r="G296" s="8">
        <v>16.1828797256223</v>
      </c>
      <c r="H296" s="8">
        <v>21.2433878897256</v>
      </c>
    </row>
    <row r="297" spans="1:8" x14ac:dyDescent="0.35">
      <c r="A297" s="7" t="str">
        <f>B3&amp;C293&amp;D297</f>
        <v>DISTRIBUCION VOLUMEN X CRITERIO (Consumiciones)J.Curado Normal IngANDALUCIA</v>
      </c>
      <c r="B297" s="7">
        <v>0</v>
      </c>
      <c r="C297" s="7">
        <v>0</v>
      </c>
      <c r="D297" s="8" t="s">
        <v>4</v>
      </c>
      <c r="E297" s="8">
        <v>19.6801344139487</v>
      </c>
      <c r="F297" s="8">
        <v>21.609814453361501</v>
      </c>
      <c r="G297" s="8">
        <v>19.202206409912801</v>
      </c>
      <c r="H297" s="8">
        <v>16.7543406559213</v>
      </c>
    </row>
    <row r="298" spans="1:8" x14ac:dyDescent="0.35">
      <c r="A298" s="7" t="str">
        <f>B3&amp;C293&amp;D298</f>
        <v>DISTRIBUCION VOLUMEN X CRITERIO (Consumiciones)J.Curado Normal IngMDD AM</v>
      </c>
      <c r="B298" s="7">
        <v>0</v>
      </c>
      <c r="C298" s="7">
        <v>0</v>
      </c>
      <c r="D298" s="8" t="s">
        <v>5</v>
      </c>
      <c r="E298" s="8">
        <v>14.5416968679187</v>
      </c>
      <c r="F298" s="8">
        <v>15.6977839156934</v>
      </c>
      <c r="G298" s="8">
        <v>17.9450805146917</v>
      </c>
      <c r="H298" s="8">
        <v>16.2669736760222</v>
      </c>
    </row>
    <row r="299" spans="1:8" x14ac:dyDescent="0.35">
      <c r="A299" s="7" t="str">
        <f>B3&amp;C293&amp;D299</f>
        <v>DISTRIBUCION VOLUMEN X CRITERIO (Consumiciones)J.Curado Normal IngRTO CENTRO</v>
      </c>
      <c r="B299" s="7">
        <v>0</v>
      </c>
      <c r="C299" s="7">
        <v>0</v>
      </c>
      <c r="D299" s="8" t="s">
        <v>6</v>
      </c>
      <c r="E299" s="8">
        <v>6.55866338343343</v>
      </c>
      <c r="F299" s="8">
        <v>8.3300581126232203</v>
      </c>
      <c r="G299" s="8">
        <v>9.5871083117764702</v>
      </c>
      <c r="H299" s="8">
        <v>10.505248200468801</v>
      </c>
    </row>
    <row r="300" spans="1:8" x14ac:dyDescent="0.35">
      <c r="A300" s="7" t="str">
        <f>B3&amp;C293&amp;D300</f>
        <v>DISTRIBUCION VOLUMEN X CRITERIO (Consumiciones)J.Curado Normal IngNORTE-CENTRO</v>
      </c>
      <c r="B300" s="7">
        <v>0</v>
      </c>
      <c r="C300" s="7">
        <v>0</v>
      </c>
      <c r="D300" s="8" t="s">
        <v>7</v>
      </c>
      <c r="E300" s="8">
        <v>10.914118041610701</v>
      </c>
      <c r="F300" s="8">
        <v>10.82733583478</v>
      </c>
      <c r="G300" s="8">
        <v>12.6648633890161</v>
      </c>
      <c r="H300" s="8">
        <v>10.5473167797208</v>
      </c>
    </row>
    <row r="301" spans="1:8" x14ac:dyDescent="0.35">
      <c r="A301" s="7" t="str">
        <f>B3&amp;C293&amp;D301</f>
        <v>DISTRIBUCION VOLUMEN X CRITERIO (Consumiciones)J.Curado Normal IngNOROESTE</v>
      </c>
      <c r="B301" s="7">
        <v>0</v>
      </c>
      <c r="C301" s="7">
        <v>0</v>
      </c>
      <c r="D301" s="8" t="s">
        <v>8</v>
      </c>
      <c r="E301" s="8">
        <v>7.7786089421226103</v>
      </c>
      <c r="F301" s="8">
        <v>5.6136046777928703</v>
      </c>
      <c r="G301" s="8">
        <v>5.8351873038512201</v>
      </c>
      <c r="H301" s="8">
        <v>6.4114858837928104</v>
      </c>
    </row>
    <row r="302" spans="1:8" x14ac:dyDescent="0.35">
      <c r="A302" s="7" t="str">
        <f>B3&amp;C293&amp;D302</f>
        <v>DISTRIBUCION VOLUMEN X CRITERIO (Consumiciones)J.Curado Normal Ing&lt;2MIL</v>
      </c>
      <c r="B302" s="7">
        <v>0</v>
      </c>
      <c r="C302" s="7">
        <v>0</v>
      </c>
      <c r="D302" s="8" t="s">
        <v>9</v>
      </c>
      <c r="E302" s="8">
        <v>5.3668721877467904</v>
      </c>
      <c r="F302" s="8">
        <v>3.7256383981977401</v>
      </c>
      <c r="G302" s="8">
        <v>3.8750783565257998</v>
      </c>
      <c r="H302" s="8">
        <v>2.25461758665754</v>
      </c>
    </row>
    <row r="303" spans="1:8" x14ac:dyDescent="0.35">
      <c r="A303" s="7" t="str">
        <f>B3&amp;C293&amp;D303</f>
        <v>DISTRIBUCION VOLUMEN X CRITERIO (Consumiciones)J.Curado Normal Ing2-5MIL</v>
      </c>
      <c r="B303" s="7">
        <v>0</v>
      </c>
      <c r="C303" s="7">
        <v>0</v>
      </c>
      <c r="D303" s="8" t="s">
        <v>10</v>
      </c>
      <c r="E303" s="8">
        <v>4.3146652841358799</v>
      </c>
      <c r="F303" s="8">
        <v>7.2733147581431403</v>
      </c>
      <c r="G303" s="8">
        <v>7.9310112414580196</v>
      </c>
      <c r="H303" s="8">
        <v>12.111674653058699</v>
      </c>
    </row>
    <row r="304" spans="1:8" x14ac:dyDescent="0.35">
      <c r="A304" s="7" t="str">
        <f>B3&amp;C293&amp;D304</f>
        <v>DISTRIBUCION VOLUMEN X CRITERIO (Consumiciones)J.Curado Normal Ing5-10MIL</v>
      </c>
      <c r="B304" s="7">
        <v>0</v>
      </c>
      <c r="C304" s="7">
        <v>0</v>
      </c>
      <c r="D304" s="8" t="s">
        <v>11</v>
      </c>
      <c r="E304" s="8">
        <v>5.05583188603108</v>
      </c>
      <c r="F304" s="8">
        <v>4.2354450330970002</v>
      </c>
      <c r="G304" s="8">
        <v>7.73557478960171</v>
      </c>
      <c r="H304" s="8">
        <v>7.7433111373866899</v>
      </c>
    </row>
    <row r="305" spans="1:8" x14ac:dyDescent="0.35">
      <c r="A305" s="7" t="str">
        <f>B3&amp;C293&amp;D305</f>
        <v>DISTRIBUCION VOLUMEN X CRITERIO (Consumiciones)J.Curado Normal Ing10-30MIL</v>
      </c>
      <c r="B305" s="7">
        <v>0</v>
      </c>
      <c r="C305" s="7">
        <v>0</v>
      </c>
      <c r="D305" s="8" t="s">
        <v>12</v>
      </c>
      <c r="E305" s="8">
        <v>17.637528387789899</v>
      </c>
      <c r="F305" s="8">
        <v>16.467452710411798</v>
      </c>
      <c r="G305" s="8">
        <v>16.6052554428463</v>
      </c>
      <c r="H305" s="8">
        <v>14.2603771236542</v>
      </c>
    </row>
    <row r="306" spans="1:8" x14ac:dyDescent="0.35">
      <c r="A306" s="7" t="str">
        <f>B3&amp;C293&amp;D306</f>
        <v>DISTRIBUCION VOLUMEN X CRITERIO (Consumiciones)J.Curado Normal Ing30-100MIL</v>
      </c>
      <c r="B306" s="7">
        <v>0</v>
      </c>
      <c r="C306" s="7">
        <v>0</v>
      </c>
      <c r="D306" s="8" t="s">
        <v>13</v>
      </c>
      <c r="E306" s="8">
        <v>22.6046697030194</v>
      </c>
      <c r="F306" s="8">
        <v>23.858224295767599</v>
      </c>
      <c r="G306" s="8">
        <v>21.064431206574898</v>
      </c>
      <c r="H306" s="8">
        <v>22.2338249631796</v>
      </c>
    </row>
    <row r="307" spans="1:8" x14ac:dyDescent="0.35">
      <c r="A307" s="7" t="str">
        <f>B3&amp;C293&amp;D307</f>
        <v>DISTRIBUCION VOLUMEN X CRITERIO (Consumiciones)J.Curado Normal Ing100-200MIL</v>
      </c>
      <c r="B307" s="7">
        <v>0</v>
      </c>
      <c r="C307" s="7">
        <v>0</v>
      </c>
      <c r="D307" s="8" t="s">
        <v>14</v>
      </c>
      <c r="E307" s="8">
        <v>11.459355009441101</v>
      </c>
      <c r="F307" s="8">
        <v>10.197724066403</v>
      </c>
      <c r="G307" s="8">
        <v>8.2060183304492895</v>
      </c>
      <c r="H307" s="8">
        <v>9.0628321613043692</v>
      </c>
    </row>
    <row r="308" spans="1:8" x14ac:dyDescent="0.35">
      <c r="A308" s="7" t="str">
        <f>B3&amp;C293&amp;D308</f>
        <v>DISTRIBUCION VOLUMEN X CRITERIO (Consumiciones)J.Curado Normal Ing200-500MIL</v>
      </c>
      <c r="B308" s="7">
        <v>0</v>
      </c>
      <c r="C308" s="7">
        <v>0</v>
      </c>
      <c r="D308" s="8" t="s">
        <v>15</v>
      </c>
      <c r="E308" s="8">
        <v>11.7758752260413</v>
      </c>
      <c r="F308" s="8">
        <v>12.5799278625777</v>
      </c>
      <c r="G308" s="8">
        <v>13.665572631435801</v>
      </c>
      <c r="H308" s="8">
        <v>11.455120625635301</v>
      </c>
    </row>
    <row r="309" spans="1:8" x14ac:dyDescent="0.35">
      <c r="A309" s="7" t="str">
        <f>B3&amp;C293&amp;D309</f>
        <v>DISTRIBUCION VOLUMEN X CRITERIO (Consumiciones)J.Curado Normal Ing&gt;500MIL</v>
      </c>
      <c r="B309" s="7">
        <v>0</v>
      </c>
      <c r="C309" s="7">
        <v>0</v>
      </c>
      <c r="D309" s="8" t="s">
        <v>16</v>
      </c>
      <c r="E309" s="8">
        <v>21.7851956583429</v>
      </c>
      <c r="F309" s="8">
        <v>21.6622742592007</v>
      </c>
      <c r="G309" s="8">
        <v>20.917067155576301</v>
      </c>
      <c r="H309" s="8">
        <v>20.878243823511099</v>
      </c>
    </row>
    <row r="310" spans="1:8" x14ac:dyDescent="0.35">
      <c r="A310" s="7" t="str">
        <f>B3&amp;C293&amp;D310</f>
        <v>DISTRIBUCION VOLUMEN X CRITERIO (Consumiciones)J.Curado Normal IngDE 15 A 19 AÑOS</v>
      </c>
      <c r="B310" s="7">
        <v>0</v>
      </c>
      <c r="C310" s="7">
        <v>0</v>
      </c>
      <c r="D310" s="8" t="s">
        <v>39</v>
      </c>
      <c r="E310" s="8">
        <v>0.91420791720793104</v>
      </c>
      <c r="F310" s="8">
        <v>1.7384952712141499</v>
      </c>
      <c r="G310" s="8">
        <v>2.02264540785559</v>
      </c>
      <c r="H310" s="8">
        <v>7.9687825419544902</v>
      </c>
    </row>
    <row r="311" spans="1:8" x14ac:dyDescent="0.35">
      <c r="A311" s="7" t="str">
        <f>B3&amp;C293&amp;D311</f>
        <v>DISTRIBUCION VOLUMEN X CRITERIO (Consumiciones)J.Curado Normal IngDE 20 A 24 AÑOS</v>
      </c>
      <c r="B311" s="7">
        <v>0</v>
      </c>
      <c r="C311" s="7">
        <v>0</v>
      </c>
      <c r="D311" s="8" t="s">
        <v>40</v>
      </c>
      <c r="E311" s="8">
        <v>2.2207269770759002</v>
      </c>
      <c r="F311" s="8">
        <v>2.4460315077108699</v>
      </c>
      <c r="G311" s="8">
        <v>2.2840398027120599</v>
      </c>
      <c r="H311" s="8">
        <v>2.0455130997572999</v>
      </c>
    </row>
    <row r="312" spans="1:8" x14ac:dyDescent="0.35">
      <c r="A312" s="7" t="str">
        <f>B3&amp;C293&amp;D312</f>
        <v>DISTRIBUCION VOLUMEN X CRITERIO (Consumiciones)J.Curado Normal IngDE 25 A 34 AÑOS</v>
      </c>
      <c r="B312" s="7">
        <v>0</v>
      </c>
      <c r="C312" s="7">
        <v>0</v>
      </c>
      <c r="D312" s="8" t="s">
        <v>41</v>
      </c>
      <c r="E312" s="8">
        <v>9.1000706522055701</v>
      </c>
      <c r="F312" s="8">
        <v>9.0438864814636695</v>
      </c>
      <c r="G312" s="8">
        <v>8.8824580021609094</v>
      </c>
      <c r="H312" s="8">
        <v>9.3609164644138794</v>
      </c>
    </row>
    <row r="313" spans="1:8" x14ac:dyDescent="0.35">
      <c r="A313" s="7" t="str">
        <f>B3&amp;C293&amp;D313</f>
        <v>DISTRIBUCION VOLUMEN X CRITERIO (Consumiciones)J.Curado Normal IngDE 35 A 49 AÑOS</v>
      </c>
      <c r="B313" s="7">
        <v>0</v>
      </c>
      <c r="C313" s="7">
        <v>0</v>
      </c>
      <c r="D313" s="8" t="s">
        <v>42</v>
      </c>
      <c r="E313" s="8">
        <v>30.638591083508601</v>
      </c>
      <c r="F313" s="8">
        <v>26.310260105708402</v>
      </c>
      <c r="G313" s="8">
        <v>27.837364465238299</v>
      </c>
      <c r="H313" s="8">
        <v>22.912554193374401</v>
      </c>
    </row>
    <row r="314" spans="1:8" x14ac:dyDescent="0.35">
      <c r="A314" s="7" t="str">
        <f>B3&amp;C293&amp;D314</f>
        <v>DISTRIBUCION VOLUMEN X CRITERIO (Consumiciones)J.Curado Normal IngDE 50 A 59 AÑOS</v>
      </c>
      <c r="B314" s="7">
        <v>0</v>
      </c>
      <c r="C314" s="7">
        <v>0</v>
      </c>
      <c r="D314" s="8" t="s">
        <v>43</v>
      </c>
      <c r="E314" s="8">
        <v>27.108768612778501</v>
      </c>
      <c r="F314" s="8">
        <v>25.070058264841101</v>
      </c>
      <c r="G314" s="8">
        <v>32.103403837232598</v>
      </c>
      <c r="H314" s="8">
        <v>26.391032422677199</v>
      </c>
    </row>
    <row r="315" spans="1:8" x14ac:dyDescent="0.35">
      <c r="A315" s="7" t="str">
        <f>B3&amp;C293&amp;D315</f>
        <v>DISTRIBUCION VOLUMEN X CRITERIO (Consumiciones)J.Curado Normal IngDE 60 A 75 AÑOS</v>
      </c>
      <c r="B315" s="7">
        <v>0</v>
      </c>
      <c r="C315" s="7">
        <v>0</v>
      </c>
      <c r="D315" s="8" t="s">
        <v>44</v>
      </c>
      <c r="E315" s="8">
        <v>30.017617281412999</v>
      </c>
      <c r="F315" s="8">
        <v>35.391272520457697</v>
      </c>
      <c r="G315" s="8">
        <v>26.870091917726</v>
      </c>
      <c r="H315" s="8">
        <v>31.3211877943037</v>
      </c>
    </row>
    <row r="316" spans="1:8" x14ac:dyDescent="0.35">
      <c r="A316" s="7" t="str">
        <f>B3&amp;C293&amp;D316</f>
        <v>DISTRIBUCION VOLUMEN X CRITERIO (Consumiciones)J.Curado Normal IngALTA Y MEDIA ALTA</v>
      </c>
      <c r="B316" s="7">
        <v>0</v>
      </c>
      <c r="C316" s="7">
        <v>0</v>
      </c>
      <c r="D316" s="8" t="s">
        <v>17</v>
      </c>
      <c r="E316" s="8">
        <v>30.724339060683501</v>
      </c>
      <c r="F316" s="8">
        <v>29.772468911234199</v>
      </c>
      <c r="G316" s="8">
        <v>30.243788063992501</v>
      </c>
      <c r="H316" s="8">
        <v>31.273902130395999</v>
      </c>
    </row>
    <row r="317" spans="1:8" x14ac:dyDescent="0.35">
      <c r="A317" s="7" t="str">
        <f>B3&amp;C293&amp;D317</f>
        <v>DISTRIBUCION VOLUMEN X CRITERIO (Consumiciones)J.Curado Normal IngMEDIA</v>
      </c>
      <c r="B317" s="7">
        <v>0</v>
      </c>
      <c r="C317" s="7">
        <v>0</v>
      </c>
      <c r="D317" s="8" t="s">
        <v>18</v>
      </c>
      <c r="E317" s="8">
        <v>28.9946166181644</v>
      </c>
      <c r="F317" s="8">
        <v>33.4662840924737</v>
      </c>
      <c r="G317" s="8">
        <v>35.432529166707702</v>
      </c>
      <c r="H317" s="8">
        <v>33.218733793847399</v>
      </c>
    </row>
    <row r="318" spans="1:8" x14ac:dyDescent="0.35">
      <c r="A318" s="7" t="str">
        <f>B3&amp;C293&amp;D318</f>
        <v>DISTRIBUCION VOLUMEN X CRITERIO (Consumiciones)J.Curado Normal IngMEDIA BAJA</v>
      </c>
      <c r="B318" s="7">
        <v>0</v>
      </c>
      <c r="C318" s="7">
        <v>0</v>
      </c>
      <c r="D318" s="8" t="s">
        <v>19</v>
      </c>
      <c r="E318" s="8">
        <v>22.6263397081207</v>
      </c>
      <c r="F318" s="8">
        <v>19.597785091922301</v>
      </c>
      <c r="G318" s="8">
        <v>21.376255277837</v>
      </c>
      <c r="H318" s="8">
        <v>16.895357520691999</v>
      </c>
    </row>
    <row r="319" spans="1:8" x14ac:dyDescent="0.35">
      <c r="A319" s="7" t="str">
        <f>B3&amp;C293&amp;D319</f>
        <v>DISTRIBUCION VOLUMEN X CRITERIO (Consumiciones)J.Curado Normal IngBAJA</v>
      </c>
      <c r="B319" s="7">
        <v>0</v>
      </c>
      <c r="C319" s="7">
        <v>0</v>
      </c>
      <c r="D319" s="8" t="s">
        <v>20</v>
      </c>
      <c r="E319" s="8">
        <v>17.654687969402399</v>
      </c>
      <c r="F319" s="8">
        <v>17.1634619043698</v>
      </c>
      <c r="G319" s="8">
        <v>12.947416048377701</v>
      </c>
      <c r="H319" s="8">
        <v>18.611996183126902</v>
      </c>
    </row>
    <row r="320" spans="1:8" x14ac:dyDescent="0.35">
      <c r="A320" s="7" t="str">
        <f>B3&amp;C293&amp;D320</f>
        <v>DISTRIBUCION VOLUMEN X CRITERIO (Consumiciones)J.Curado Normal IngHOMBRE</v>
      </c>
      <c r="B320" s="7">
        <v>0</v>
      </c>
      <c r="C320" s="7">
        <v>0</v>
      </c>
      <c r="D320" s="8" t="s">
        <v>21</v>
      </c>
      <c r="E320" s="8">
        <v>44.8930105911734</v>
      </c>
      <c r="F320" s="8">
        <v>49.425675138051197</v>
      </c>
      <c r="G320" s="8">
        <v>42.714542399033597</v>
      </c>
      <c r="H320" s="8">
        <v>49.770520878710599</v>
      </c>
    </row>
    <row r="321" spans="1:8" x14ac:dyDescent="0.35">
      <c r="A321" s="7" t="str">
        <f>B3&amp;C293&amp;D321</f>
        <v>DISTRIBUCION VOLUMEN X CRITERIO (Consumiciones)J.Curado Normal IngMUJER</v>
      </c>
      <c r="B321" s="7">
        <v>0</v>
      </c>
      <c r="C321" s="7">
        <v>0</v>
      </c>
      <c r="D321" s="8" t="s">
        <v>22</v>
      </c>
      <c r="E321" s="8">
        <v>55.106972765197497</v>
      </c>
      <c r="F321" s="8">
        <v>50.574311023962501</v>
      </c>
      <c r="G321" s="8">
        <v>57.285457600966303</v>
      </c>
      <c r="H321" s="8">
        <v>50.229468749351703</v>
      </c>
    </row>
    <row r="322" spans="1:8" x14ac:dyDescent="0.35">
      <c r="A322" s="7" t="str">
        <f>B3&amp;C322&amp;D322</f>
        <v>DISTRIBUCION VOLUMEN X CRITERIO (Consumiciones)J.Iberico Ing.T.ESPAÑA</v>
      </c>
      <c r="B322" s="7">
        <v>0</v>
      </c>
      <c r="C322" s="7" t="s">
        <v>133</v>
      </c>
      <c r="D322" s="8" t="s">
        <v>36</v>
      </c>
      <c r="E322" s="8">
        <v>100</v>
      </c>
      <c r="F322" s="8">
        <v>100</v>
      </c>
      <c r="G322" s="8">
        <v>100</v>
      </c>
      <c r="H322" s="8">
        <v>100</v>
      </c>
    </row>
    <row r="323" spans="1:8" x14ac:dyDescent="0.35">
      <c r="A323" s="7" t="str">
        <f>B3&amp;C322&amp;D323</f>
        <v>DISTRIBUCION VOLUMEN X CRITERIO (Consumiciones)J.Iberico Ing.BCN AM</v>
      </c>
      <c r="B323" s="7">
        <v>0</v>
      </c>
      <c r="C323" s="7">
        <v>0</v>
      </c>
      <c r="D323" s="8" t="s">
        <v>1</v>
      </c>
      <c r="E323" s="8">
        <v>14.970371717194899</v>
      </c>
      <c r="F323" s="8">
        <v>20.073604997531699</v>
      </c>
      <c r="G323" s="8">
        <v>14.764460763818899</v>
      </c>
      <c r="H323" s="8">
        <v>13.4949217871619</v>
      </c>
    </row>
    <row r="324" spans="1:8" x14ac:dyDescent="0.35">
      <c r="A324" s="7" t="str">
        <f>B3&amp;C322&amp;D324</f>
        <v>DISTRIBUCION VOLUMEN X CRITERIO (Consumiciones)J.Iberico Ing.REST.CAT ARAGON</v>
      </c>
      <c r="B324" s="7">
        <v>0</v>
      </c>
      <c r="C324" s="7">
        <v>0</v>
      </c>
      <c r="D324" s="8" t="s">
        <v>2</v>
      </c>
      <c r="E324" s="8">
        <v>8.99179370296984</v>
      </c>
      <c r="F324" s="8">
        <v>11.2063188776796</v>
      </c>
      <c r="G324" s="8">
        <v>9.7127358343621797</v>
      </c>
      <c r="H324" s="8">
        <v>15.015174818522</v>
      </c>
    </row>
    <row r="325" spans="1:8" x14ac:dyDescent="0.35">
      <c r="A325" s="7" t="str">
        <f>B3&amp;C322&amp;D325</f>
        <v>DISTRIBUCION VOLUMEN X CRITERIO (Consumiciones)J.Iberico Ing.LEVANTE</v>
      </c>
      <c r="B325" s="7">
        <v>0</v>
      </c>
      <c r="C325" s="7">
        <v>0</v>
      </c>
      <c r="D325" s="8" t="s">
        <v>3</v>
      </c>
      <c r="E325" s="8">
        <v>8.9922470631802796</v>
      </c>
      <c r="F325" s="8">
        <v>6.3851996677127003</v>
      </c>
      <c r="G325" s="8">
        <v>12.8316232421558</v>
      </c>
      <c r="H325" s="8">
        <v>10.4595292526969</v>
      </c>
    </row>
    <row r="326" spans="1:8" x14ac:dyDescent="0.35">
      <c r="A326" s="7" t="str">
        <f>B3&amp;C322&amp;D326</f>
        <v>DISTRIBUCION VOLUMEN X CRITERIO (Consumiciones)J.Iberico Ing.ANDALUCIA</v>
      </c>
      <c r="B326" s="7">
        <v>0</v>
      </c>
      <c r="C326" s="7">
        <v>0</v>
      </c>
      <c r="D326" s="8" t="s">
        <v>4</v>
      </c>
      <c r="E326" s="8">
        <v>27.259284817109702</v>
      </c>
      <c r="F326" s="8">
        <v>22.319633075050199</v>
      </c>
      <c r="G326" s="8">
        <v>24.3980577430404</v>
      </c>
      <c r="H326" s="8">
        <v>20.49884107774</v>
      </c>
    </row>
    <row r="327" spans="1:8" x14ac:dyDescent="0.35">
      <c r="A327" s="7" t="str">
        <f>B3&amp;C322&amp;D327</f>
        <v>DISTRIBUCION VOLUMEN X CRITERIO (Consumiciones)J.Iberico Ing.MDD AM</v>
      </c>
      <c r="B327" s="7">
        <v>0</v>
      </c>
      <c r="C327" s="7">
        <v>0</v>
      </c>
      <c r="D327" s="8" t="s">
        <v>5</v>
      </c>
      <c r="E327" s="8">
        <v>13.9887394868153</v>
      </c>
      <c r="F327" s="8">
        <v>21.156502876626099</v>
      </c>
      <c r="G327" s="8">
        <v>12.215334582700001</v>
      </c>
      <c r="H327" s="8">
        <v>13.467109094368601</v>
      </c>
    </row>
    <row r="328" spans="1:8" x14ac:dyDescent="0.35">
      <c r="A328" s="7" t="str">
        <f>B3&amp;C322&amp;D328</f>
        <v>DISTRIBUCION VOLUMEN X CRITERIO (Consumiciones)J.Iberico Ing.RTO CENTRO</v>
      </c>
      <c r="B328" s="7">
        <v>0</v>
      </c>
      <c r="C328" s="7">
        <v>0</v>
      </c>
      <c r="D328" s="8" t="s">
        <v>6</v>
      </c>
      <c r="E328" s="8">
        <v>4.8709378925145002</v>
      </c>
      <c r="F328" s="8">
        <v>6.2521709491376098</v>
      </c>
      <c r="G328" s="8">
        <v>6.9013410197258898</v>
      </c>
      <c r="H328" s="8">
        <v>7.8297162658486901</v>
      </c>
    </row>
    <row r="329" spans="1:8" x14ac:dyDescent="0.35">
      <c r="A329" s="7" t="str">
        <f>B3&amp;C322&amp;D329</f>
        <v>DISTRIBUCION VOLUMEN X CRITERIO (Consumiciones)J.Iberico Ing.NORTE-CENTRO</v>
      </c>
      <c r="B329" s="7">
        <v>0</v>
      </c>
      <c r="C329" s="7">
        <v>0</v>
      </c>
      <c r="D329" s="8" t="s">
        <v>7</v>
      </c>
      <c r="E329" s="8">
        <v>18.368373305387301</v>
      </c>
      <c r="F329" s="8">
        <v>9.9438601358736403</v>
      </c>
      <c r="G329" s="8">
        <v>15.1655410889165</v>
      </c>
      <c r="H329" s="8">
        <v>14.753094783696699</v>
      </c>
    </row>
    <row r="330" spans="1:8" x14ac:dyDescent="0.35">
      <c r="A330" s="7" t="str">
        <f>B3&amp;C322&amp;D330</f>
        <v>DISTRIBUCION VOLUMEN X CRITERIO (Consumiciones)J.Iberico Ing.NOROESTE</v>
      </c>
      <c r="B330" s="7">
        <v>0</v>
      </c>
      <c r="C330" s="7">
        <v>0</v>
      </c>
      <c r="D330" s="8" t="s">
        <v>8</v>
      </c>
      <c r="E330" s="8">
        <v>2.5582472426154799</v>
      </c>
      <c r="F330" s="8">
        <v>2.6626964150144898</v>
      </c>
      <c r="G330" s="8">
        <v>4.0108917887750497</v>
      </c>
      <c r="H330" s="8">
        <v>4.4815985055092096</v>
      </c>
    </row>
    <row r="331" spans="1:8" x14ac:dyDescent="0.35">
      <c r="A331" s="7" t="str">
        <f>B3&amp;C322&amp;D331</f>
        <v>DISTRIBUCION VOLUMEN X CRITERIO (Consumiciones)J.Iberico Ing.&lt;2MIL</v>
      </c>
      <c r="B331" s="7">
        <v>0</v>
      </c>
      <c r="C331" s="7">
        <v>0</v>
      </c>
      <c r="D331" s="8" t="s">
        <v>9</v>
      </c>
      <c r="E331" s="9">
        <v>1.8901252896733101</v>
      </c>
      <c r="F331" s="8">
        <v>1.8498491647569499</v>
      </c>
      <c r="G331" s="9">
        <v>2.1336162443905602</v>
      </c>
      <c r="H331" s="9">
        <v>1.5280735944463999</v>
      </c>
    </row>
    <row r="332" spans="1:8" x14ac:dyDescent="0.35">
      <c r="A332" s="7" t="str">
        <f>B3&amp;C322&amp;D332</f>
        <v>DISTRIBUCION VOLUMEN X CRITERIO (Consumiciones)J.Iberico Ing.2-5MIL</v>
      </c>
      <c r="B332" s="7">
        <v>0</v>
      </c>
      <c r="C332" s="7">
        <v>0</v>
      </c>
      <c r="D332" s="8" t="s">
        <v>10</v>
      </c>
      <c r="E332" s="8">
        <v>3.6721604379746</v>
      </c>
      <c r="F332" s="8">
        <v>4.2243882190820301</v>
      </c>
      <c r="G332" s="8">
        <v>9.0130986753761597</v>
      </c>
      <c r="H332" s="8">
        <v>8.8258056239441398</v>
      </c>
    </row>
    <row r="333" spans="1:8" x14ac:dyDescent="0.35">
      <c r="A333" s="7" t="str">
        <f>B3&amp;C322&amp;D333</f>
        <v>DISTRIBUCION VOLUMEN X CRITERIO (Consumiciones)J.Iberico Ing.5-10MIL</v>
      </c>
      <c r="B333" s="7">
        <v>0</v>
      </c>
      <c r="C333" s="7">
        <v>0</v>
      </c>
      <c r="D333" s="8" t="s">
        <v>11</v>
      </c>
      <c r="E333" s="8">
        <v>4.1876906498990198</v>
      </c>
      <c r="F333" s="8">
        <v>2.56836627034596</v>
      </c>
      <c r="G333" s="8">
        <v>4.0230891001772404</v>
      </c>
      <c r="H333" s="8">
        <v>8.1052053483397408</v>
      </c>
    </row>
    <row r="334" spans="1:8" x14ac:dyDescent="0.35">
      <c r="A334" s="7" t="str">
        <f>B3&amp;C322&amp;D334</f>
        <v>DISTRIBUCION VOLUMEN X CRITERIO (Consumiciones)J.Iberico Ing.10-30MIL</v>
      </c>
      <c r="B334" s="7">
        <v>0</v>
      </c>
      <c r="C334" s="7">
        <v>0</v>
      </c>
      <c r="D334" s="8" t="s">
        <v>12</v>
      </c>
      <c r="E334" s="8">
        <v>14.8973043679109</v>
      </c>
      <c r="F334" s="8">
        <v>13.7935483591282</v>
      </c>
      <c r="G334" s="8">
        <v>22.383421133316599</v>
      </c>
      <c r="H334" s="8">
        <v>21.455604196336399</v>
      </c>
    </row>
    <row r="335" spans="1:8" x14ac:dyDescent="0.35">
      <c r="A335" s="7" t="str">
        <f>B3&amp;C322&amp;D335</f>
        <v>DISTRIBUCION VOLUMEN X CRITERIO (Consumiciones)J.Iberico Ing.30-100MIL</v>
      </c>
      <c r="B335" s="7">
        <v>0</v>
      </c>
      <c r="C335" s="7">
        <v>0</v>
      </c>
      <c r="D335" s="8" t="s">
        <v>13</v>
      </c>
      <c r="E335" s="8">
        <v>22.831816724124099</v>
      </c>
      <c r="F335" s="8">
        <v>26.459514541904699</v>
      </c>
      <c r="G335" s="8">
        <v>24.328494086822801</v>
      </c>
      <c r="H335" s="8">
        <v>21.518213385840401</v>
      </c>
    </row>
    <row r="336" spans="1:8" x14ac:dyDescent="0.35">
      <c r="A336" s="7" t="str">
        <f>B3&amp;C322&amp;D336</f>
        <v>DISTRIBUCION VOLUMEN X CRITERIO (Consumiciones)J.Iberico Ing.100-200MIL</v>
      </c>
      <c r="B336" s="7">
        <v>0</v>
      </c>
      <c r="C336" s="7">
        <v>0</v>
      </c>
      <c r="D336" s="8" t="s">
        <v>14</v>
      </c>
      <c r="E336" s="8">
        <v>21.063220365513299</v>
      </c>
      <c r="F336" s="8">
        <v>20.3366386852434</v>
      </c>
      <c r="G336" s="8">
        <v>13.710541244677501</v>
      </c>
      <c r="H336" s="8">
        <v>11.089689627934099</v>
      </c>
    </row>
    <row r="337" spans="1:8" x14ac:dyDescent="0.35">
      <c r="A337" s="7" t="str">
        <f>B3&amp;C322&amp;D337</f>
        <v>DISTRIBUCION VOLUMEN X CRITERIO (Consumiciones)J.Iberico Ing.200-500MIL</v>
      </c>
      <c r="B337" s="7">
        <v>0</v>
      </c>
      <c r="C337" s="7">
        <v>0</v>
      </c>
      <c r="D337" s="8" t="s">
        <v>15</v>
      </c>
      <c r="E337" s="8">
        <v>14.101215768917999</v>
      </c>
      <c r="F337" s="8">
        <v>8.8955890648648506</v>
      </c>
      <c r="G337" s="8">
        <v>9.2184653776219108</v>
      </c>
      <c r="H337" s="8">
        <v>8.8803967723150201</v>
      </c>
    </row>
    <row r="338" spans="1:8" x14ac:dyDescent="0.35">
      <c r="A338" s="7" t="str">
        <f>B3&amp;C322&amp;D338</f>
        <v>DISTRIBUCION VOLUMEN X CRITERIO (Consumiciones)J.Iberico Ing.&gt;500MIL</v>
      </c>
      <c r="B338" s="7">
        <v>0</v>
      </c>
      <c r="C338" s="7">
        <v>0</v>
      </c>
      <c r="D338" s="8" t="s">
        <v>16</v>
      </c>
      <c r="E338" s="8">
        <v>17.356470929588902</v>
      </c>
      <c r="F338" s="8">
        <v>21.8720910636283</v>
      </c>
      <c r="G338" s="8">
        <v>15.189257741728699</v>
      </c>
      <c r="H338" s="8">
        <v>18.597004964338598</v>
      </c>
    </row>
    <row r="339" spans="1:8" x14ac:dyDescent="0.35">
      <c r="A339" s="7" t="str">
        <f>B3&amp;C322&amp;D339</f>
        <v>DISTRIBUCION VOLUMEN X CRITERIO (Consumiciones)J.Iberico Ing.DE 15 A 19 AÑOS</v>
      </c>
      <c r="B339" s="7">
        <v>0</v>
      </c>
      <c r="C339" s="7">
        <v>0</v>
      </c>
      <c r="D339" s="8" t="s">
        <v>39</v>
      </c>
      <c r="E339" s="8">
        <v>0.69515105007769196</v>
      </c>
      <c r="F339" s="8">
        <v>0.28517734182078502</v>
      </c>
      <c r="G339" s="8">
        <v>3.9575727690524301</v>
      </c>
      <c r="H339" s="8">
        <v>3.3506954254282499</v>
      </c>
    </row>
    <row r="340" spans="1:8" x14ac:dyDescent="0.35">
      <c r="A340" s="7" t="str">
        <f>B3&amp;C322&amp;D340</f>
        <v>DISTRIBUCION VOLUMEN X CRITERIO (Consumiciones)J.Iberico Ing.DE 20 A 24 AÑOS</v>
      </c>
      <c r="B340" s="7">
        <v>0</v>
      </c>
      <c r="C340" s="7">
        <v>0</v>
      </c>
      <c r="D340" s="8" t="s">
        <v>40</v>
      </c>
      <c r="E340" s="8">
        <v>2.0213382334413801</v>
      </c>
      <c r="F340" s="8">
        <v>4.1675325174989997</v>
      </c>
      <c r="G340" s="8">
        <v>2.23717513596291</v>
      </c>
      <c r="H340" s="8">
        <v>1.34755631727947</v>
      </c>
    </row>
    <row r="341" spans="1:8" x14ac:dyDescent="0.35">
      <c r="A341" s="7" t="str">
        <f>B3&amp;C322&amp;D341</f>
        <v>DISTRIBUCION VOLUMEN X CRITERIO (Consumiciones)J.Iberico Ing.DE 25 A 34 AÑOS</v>
      </c>
      <c r="B341" s="7">
        <v>0</v>
      </c>
      <c r="C341" s="7">
        <v>0</v>
      </c>
      <c r="D341" s="8" t="s">
        <v>41</v>
      </c>
      <c r="E341" s="8">
        <v>5.7381300752482503</v>
      </c>
      <c r="F341" s="8">
        <v>9.4894686275157998</v>
      </c>
      <c r="G341" s="8">
        <v>9.1100065747513206</v>
      </c>
      <c r="H341" s="8">
        <v>6.2737478162099203</v>
      </c>
    </row>
    <row r="342" spans="1:8" x14ac:dyDescent="0.35">
      <c r="A342" s="7" t="str">
        <f>B3&amp;C322&amp;D342</f>
        <v>DISTRIBUCION VOLUMEN X CRITERIO (Consumiciones)J.Iberico Ing.DE 35 A 49 AÑOS</v>
      </c>
      <c r="B342" s="7">
        <v>0</v>
      </c>
      <c r="C342" s="7">
        <v>0</v>
      </c>
      <c r="D342" s="8" t="s">
        <v>42</v>
      </c>
      <c r="E342" s="8">
        <v>26.500765462923699</v>
      </c>
      <c r="F342" s="8">
        <v>18.068707390466301</v>
      </c>
      <c r="G342" s="8">
        <v>21.119908871651301</v>
      </c>
      <c r="H342" s="8">
        <v>24.509321107952701</v>
      </c>
    </row>
    <row r="343" spans="1:8" x14ac:dyDescent="0.35">
      <c r="A343" s="7" t="str">
        <f>B3&amp;C322&amp;D343</f>
        <v>DISTRIBUCION VOLUMEN X CRITERIO (Consumiciones)J.Iberico Ing.DE 50 A 59 AÑOS</v>
      </c>
      <c r="B343" s="7">
        <v>0</v>
      </c>
      <c r="C343" s="7">
        <v>0</v>
      </c>
      <c r="D343" s="8" t="s">
        <v>43</v>
      </c>
      <c r="E343" s="8">
        <v>23.5663938869864</v>
      </c>
      <c r="F343" s="8">
        <v>29.0220500696058</v>
      </c>
      <c r="G343" s="8">
        <v>27.322071817271102</v>
      </c>
      <c r="H343" s="8">
        <v>26.7006031008378</v>
      </c>
    </row>
    <row r="344" spans="1:8" x14ac:dyDescent="0.35">
      <c r="A344" s="7" t="str">
        <f>B3&amp;C322&amp;D344</f>
        <v>DISTRIBUCION VOLUMEN X CRITERIO (Consumiciones)J.Iberico Ing.DE 60 A 75 AÑOS</v>
      </c>
      <c r="B344" s="7">
        <v>0</v>
      </c>
      <c r="C344" s="7">
        <v>0</v>
      </c>
      <c r="D344" s="8" t="s">
        <v>44</v>
      </c>
      <c r="E344" s="8">
        <v>41.478235846571501</v>
      </c>
      <c r="F344" s="8">
        <v>38.967048175698302</v>
      </c>
      <c r="G344" s="8">
        <v>36.2532484354223</v>
      </c>
      <c r="H344" s="8">
        <v>37.8180549709693</v>
      </c>
    </row>
    <row r="345" spans="1:8" x14ac:dyDescent="0.35">
      <c r="A345" s="7" t="str">
        <f>B3&amp;C322&amp;D345</f>
        <v>DISTRIBUCION VOLUMEN X CRITERIO (Consumiciones)J.Iberico Ing.ALTA Y MEDIA ALTA</v>
      </c>
      <c r="B345" s="7">
        <v>0</v>
      </c>
      <c r="C345" s="7">
        <v>0</v>
      </c>
      <c r="D345" s="8" t="s">
        <v>17</v>
      </c>
      <c r="E345" s="8">
        <v>30.9850944707234</v>
      </c>
      <c r="F345" s="8">
        <v>35.616175650580303</v>
      </c>
      <c r="G345" s="8">
        <v>37.349092241629499</v>
      </c>
      <c r="H345" s="8">
        <v>37.305368808270401</v>
      </c>
    </row>
    <row r="346" spans="1:8" x14ac:dyDescent="0.35">
      <c r="A346" s="7" t="str">
        <f>B3&amp;C322&amp;D346</f>
        <v>DISTRIBUCION VOLUMEN X CRITERIO (Consumiciones)J.Iberico Ing.MEDIA</v>
      </c>
      <c r="B346" s="7">
        <v>0</v>
      </c>
      <c r="C346" s="7">
        <v>0</v>
      </c>
      <c r="D346" s="8" t="s">
        <v>18</v>
      </c>
      <c r="E346" s="8">
        <v>35.104921869332998</v>
      </c>
      <c r="F346" s="8">
        <v>33.0501882798822</v>
      </c>
      <c r="G346" s="8">
        <v>27.958388054611401</v>
      </c>
      <c r="H346" s="8">
        <v>28.228492190247799</v>
      </c>
    </row>
    <row r="347" spans="1:8" x14ac:dyDescent="0.35">
      <c r="A347" s="7" t="str">
        <f>B3&amp;C322&amp;D347</f>
        <v>DISTRIBUCION VOLUMEN X CRITERIO (Consumiciones)J.Iberico Ing.MEDIA BAJA</v>
      </c>
      <c r="B347" s="7">
        <v>0</v>
      </c>
      <c r="C347" s="7">
        <v>0</v>
      </c>
      <c r="D347" s="8" t="s">
        <v>19</v>
      </c>
      <c r="E347" s="8">
        <v>23.504262063199398</v>
      </c>
      <c r="F347" s="8">
        <v>15.999476533699401</v>
      </c>
      <c r="G347" s="8">
        <v>20.569900591727599</v>
      </c>
      <c r="H347" s="8">
        <v>18.203803830785802</v>
      </c>
    </row>
    <row r="348" spans="1:8" x14ac:dyDescent="0.35">
      <c r="A348" s="7" t="str">
        <f>B3&amp;C322&amp;D348</f>
        <v>DISTRIBUCION VOLUMEN X CRITERIO (Consumiciones)J.Iberico Ing.BAJA</v>
      </c>
      <c r="B348" s="7">
        <v>0</v>
      </c>
      <c r="C348" s="7">
        <v>0</v>
      </c>
      <c r="D348" s="8" t="s">
        <v>20</v>
      </c>
      <c r="E348" s="8">
        <v>10.4057144384251</v>
      </c>
      <c r="F348" s="8">
        <v>15.334137860215</v>
      </c>
      <c r="G348" s="8">
        <v>14.1226027161429</v>
      </c>
      <c r="H348" s="8">
        <v>16.262320756240001</v>
      </c>
    </row>
    <row r="349" spans="1:8" x14ac:dyDescent="0.35">
      <c r="A349" s="7" t="str">
        <f>B3&amp;C322&amp;D349</f>
        <v>DISTRIBUCION VOLUMEN X CRITERIO (Consumiciones)J.Iberico Ing.HOMBRE</v>
      </c>
      <c r="B349" s="7">
        <v>0</v>
      </c>
      <c r="C349" s="7">
        <v>0</v>
      </c>
      <c r="D349" s="8" t="s">
        <v>21</v>
      </c>
      <c r="E349" s="8">
        <v>50.634990627374201</v>
      </c>
      <c r="F349" s="8">
        <v>47.226268037505299</v>
      </c>
      <c r="G349" s="8">
        <v>48.532813911583503</v>
      </c>
      <c r="H349" s="8">
        <v>49.638016974463397</v>
      </c>
    </row>
    <row r="350" spans="1:8" x14ac:dyDescent="0.35">
      <c r="A350" s="7" t="str">
        <f>B3&amp;C322&amp;D350</f>
        <v>DISTRIBUCION VOLUMEN X CRITERIO (Consumiciones)J.Iberico Ing.MUJER</v>
      </c>
      <c r="B350" s="7">
        <v>0</v>
      </c>
      <c r="C350" s="7">
        <v>0</v>
      </c>
      <c r="D350" s="8" t="s">
        <v>22</v>
      </c>
      <c r="E350" s="8">
        <v>49.365009372625799</v>
      </c>
      <c r="F350" s="8">
        <v>52.773710286871498</v>
      </c>
      <c r="G350" s="8">
        <v>51.467145098695099</v>
      </c>
      <c r="H350" s="8">
        <v>50.361983025536702</v>
      </c>
    </row>
    <row r="351" spans="1:8" x14ac:dyDescent="0.35">
      <c r="A351" s="7" t="str">
        <f>B3&amp;C351&amp;D351</f>
        <v>DISTRIBUCION VOLUMEN X CRITERIO (Consumiciones)Lomo embuchado Ing.T.ESPAÑA</v>
      </c>
      <c r="B351" s="7">
        <v>0</v>
      </c>
      <c r="C351" s="7" t="s">
        <v>134</v>
      </c>
      <c r="D351" s="8" t="s">
        <v>36</v>
      </c>
      <c r="E351" s="8">
        <v>100</v>
      </c>
      <c r="F351" s="8">
        <v>100</v>
      </c>
      <c r="G351" s="8">
        <v>100</v>
      </c>
      <c r="H351" s="8">
        <v>100</v>
      </c>
    </row>
    <row r="352" spans="1:8" x14ac:dyDescent="0.35">
      <c r="A352" s="7" t="str">
        <f>B3&amp;C351&amp;D352</f>
        <v>DISTRIBUCION VOLUMEN X CRITERIO (Consumiciones)Lomo embuchado Ing.BCN AM</v>
      </c>
      <c r="B352" s="7">
        <v>0</v>
      </c>
      <c r="C352" s="7">
        <v>0</v>
      </c>
      <c r="D352" s="8" t="s">
        <v>1</v>
      </c>
      <c r="E352" s="8">
        <v>8.3187567981634896</v>
      </c>
      <c r="F352" s="8">
        <v>0.47667856100539202</v>
      </c>
      <c r="G352" s="8">
        <v>1.2331563707714399</v>
      </c>
      <c r="H352" s="8">
        <v>8.9902306246581993</v>
      </c>
    </row>
    <row r="353" spans="1:8" x14ac:dyDescent="0.35">
      <c r="A353" s="7" t="str">
        <f>B3&amp;C351&amp;D353</f>
        <v>DISTRIBUCION VOLUMEN X CRITERIO (Consumiciones)Lomo embuchado Ing.REST.CAT ARAGON</v>
      </c>
      <c r="B353" s="7">
        <v>0</v>
      </c>
      <c r="C353" s="7">
        <v>0</v>
      </c>
      <c r="D353" s="8" t="s">
        <v>2</v>
      </c>
      <c r="E353" s="8">
        <v>10.6367548826959</v>
      </c>
      <c r="F353" s="8">
        <v>15.9712490370626</v>
      </c>
      <c r="G353" s="8">
        <v>0.69373585908797197</v>
      </c>
      <c r="H353" s="8">
        <v>1.2325223236154099</v>
      </c>
    </row>
    <row r="354" spans="1:8" x14ac:dyDescent="0.35">
      <c r="A354" s="7" t="str">
        <f>B3&amp;C351&amp;D354</f>
        <v>DISTRIBUCION VOLUMEN X CRITERIO (Consumiciones)Lomo embuchado Ing.LEVANTE</v>
      </c>
      <c r="B354" s="7">
        <v>0</v>
      </c>
      <c r="C354" s="7">
        <v>0</v>
      </c>
      <c r="D354" s="8" t="s">
        <v>3</v>
      </c>
      <c r="E354" s="8">
        <v>23.7016573912436</v>
      </c>
      <c r="F354" s="8">
        <v>34.662750021276899</v>
      </c>
      <c r="G354" s="8">
        <v>41.383908029534702</v>
      </c>
      <c r="H354" s="8">
        <v>23.4329093170184</v>
      </c>
    </row>
    <row r="355" spans="1:8" x14ac:dyDescent="0.35">
      <c r="A355" s="7" t="str">
        <f>B3&amp;C351&amp;D355</f>
        <v>DISTRIBUCION VOLUMEN X CRITERIO (Consumiciones)Lomo embuchado Ing.ANDALUCIA</v>
      </c>
      <c r="B355" s="7">
        <v>0</v>
      </c>
      <c r="C355" s="7">
        <v>0</v>
      </c>
      <c r="D355" s="8" t="s">
        <v>4</v>
      </c>
      <c r="E355" s="8">
        <v>36.248924681831703</v>
      </c>
      <c r="F355" s="8">
        <v>21.1108891094295</v>
      </c>
      <c r="G355" s="8">
        <v>25.831706159894502</v>
      </c>
      <c r="H355" s="8">
        <v>35.423788003418899</v>
      </c>
    </row>
    <row r="356" spans="1:8" x14ac:dyDescent="0.35">
      <c r="A356" s="7" t="str">
        <f>B3&amp;C351&amp;D356</f>
        <v>DISTRIBUCION VOLUMEN X CRITERIO (Consumiciones)Lomo embuchado Ing.MDD AM</v>
      </c>
      <c r="B356" s="7">
        <v>0</v>
      </c>
      <c r="C356" s="7">
        <v>0</v>
      </c>
      <c r="D356" s="8" t="s">
        <v>5</v>
      </c>
      <c r="E356" s="8">
        <v>8.7593102854436609</v>
      </c>
      <c r="F356" s="8">
        <v>8.31317480952195</v>
      </c>
      <c r="G356" s="8">
        <v>9.5760050925164304</v>
      </c>
      <c r="H356" s="8">
        <v>3.5022731467695798</v>
      </c>
    </row>
    <row r="357" spans="1:8" x14ac:dyDescent="0.35">
      <c r="A357" s="7" t="str">
        <f>B3&amp;C351&amp;D357</f>
        <v>DISTRIBUCION VOLUMEN X CRITERIO (Consumiciones)Lomo embuchado Ing.RTO CENTRO</v>
      </c>
      <c r="B357" s="7">
        <v>0</v>
      </c>
      <c r="C357" s="7">
        <v>0</v>
      </c>
      <c r="D357" s="8" t="s">
        <v>6</v>
      </c>
      <c r="E357" s="8">
        <v>4.6900382687357203</v>
      </c>
      <c r="F357" s="8">
        <v>9.4510426022850407</v>
      </c>
      <c r="G357" s="8">
        <v>6.6343943934636496</v>
      </c>
      <c r="H357" s="8">
        <v>12.453379964623499</v>
      </c>
    </row>
    <row r="358" spans="1:8" x14ac:dyDescent="0.35">
      <c r="A358" s="7" t="str">
        <f>B3&amp;C351&amp;D358</f>
        <v>DISTRIBUCION VOLUMEN X CRITERIO (Consumiciones)Lomo embuchado Ing.NORTE-CENTRO</v>
      </c>
      <c r="B358" s="7">
        <v>0</v>
      </c>
      <c r="C358" s="7">
        <v>0</v>
      </c>
      <c r="D358" s="8" t="s">
        <v>7</v>
      </c>
      <c r="E358" s="8">
        <v>0.303998843246027</v>
      </c>
      <c r="F358" s="8">
        <v>4.1922010200470003</v>
      </c>
      <c r="G358" s="8">
        <v>7.5591534168258097</v>
      </c>
      <c r="H358" s="8">
        <v>10.7955724284565</v>
      </c>
    </row>
    <row r="359" spans="1:8" x14ac:dyDescent="0.35">
      <c r="A359" s="7" t="str">
        <f>B3&amp;C351&amp;D359</f>
        <v>DISTRIBUCION VOLUMEN X CRITERIO (Consumiciones)Lomo embuchado Ing.NOROESTE</v>
      </c>
      <c r="B359" s="7">
        <v>0</v>
      </c>
      <c r="C359" s="7">
        <v>0</v>
      </c>
      <c r="D359" s="8" t="s">
        <v>8</v>
      </c>
      <c r="E359" s="8">
        <v>7.34055031920398</v>
      </c>
      <c r="F359" s="8">
        <v>5.8219932885685397</v>
      </c>
      <c r="G359" s="8">
        <v>7.0879168365364196</v>
      </c>
      <c r="H359" s="8">
        <v>4.1693244058165604</v>
      </c>
    </row>
    <row r="360" spans="1:8" x14ac:dyDescent="0.35">
      <c r="A360" s="7" t="str">
        <f>B3&amp;C351&amp;D360</f>
        <v>DISTRIBUCION VOLUMEN X CRITERIO (Consumiciones)Lomo embuchado Ing.&lt;2MIL</v>
      </c>
      <c r="B360" s="7">
        <v>0</v>
      </c>
      <c r="C360" s="7">
        <v>0</v>
      </c>
      <c r="D360" s="8" t="s">
        <v>9</v>
      </c>
      <c r="E360" s="9">
        <v>6.3391092507012399</v>
      </c>
      <c r="F360" s="8">
        <v>0.44929771776995198</v>
      </c>
      <c r="G360" s="8">
        <v>1.6035812120475199</v>
      </c>
      <c r="H360" s="8">
        <v>1.90474028330781</v>
      </c>
    </row>
    <row r="361" spans="1:8" x14ac:dyDescent="0.35">
      <c r="A361" s="7" t="str">
        <f>B3&amp;C351&amp;D361</f>
        <v>DISTRIBUCION VOLUMEN X CRITERIO (Consumiciones)Lomo embuchado Ing.2-5MIL</v>
      </c>
      <c r="B361" s="7">
        <v>0</v>
      </c>
      <c r="C361" s="7">
        <v>0</v>
      </c>
      <c r="D361" s="8" t="s">
        <v>10</v>
      </c>
      <c r="E361" s="8">
        <v>2.6237113443934401</v>
      </c>
      <c r="F361" s="8">
        <v>3.3392688141250502</v>
      </c>
      <c r="G361" s="8">
        <v>6.4235443056081998</v>
      </c>
      <c r="H361" s="8">
        <v>4.4381617684732397</v>
      </c>
    </row>
    <row r="362" spans="1:8" x14ac:dyDescent="0.35">
      <c r="A362" s="7" t="str">
        <f>B3&amp;C351&amp;D362</f>
        <v>DISTRIBUCION VOLUMEN X CRITERIO (Consumiciones)Lomo embuchado Ing.5-10MIL</v>
      </c>
      <c r="B362" s="7">
        <v>0</v>
      </c>
      <c r="C362" s="7">
        <v>0</v>
      </c>
      <c r="D362" s="8" t="s">
        <v>11</v>
      </c>
      <c r="E362" s="8">
        <v>5.7700821506525797</v>
      </c>
      <c r="F362" s="8">
        <v>2.0983816077410502</v>
      </c>
      <c r="G362" s="8">
        <v>1.3424061663317</v>
      </c>
      <c r="H362" s="8">
        <v>2.8408771536047799</v>
      </c>
    </row>
    <row r="363" spans="1:8" x14ac:dyDescent="0.35">
      <c r="A363" s="7" t="str">
        <f>B3&amp;C351&amp;D363</f>
        <v>DISTRIBUCION VOLUMEN X CRITERIO (Consumiciones)Lomo embuchado Ing.10-30MIL</v>
      </c>
      <c r="B363" s="7">
        <v>0</v>
      </c>
      <c r="C363" s="7">
        <v>0</v>
      </c>
      <c r="D363" s="8" t="s">
        <v>12</v>
      </c>
      <c r="E363" s="8">
        <v>10.5165487302919</v>
      </c>
      <c r="F363" s="8">
        <v>23.620323064801799</v>
      </c>
      <c r="G363" s="8">
        <v>39.046947231897803</v>
      </c>
      <c r="H363" s="8">
        <v>27.593367089139502</v>
      </c>
    </row>
    <row r="364" spans="1:8" x14ac:dyDescent="0.35">
      <c r="A364" s="7" t="str">
        <f>B3&amp;C351&amp;D364</f>
        <v>DISTRIBUCION VOLUMEN X CRITERIO (Consumiciones)Lomo embuchado Ing.30-100MIL</v>
      </c>
      <c r="B364" s="7">
        <v>0</v>
      </c>
      <c r="C364" s="7">
        <v>0</v>
      </c>
      <c r="D364" s="8" t="s">
        <v>13</v>
      </c>
      <c r="E364" s="8">
        <v>39.441025449399703</v>
      </c>
      <c r="F364" s="8">
        <v>33.306130619052297</v>
      </c>
      <c r="G364" s="8">
        <v>10.1220558889374</v>
      </c>
      <c r="H364" s="8">
        <v>16.286153881113801</v>
      </c>
    </row>
    <row r="365" spans="1:8" x14ac:dyDescent="0.35">
      <c r="A365" s="7" t="str">
        <f>B3&amp;C351&amp;D365</f>
        <v>DISTRIBUCION VOLUMEN X CRITERIO (Consumiciones)Lomo embuchado Ing.100-200MIL</v>
      </c>
      <c r="B365" s="7">
        <v>0</v>
      </c>
      <c r="C365" s="7">
        <v>0</v>
      </c>
      <c r="D365" s="8" t="s">
        <v>14</v>
      </c>
      <c r="E365" s="8">
        <v>11.225962221909899</v>
      </c>
      <c r="F365" s="8">
        <v>20.732990298120701</v>
      </c>
      <c r="G365" s="8">
        <v>15.9731987249636</v>
      </c>
      <c r="H365" s="8">
        <v>4.29876096511678</v>
      </c>
    </row>
    <row r="366" spans="1:8" x14ac:dyDescent="0.35">
      <c r="A366" s="7" t="str">
        <f>B3&amp;C351&amp;D366</f>
        <v>DISTRIBUCION VOLUMEN X CRITERIO (Consumiciones)Lomo embuchado Ing.200-500MIL</v>
      </c>
      <c r="B366" s="7">
        <v>0</v>
      </c>
      <c r="C366" s="7">
        <v>0</v>
      </c>
      <c r="D366" s="8" t="s">
        <v>15</v>
      </c>
      <c r="E366" s="8">
        <v>7.9993355163273696</v>
      </c>
      <c r="F366" s="8">
        <v>5.9481129715014402</v>
      </c>
      <c r="G366" s="8">
        <v>10.811697290905199</v>
      </c>
      <c r="H366" s="8">
        <v>8.9708981046712992</v>
      </c>
    </row>
    <row r="367" spans="1:8" x14ac:dyDescent="0.35">
      <c r="A367" s="7" t="str">
        <f>B3&amp;C351&amp;D367</f>
        <v>DISTRIBUCION VOLUMEN X CRITERIO (Consumiciones)Lomo embuchado Ing.&gt;500MIL</v>
      </c>
      <c r="B367" s="7">
        <v>0</v>
      </c>
      <c r="C367" s="7">
        <v>0</v>
      </c>
      <c r="D367" s="8" t="s">
        <v>16</v>
      </c>
      <c r="E367" s="8">
        <v>16.084217213051499</v>
      </c>
      <c r="F367" s="8">
        <v>10.5054759129596</v>
      </c>
      <c r="G367" s="8">
        <v>14.6765501062133</v>
      </c>
      <c r="H367" s="8">
        <v>33.667032608245897</v>
      </c>
    </row>
    <row r="368" spans="1:8" x14ac:dyDescent="0.35">
      <c r="A368" s="7" t="str">
        <f>B3&amp;C351&amp;D368</f>
        <v>DISTRIBUCION VOLUMEN X CRITERIO (Consumiciones)Lomo embuchado Ing.DE 15 A 19 AÑOS</v>
      </c>
      <c r="B368" s="7">
        <v>0</v>
      </c>
      <c r="C368" s="7">
        <v>0</v>
      </c>
      <c r="D368" s="8" t="s">
        <v>39</v>
      </c>
      <c r="E368" s="8" t="s">
        <v>276</v>
      </c>
      <c r="F368" s="8" t="s">
        <v>276</v>
      </c>
      <c r="G368" s="8">
        <v>1.29597510007415</v>
      </c>
      <c r="H368" s="8">
        <v>6.2683262878324504</v>
      </c>
    </row>
    <row r="369" spans="1:8" x14ac:dyDescent="0.35">
      <c r="A369" s="7" t="str">
        <f>B3&amp;C351&amp;D369</f>
        <v>DISTRIBUCION VOLUMEN X CRITERIO (Consumiciones)Lomo embuchado Ing.DE 20 A 24 AÑOS</v>
      </c>
      <c r="B369" s="7">
        <v>0</v>
      </c>
      <c r="C369" s="7">
        <v>0</v>
      </c>
      <c r="D369" s="8" t="s">
        <v>40</v>
      </c>
      <c r="E369" s="8">
        <v>0.87816838081250603</v>
      </c>
      <c r="F369" s="8">
        <v>1.4715264579940099</v>
      </c>
      <c r="G369" s="8">
        <v>1.12322381800453</v>
      </c>
      <c r="H369" s="8" t="s">
        <v>276</v>
      </c>
    </row>
    <row r="370" spans="1:8" x14ac:dyDescent="0.35">
      <c r="A370" s="7" t="str">
        <f>B3&amp;C351&amp;D370</f>
        <v>DISTRIBUCION VOLUMEN X CRITERIO (Consumiciones)Lomo embuchado Ing.DE 25 A 34 AÑOS</v>
      </c>
      <c r="B370" s="7">
        <v>0</v>
      </c>
      <c r="C370" s="7">
        <v>0</v>
      </c>
      <c r="D370" s="8" t="s">
        <v>41</v>
      </c>
      <c r="E370" s="8">
        <v>6.1115073462812903</v>
      </c>
      <c r="F370" s="8">
        <v>11.396893835264899</v>
      </c>
      <c r="G370" s="8">
        <v>5.5116506810287103</v>
      </c>
      <c r="H370" s="8">
        <v>11.3269809133705</v>
      </c>
    </row>
    <row r="371" spans="1:8" x14ac:dyDescent="0.35">
      <c r="A371" s="7" t="str">
        <f>B3&amp;C351&amp;D371</f>
        <v>DISTRIBUCION VOLUMEN X CRITERIO (Consumiciones)Lomo embuchado Ing.DE 35 A 49 AÑOS</v>
      </c>
      <c r="B371" s="7">
        <v>0</v>
      </c>
      <c r="C371" s="7">
        <v>0</v>
      </c>
      <c r="D371" s="8" t="s">
        <v>42</v>
      </c>
      <c r="E371" s="8">
        <v>27.984937016208399</v>
      </c>
      <c r="F371" s="8">
        <v>32.699837127066097</v>
      </c>
      <c r="G371" s="8">
        <v>10.1765393775972</v>
      </c>
      <c r="H371" s="8">
        <v>21.6921893232096</v>
      </c>
    </row>
    <row r="372" spans="1:8" x14ac:dyDescent="0.35">
      <c r="A372" s="7" t="str">
        <f>B3&amp;C351&amp;D372</f>
        <v>DISTRIBUCION VOLUMEN X CRITERIO (Consumiciones)Lomo embuchado Ing.DE 50 A 59 AÑOS</v>
      </c>
      <c r="B372" s="7">
        <v>0</v>
      </c>
      <c r="C372" s="7">
        <v>0</v>
      </c>
      <c r="D372" s="8" t="s">
        <v>43</v>
      </c>
      <c r="E372" s="8">
        <v>44.274900469606401</v>
      </c>
      <c r="F372" s="8">
        <v>27.301773704148399</v>
      </c>
      <c r="G372" s="8">
        <v>66.876083292206999</v>
      </c>
      <c r="H372" s="8">
        <v>43.348213242540403</v>
      </c>
    </row>
    <row r="373" spans="1:8" x14ac:dyDescent="0.35">
      <c r="A373" s="7" t="str">
        <f>B3&amp;C351&amp;D373</f>
        <v>DISTRIBUCION VOLUMEN X CRITERIO (Consumiciones)Lomo embuchado Ing.DE 60 A 75 AÑOS</v>
      </c>
      <c r="B373" s="7">
        <v>0</v>
      </c>
      <c r="C373" s="7">
        <v>0</v>
      </c>
      <c r="D373" s="8" t="s">
        <v>44</v>
      </c>
      <c r="E373" s="9">
        <v>20.750472571364998</v>
      </c>
      <c r="F373" s="8">
        <v>27.129948055259199</v>
      </c>
      <c r="G373" s="8">
        <v>15.016528029105499</v>
      </c>
      <c r="H373" s="8">
        <v>17.3642902330471</v>
      </c>
    </row>
    <row r="374" spans="1:8" x14ac:dyDescent="0.35">
      <c r="A374" s="7" t="str">
        <f>B3&amp;C351&amp;D374</f>
        <v>DISTRIBUCION VOLUMEN X CRITERIO (Consumiciones)Lomo embuchado Ing.ALTA Y MEDIA ALTA</v>
      </c>
      <c r="B374" s="7">
        <v>0</v>
      </c>
      <c r="C374" s="7">
        <v>0</v>
      </c>
      <c r="D374" s="8" t="s">
        <v>17</v>
      </c>
      <c r="E374" s="8">
        <v>22.610722232015299</v>
      </c>
      <c r="F374" s="8">
        <v>25.478499055965202</v>
      </c>
      <c r="G374" s="8">
        <v>30.732985010931301</v>
      </c>
      <c r="H374" s="8">
        <v>8.0745427498869695</v>
      </c>
    </row>
    <row r="375" spans="1:8" x14ac:dyDescent="0.35">
      <c r="A375" s="7" t="str">
        <f>B3&amp;C351&amp;D375</f>
        <v>DISTRIBUCION VOLUMEN X CRITERIO (Consumiciones)Lomo embuchado Ing.MEDIA</v>
      </c>
      <c r="B375" s="7">
        <v>0</v>
      </c>
      <c r="C375" s="7">
        <v>0</v>
      </c>
      <c r="D375" s="8" t="s">
        <v>18</v>
      </c>
      <c r="E375" s="8">
        <v>29.107410780069699</v>
      </c>
      <c r="F375" s="8">
        <v>27.6270301130467</v>
      </c>
      <c r="G375" s="8">
        <v>24.341957352559</v>
      </c>
      <c r="H375" s="8">
        <v>46.1017146088723</v>
      </c>
    </row>
    <row r="376" spans="1:8" x14ac:dyDescent="0.35">
      <c r="A376" s="7" t="str">
        <f>B3&amp;C351&amp;D376</f>
        <v>DISTRIBUCION VOLUMEN X CRITERIO (Consumiciones)Lomo embuchado Ing.MEDIA BAJA</v>
      </c>
      <c r="B376" s="7">
        <v>0</v>
      </c>
      <c r="C376" s="7">
        <v>0</v>
      </c>
      <c r="D376" s="8" t="s">
        <v>19</v>
      </c>
      <c r="E376" s="8">
        <v>32.064484972352403</v>
      </c>
      <c r="F376" s="8">
        <v>22.4528612709057</v>
      </c>
      <c r="G376" s="8">
        <v>10.772364992287301</v>
      </c>
      <c r="H376" s="8">
        <v>17.390480674018502</v>
      </c>
    </row>
    <row r="377" spans="1:8" x14ac:dyDescent="0.35">
      <c r="A377" s="7" t="str">
        <f>B3&amp;C351&amp;D377</f>
        <v>DISTRIBUCION VOLUMEN X CRITERIO (Consumiciones)Lomo embuchado Ing.BAJA</v>
      </c>
      <c r="B377" s="7">
        <v>0</v>
      </c>
      <c r="C377" s="7">
        <v>0</v>
      </c>
      <c r="D377" s="8" t="s">
        <v>20</v>
      </c>
      <c r="E377" s="8">
        <v>16.217384046380602</v>
      </c>
      <c r="F377" s="8">
        <v>24.4415912966899</v>
      </c>
      <c r="G377" s="8">
        <v>34.152671783024502</v>
      </c>
      <c r="H377" s="8">
        <v>28.433274829843601</v>
      </c>
    </row>
    <row r="378" spans="1:8" x14ac:dyDescent="0.35">
      <c r="A378" s="7" t="str">
        <f>B3&amp;C351&amp;D378</f>
        <v>DISTRIBUCION VOLUMEN X CRITERIO (Consumiciones)Lomo embuchado Ing.HOMBRE</v>
      </c>
      <c r="B378" s="7">
        <v>0</v>
      </c>
      <c r="C378" s="7">
        <v>0</v>
      </c>
      <c r="D378" s="8" t="s">
        <v>21</v>
      </c>
      <c r="E378" s="8">
        <v>69.244235116743596</v>
      </c>
      <c r="F378" s="8">
        <v>48.372238620719401</v>
      </c>
      <c r="G378" s="8">
        <v>65.937150574934606</v>
      </c>
      <c r="H378" s="8">
        <v>47.741141459037202</v>
      </c>
    </row>
    <row r="379" spans="1:8" x14ac:dyDescent="0.35">
      <c r="A379" s="7" t="str">
        <f>B3&amp;C351&amp;D379</f>
        <v>DISTRIBUCION VOLUMEN X CRITERIO (Consumiciones)Lomo embuchado Ing.MUJER</v>
      </c>
      <c r="B379" s="7">
        <v>0</v>
      </c>
      <c r="C379" s="7">
        <v>0</v>
      </c>
      <c r="D379" s="8" t="s">
        <v>22</v>
      </c>
      <c r="E379" s="8">
        <v>30.755764883256401</v>
      </c>
      <c r="F379" s="8">
        <v>51.627761379280599</v>
      </c>
      <c r="G379" s="8">
        <v>34.062849425065401</v>
      </c>
      <c r="H379" s="8">
        <v>52.258858540962798</v>
      </c>
    </row>
    <row r="380" spans="1:8" x14ac:dyDescent="0.35">
      <c r="A380" s="7" t="str">
        <f>B3&amp;C380&amp;D380</f>
        <v>DISTRIBUCION VOLUMEN X CRITERIO (Consumiciones)Chorizo Ing.T.ESPAÑA</v>
      </c>
      <c r="B380" s="7">
        <v>0</v>
      </c>
      <c r="C380" s="7" t="s">
        <v>135</v>
      </c>
      <c r="D380" s="8" t="s">
        <v>36</v>
      </c>
      <c r="E380" s="8">
        <v>100</v>
      </c>
      <c r="F380" s="8">
        <v>100</v>
      </c>
      <c r="G380" s="8">
        <v>100</v>
      </c>
      <c r="H380" s="8">
        <v>100</v>
      </c>
    </row>
    <row r="381" spans="1:8" x14ac:dyDescent="0.35">
      <c r="A381" s="7" t="str">
        <f>B3&amp;C380&amp;D381</f>
        <v>DISTRIBUCION VOLUMEN X CRITERIO (Consumiciones)Chorizo Ing.BCN AM</v>
      </c>
      <c r="B381" s="7">
        <v>0</v>
      </c>
      <c r="C381" s="7">
        <v>0</v>
      </c>
      <c r="D381" s="8" t="s">
        <v>1</v>
      </c>
      <c r="E381" s="8">
        <v>7.09436011459358</v>
      </c>
      <c r="F381" s="8">
        <v>3.9355653878532402</v>
      </c>
      <c r="G381" s="8">
        <v>7.5802943279052597</v>
      </c>
      <c r="H381" s="8">
        <v>7.64142076042112</v>
      </c>
    </row>
    <row r="382" spans="1:8" x14ac:dyDescent="0.35">
      <c r="A382" s="7" t="str">
        <f>B3&amp;C380&amp;D382</f>
        <v>DISTRIBUCION VOLUMEN X CRITERIO (Consumiciones)Chorizo Ing.REST.CAT ARAGON</v>
      </c>
      <c r="B382" s="7">
        <v>0</v>
      </c>
      <c r="C382" s="7">
        <v>0</v>
      </c>
      <c r="D382" s="8" t="s">
        <v>2</v>
      </c>
      <c r="E382" s="8">
        <v>11.474703895326501</v>
      </c>
      <c r="F382" s="8">
        <v>6.9070563765474304</v>
      </c>
      <c r="G382" s="8">
        <v>9.0266310267624501</v>
      </c>
      <c r="H382" s="8">
        <v>7.8631126917259202</v>
      </c>
    </row>
    <row r="383" spans="1:8" x14ac:dyDescent="0.35">
      <c r="A383" s="7" t="str">
        <f>B3&amp;C380&amp;D383</f>
        <v>DISTRIBUCION VOLUMEN X CRITERIO (Consumiciones)Chorizo Ing.LEVANTE</v>
      </c>
      <c r="B383" s="7">
        <v>0</v>
      </c>
      <c r="C383" s="7">
        <v>0</v>
      </c>
      <c r="D383" s="8" t="s">
        <v>3</v>
      </c>
      <c r="E383" s="8">
        <v>16.4047761576944</v>
      </c>
      <c r="F383" s="8">
        <v>21.2517363940721</v>
      </c>
      <c r="G383" s="8">
        <v>16.759226869850401</v>
      </c>
      <c r="H383" s="8">
        <v>19.875707212514001</v>
      </c>
    </row>
    <row r="384" spans="1:8" x14ac:dyDescent="0.35">
      <c r="A384" s="7" t="str">
        <f>B3&amp;C380&amp;D384</f>
        <v>DISTRIBUCION VOLUMEN X CRITERIO (Consumiciones)Chorizo Ing.ANDALUCIA</v>
      </c>
      <c r="B384" s="7">
        <v>0</v>
      </c>
      <c r="C384" s="7">
        <v>0</v>
      </c>
      <c r="D384" s="8" t="s">
        <v>4</v>
      </c>
      <c r="E384" s="8">
        <v>16.6399025099414</v>
      </c>
      <c r="F384" s="8">
        <v>17.297572711735398</v>
      </c>
      <c r="G384" s="8">
        <v>14.074810610460601</v>
      </c>
      <c r="H384" s="8">
        <v>17.910658245343601</v>
      </c>
    </row>
    <row r="385" spans="1:8" x14ac:dyDescent="0.35">
      <c r="A385" s="7" t="str">
        <f>B3&amp;C380&amp;D385</f>
        <v>DISTRIBUCION VOLUMEN X CRITERIO (Consumiciones)Chorizo Ing.MDD AM</v>
      </c>
      <c r="B385" s="7">
        <v>0</v>
      </c>
      <c r="C385" s="7">
        <v>0</v>
      </c>
      <c r="D385" s="8" t="s">
        <v>5</v>
      </c>
      <c r="E385" s="8">
        <v>15.7647624748792</v>
      </c>
      <c r="F385" s="8">
        <v>12.3302819649775</v>
      </c>
      <c r="G385" s="8">
        <v>12.882285432089599</v>
      </c>
      <c r="H385" s="8">
        <v>13.2985722953992</v>
      </c>
    </row>
    <row r="386" spans="1:8" x14ac:dyDescent="0.35">
      <c r="A386" s="7" t="str">
        <f>B3&amp;C380&amp;D386</f>
        <v>DISTRIBUCION VOLUMEN X CRITERIO (Consumiciones)Chorizo Ing.RTO CENTRO</v>
      </c>
      <c r="B386" s="7">
        <v>0</v>
      </c>
      <c r="C386" s="7">
        <v>0</v>
      </c>
      <c r="D386" s="8" t="s">
        <v>6</v>
      </c>
      <c r="E386" s="8">
        <v>7.70267670073118</v>
      </c>
      <c r="F386" s="8">
        <v>6.9738453072875499</v>
      </c>
      <c r="G386" s="8">
        <v>6.2705636915046403</v>
      </c>
      <c r="H386" s="8">
        <v>10.4566232956488</v>
      </c>
    </row>
    <row r="387" spans="1:8" x14ac:dyDescent="0.35">
      <c r="A387" s="7" t="str">
        <f>B3&amp;C380&amp;D387</f>
        <v>DISTRIBUCION VOLUMEN X CRITERIO (Consumiciones)Chorizo Ing.NORTE-CENTRO</v>
      </c>
      <c r="B387" s="7">
        <v>0</v>
      </c>
      <c r="C387" s="7">
        <v>0</v>
      </c>
      <c r="D387" s="8" t="s">
        <v>7</v>
      </c>
      <c r="E387" s="8">
        <v>10.458151964766801</v>
      </c>
      <c r="F387" s="8">
        <v>8.2600471611358692</v>
      </c>
      <c r="G387" s="8">
        <v>12.566119567143801</v>
      </c>
      <c r="H387" s="8">
        <v>8.8743672133033904</v>
      </c>
    </row>
    <row r="388" spans="1:8" x14ac:dyDescent="0.35">
      <c r="A388" s="7" t="str">
        <f>B3&amp;C380&amp;D388</f>
        <v>DISTRIBUCION VOLUMEN X CRITERIO (Consumiciones)Chorizo Ing.NOROESTE</v>
      </c>
      <c r="B388" s="7">
        <v>0</v>
      </c>
      <c r="C388" s="7">
        <v>0</v>
      </c>
      <c r="D388" s="8" t="s">
        <v>8</v>
      </c>
      <c r="E388" s="8">
        <v>14.4606704579467</v>
      </c>
      <c r="F388" s="8">
        <v>23.0438894629103</v>
      </c>
      <c r="G388" s="8">
        <v>20.840057853998999</v>
      </c>
      <c r="H388" s="8">
        <v>14.079504835838399</v>
      </c>
    </row>
    <row r="389" spans="1:8" x14ac:dyDescent="0.35">
      <c r="A389" s="7" t="str">
        <f>B3&amp;C380&amp;D389</f>
        <v>DISTRIBUCION VOLUMEN X CRITERIO (Consumiciones)Chorizo Ing.&lt;2MIL</v>
      </c>
      <c r="B389" s="7">
        <v>0</v>
      </c>
      <c r="C389" s="7">
        <v>0</v>
      </c>
      <c r="D389" s="8" t="s">
        <v>9</v>
      </c>
      <c r="E389" s="8">
        <v>3.9164647026125601</v>
      </c>
      <c r="F389" s="8">
        <v>5.5057942105743196</v>
      </c>
      <c r="G389" s="8">
        <v>2.7630023809350002</v>
      </c>
      <c r="H389" s="8">
        <v>6.7198117177344896</v>
      </c>
    </row>
    <row r="390" spans="1:8" x14ac:dyDescent="0.35">
      <c r="A390" s="7" t="str">
        <f>B3&amp;C380&amp;D390</f>
        <v>DISTRIBUCION VOLUMEN X CRITERIO (Consumiciones)Chorizo Ing.2-5MIL</v>
      </c>
      <c r="B390" s="7">
        <v>0</v>
      </c>
      <c r="C390" s="7">
        <v>0</v>
      </c>
      <c r="D390" s="8" t="s">
        <v>10</v>
      </c>
      <c r="E390" s="8">
        <v>3.30451062556121</v>
      </c>
      <c r="F390" s="8">
        <v>2.4178149172138101</v>
      </c>
      <c r="G390" s="8">
        <v>5.5592628460636302</v>
      </c>
      <c r="H390" s="8">
        <v>4.5565499067753903</v>
      </c>
    </row>
    <row r="391" spans="1:8" x14ac:dyDescent="0.35">
      <c r="A391" s="7" t="str">
        <f>B3&amp;C380&amp;D391</f>
        <v>DISTRIBUCION VOLUMEN X CRITERIO (Consumiciones)Chorizo Ing.5-10MIL</v>
      </c>
      <c r="B391" s="7">
        <v>0</v>
      </c>
      <c r="C391" s="7">
        <v>0</v>
      </c>
      <c r="D391" s="8" t="s">
        <v>11</v>
      </c>
      <c r="E391" s="8">
        <v>6.8061700944969399</v>
      </c>
      <c r="F391" s="8">
        <v>9.2655557732018892</v>
      </c>
      <c r="G391" s="8">
        <v>7.6645795595369801</v>
      </c>
      <c r="H391" s="8">
        <v>6.4430212667173796</v>
      </c>
    </row>
    <row r="392" spans="1:8" x14ac:dyDescent="0.35">
      <c r="A392" s="7" t="str">
        <f>B3&amp;C380&amp;D392</f>
        <v>DISTRIBUCION VOLUMEN X CRITERIO (Consumiciones)Chorizo Ing.10-30MIL</v>
      </c>
      <c r="B392" s="7">
        <v>0</v>
      </c>
      <c r="C392" s="7">
        <v>0</v>
      </c>
      <c r="D392" s="8" t="s">
        <v>12</v>
      </c>
      <c r="E392" s="8">
        <v>16.491089066575402</v>
      </c>
      <c r="F392" s="8">
        <v>16.601796429570101</v>
      </c>
      <c r="G392" s="8">
        <v>18.9729853154656</v>
      </c>
      <c r="H392" s="8">
        <v>20.322489575368099</v>
      </c>
    </row>
    <row r="393" spans="1:8" x14ac:dyDescent="0.35">
      <c r="A393" s="7" t="str">
        <f>B3&amp;C380&amp;D393</f>
        <v>DISTRIBUCION VOLUMEN X CRITERIO (Consumiciones)Chorizo Ing.30-100MIL</v>
      </c>
      <c r="B393" s="7">
        <v>0</v>
      </c>
      <c r="C393" s="7">
        <v>0</v>
      </c>
      <c r="D393" s="8" t="s">
        <v>13</v>
      </c>
      <c r="E393" s="8">
        <v>22.5742763073502</v>
      </c>
      <c r="F393" s="8">
        <v>20.809417573429499</v>
      </c>
      <c r="G393" s="8">
        <v>18.060749353988001</v>
      </c>
      <c r="H393" s="8">
        <v>22.8603263229231</v>
      </c>
    </row>
    <row r="394" spans="1:8" x14ac:dyDescent="0.35">
      <c r="A394" s="7" t="str">
        <f>B3&amp;C380&amp;D394</f>
        <v>DISTRIBUCION VOLUMEN X CRITERIO (Consumiciones)Chorizo Ing.100-200MIL</v>
      </c>
      <c r="B394" s="7">
        <v>0</v>
      </c>
      <c r="C394" s="7">
        <v>0</v>
      </c>
      <c r="D394" s="8" t="s">
        <v>14</v>
      </c>
      <c r="E394" s="8">
        <v>14.676221832642099</v>
      </c>
      <c r="F394" s="8">
        <v>6.7630466931131901</v>
      </c>
      <c r="G394" s="8">
        <v>12.385727399868999</v>
      </c>
      <c r="H394" s="8">
        <v>8.7934989633905296</v>
      </c>
    </row>
    <row r="395" spans="1:8" x14ac:dyDescent="0.35">
      <c r="A395" s="7" t="str">
        <f>B3&amp;C380&amp;D395</f>
        <v>DISTRIBUCION VOLUMEN X CRITERIO (Consumiciones)Chorizo Ing.200-500MIL</v>
      </c>
      <c r="B395" s="7">
        <v>0</v>
      </c>
      <c r="C395" s="7">
        <v>0</v>
      </c>
      <c r="D395" s="8" t="s">
        <v>15</v>
      </c>
      <c r="E395" s="8">
        <v>11.948146406123101</v>
      </c>
      <c r="F395" s="8">
        <v>23.241169249264701</v>
      </c>
      <c r="G395" s="8">
        <v>20.846609241904201</v>
      </c>
      <c r="H395" s="8">
        <v>13.7576307368925</v>
      </c>
    </row>
    <row r="396" spans="1:8" x14ac:dyDescent="0.35">
      <c r="A396" s="7" t="str">
        <f>B3&amp;C380&amp;D396</f>
        <v>DISTRIBUCION VOLUMEN X CRITERIO (Consumiciones)Chorizo Ing.&gt;500MIL</v>
      </c>
      <c r="B396" s="7">
        <v>0</v>
      </c>
      <c r="C396" s="7">
        <v>0</v>
      </c>
      <c r="D396" s="8" t="s">
        <v>16</v>
      </c>
      <c r="E396" s="8">
        <v>20.283123102578401</v>
      </c>
      <c r="F396" s="8">
        <v>15.3954118823932</v>
      </c>
      <c r="G396" s="8">
        <v>13.7470819109343</v>
      </c>
      <c r="H396" s="8">
        <v>16.546642074369601</v>
      </c>
    </row>
    <row r="397" spans="1:8" x14ac:dyDescent="0.35">
      <c r="A397" s="7" t="str">
        <f>B3&amp;C380&amp;D397</f>
        <v>DISTRIBUCION VOLUMEN X CRITERIO (Consumiciones)Chorizo Ing.DE 15 A 19 AÑOS</v>
      </c>
      <c r="B397" s="7">
        <v>0</v>
      </c>
      <c r="C397" s="7">
        <v>0</v>
      </c>
      <c r="D397" s="8" t="s">
        <v>39</v>
      </c>
      <c r="E397" s="8">
        <v>0.87471415743789305</v>
      </c>
      <c r="F397" s="8">
        <v>0.32216251900874898</v>
      </c>
      <c r="G397" s="8">
        <v>2.3236100205037902</v>
      </c>
      <c r="H397" s="8">
        <v>1.3167382158007499</v>
      </c>
    </row>
    <row r="398" spans="1:8" x14ac:dyDescent="0.35">
      <c r="A398" s="7" t="str">
        <f>B3&amp;C380&amp;D398</f>
        <v>DISTRIBUCION VOLUMEN X CRITERIO (Consumiciones)Chorizo Ing.DE 20 A 24 AÑOS</v>
      </c>
      <c r="B398" s="7">
        <v>0</v>
      </c>
      <c r="C398" s="7">
        <v>0</v>
      </c>
      <c r="D398" s="8" t="s">
        <v>40</v>
      </c>
      <c r="E398" s="8">
        <v>3.0837007739342401</v>
      </c>
      <c r="F398" s="8">
        <v>3.0122119529704499</v>
      </c>
      <c r="G398" s="8">
        <v>5.1918494627795502</v>
      </c>
      <c r="H398" s="8">
        <v>3.0020551560533799</v>
      </c>
    </row>
    <row r="399" spans="1:8" x14ac:dyDescent="0.35">
      <c r="A399" s="7" t="str">
        <f>B3&amp;C380&amp;D399</f>
        <v>DISTRIBUCION VOLUMEN X CRITERIO (Consumiciones)Chorizo Ing.DE 25 A 34 AÑOS</v>
      </c>
      <c r="B399" s="7">
        <v>0</v>
      </c>
      <c r="C399" s="7">
        <v>0</v>
      </c>
      <c r="D399" s="8" t="s">
        <v>41</v>
      </c>
      <c r="E399" s="8">
        <v>6.3529097361782201</v>
      </c>
      <c r="F399" s="8">
        <v>10.990264230955001</v>
      </c>
      <c r="G399" s="8">
        <v>13.1954245159971</v>
      </c>
      <c r="H399" s="8">
        <v>9.6708204635206396</v>
      </c>
    </row>
    <row r="400" spans="1:8" x14ac:dyDescent="0.35">
      <c r="A400" s="7" t="str">
        <f>B3&amp;C380&amp;D400</f>
        <v>DISTRIBUCION VOLUMEN X CRITERIO (Consumiciones)Chorizo Ing.DE 35 A 49 AÑOS</v>
      </c>
      <c r="B400" s="7">
        <v>0</v>
      </c>
      <c r="C400" s="7">
        <v>0</v>
      </c>
      <c r="D400" s="8" t="s">
        <v>42</v>
      </c>
      <c r="E400" s="8">
        <v>28.899055030572502</v>
      </c>
      <c r="F400" s="8">
        <v>25.757800502713199</v>
      </c>
      <c r="G400" s="8">
        <v>27.118411524070499</v>
      </c>
      <c r="H400" s="8">
        <v>24.172354806101499</v>
      </c>
    </row>
    <row r="401" spans="1:8" x14ac:dyDescent="0.35">
      <c r="A401" s="7" t="str">
        <f>B3&amp;C380&amp;D401</f>
        <v>DISTRIBUCION VOLUMEN X CRITERIO (Consumiciones)Chorizo Ing.DE 50 A 59 AÑOS</v>
      </c>
      <c r="B401" s="7">
        <v>0</v>
      </c>
      <c r="C401" s="7">
        <v>0</v>
      </c>
      <c r="D401" s="8" t="s">
        <v>43</v>
      </c>
      <c r="E401" s="8">
        <v>27.7143028178048</v>
      </c>
      <c r="F401" s="8">
        <v>27.6196710084618</v>
      </c>
      <c r="G401" s="8">
        <v>25.635215800859001</v>
      </c>
      <c r="H401" s="8">
        <v>31.742333471815499</v>
      </c>
    </row>
    <row r="402" spans="1:8" x14ac:dyDescent="0.35">
      <c r="A402" s="7" t="str">
        <f>B3&amp;C380&amp;D402</f>
        <v>DISTRIBUCION VOLUMEN X CRITERIO (Consumiciones)Chorizo Ing.DE 60 A 75 AÑOS</v>
      </c>
      <c r="B402" s="7">
        <v>0</v>
      </c>
      <c r="C402" s="7">
        <v>0</v>
      </c>
      <c r="D402" s="8" t="s">
        <v>44</v>
      </c>
      <c r="E402" s="8">
        <v>33.075315346132498</v>
      </c>
      <c r="F402" s="8">
        <v>32.297894196967299</v>
      </c>
      <c r="G402" s="8">
        <v>26.5354840294155</v>
      </c>
      <c r="H402" s="8">
        <v>30.095673133852099</v>
      </c>
    </row>
    <row r="403" spans="1:8" x14ac:dyDescent="0.35">
      <c r="A403" s="7" t="str">
        <f>B3&amp;C380&amp;D403</f>
        <v>DISTRIBUCION VOLUMEN X CRITERIO (Consumiciones)Chorizo Ing.ALTA Y MEDIA ALTA</v>
      </c>
      <c r="B403" s="7">
        <v>0</v>
      </c>
      <c r="C403" s="7">
        <v>0</v>
      </c>
      <c r="D403" s="8" t="s">
        <v>17</v>
      </c>
      <c r="E403" s="8">
        <v>29.841604310086801</v>
      </c>
      <c r="F403" s="8">
        <v>24.246274135690701</v>
      </c>
      <c r="G403" s="8">
        <v>24.314304660114399</v>
      </c>
      <c r="H403" s="8">
        <v>30.053124981184499</v>
      </c>
    </row>
    <row r="404" spans="1:8" x14ac:dyDescent="0.35">
      <c r="A404" s="7" t="str">
        <f>B3&amp;C380&amp;D404</f>
        <v>DISTRIBUCION VOLUMEN X CRITERIO (Consumiciones)Chorizo Ing.MEDIA</v>
      </c>
      <c r="B404" s="7">
        <v>0</v>
      </c>
      <c r="C404" s="7">
        <v>0</v>
      </c>
      <c r="D404" s="8" t="s">
        <v>18</v>
      </c>
      <c r="E404" s="8">
        <v>32.440283063240301</v>
      </c>
      <c r="F404" s="8">
        <v>21.7414331662109</v>
      </c>
      <c r="G404" s="8">
        <v>24.95853774615</v>
      </c>
      <c r="H404" s="8">
        <v>27.984535485895201</v>
      </c>
    </row>
    <row r="405" spans="1:8" x14ac:dyDescent="0.35">
      <c r="A405" s="7" t="str">
        <f>B3&amp;C380&amp;D405</f>
        <v>DISTRIBUCION VOLUMEN X CRITERIO (Consumiciones)Chorizo Ing.MEDIA BAJA</v>
      </c>
      <c r="B405" s="7">
        <v>0</v>
      </c>
      <c r="C405" s="7">
        <v>0</v>
      </c>
      <c r="D405" s="8" t="s">
        <v>19</v>
      </c>
      <c r="E405" s="8">
        <v>23.186791807414401</v>
      </c>
      <c r="F405" s="8">
        <v>36.0836295234094</v>
      </c>
      <c r="G405" s="8">
        <v>26.514409402668701</v>
      </c>
      <c r="H405" s="8">
        <v>22.081287041478401</v>
      </c>
    </row>
    <row r="406" spans="1:8" x14ac:dyDescent="0.35">
      <c r="A406" s="7" t="str">
        <f>B3&amp;C380&amp;D406</f>
        <v>DISTRIBUCION VOLUMEN X CRITERIO (Consumiciones)Chorizo Ing.BAJA</v>
      </c>
      <c r="B406" s="7">
        <v>0</v>
      </c>
      <c r="C406" s="7">
        <v>0</v>
      </c>
      <c r="D406" s="8" t="s">
        <v>20</v>
      </c>
      <c r="E406" s="8">
        <v>14.5313208192586</v>
      </c>
      <c r="F406" s="8">
        <v>17.928655698288399</v>
      </c>
      <c r="G406" s="8">
        <v>24.212734915711401</v>
      </c>
      <c r="H406" s="8">
        <v>19.881032421558501</v>
      </c>
    </row>
    <row r="407" spans="1:8" x14ac:dyDescent="0.35">
      <c r="A407" s="7" t="str">
        <f>B3&amp;C380&amp;D407</f>
        <v>DISTRIBUCION VOLUMEN X CRITERIO (Consumiciones)Chorizo Ing.HOMBRE</v>
      </c>
      <c r="B407" s="7">
        <v>0</v>
      </c>
      <c r="C407" s="7">
        <v>0</v>
      </c>
      <c r="D407" s="8" t="s">
        <v>21</v>
      </c>
      <c r="E407" s="8">
        <v>47.613930816265402</v>
      </c>
      <c r="F407" s="8">
        <v>50.285187306267801</v>
      </c>
      <c r="G407" s="8">
        <v>51.046409978819199</v>
      </c>
      <c r="H407" s="8">
        <v>44.207122533996703</v>
      </c>
    </row>
    <row r="408" spans="1:8" x14ac:dyDescent="0.35">
      <c r="A408" s="7" t="str">
        <f>B3&amp;C380&amp;D408</f>
        <v>DISTRIBUCION VOLUMEN X CRITERIO (Consumiciones)Chorizo Ing.MUJER</v>
      </c>
      <c r="B408" s="7">
        <v>0</v>
      </c>
      <c r="C408" s="7">
        <v>0</v>
      </c>
      <c r="D408" s="8" t="s">
        <v>22</v>
      </c>
      <c r="E408" s="8">
        <v>52.386069183734499</v>
      </c>
      <c r="F408" s="8">
        <v>49.714805217331502</v>
      </c>
      <c r="G408" s="8">
        <v>48.953583383503101</v>
      </c>
      <c r="H408" s="8">
        <v>55.792850706158802</v>
      </c>
    </row>
    <row r="409" spans="1:8" x14ac:dyDescent="0.35">
      <c r="A409" s="7" t="str">
        <f>B3&amp;C409&amp;D409</f>
        <v>DISTRIBUCION VOLUMEN X CRITERIO (Consumiciones)Pates/Foie-gras IngT.ESPAÑA</v>
      </c>
      <c r="B409" s="7">
        <v>0</v>
      </c>
      <c r="C409" s="7" t="s">
        <v>178</v>
      </c>
      <c r="D409" s="8" t="s">
        <v>36</v>
      </c>
      <c r="E409" s="8">
        <v>100</v>
      </c>
      <c r="F409" s="8">
        <v>100</v>
      </c>
      <c r="G409" s="8">
        <v>100</v>
      </c>
      <c r="H409" s="8">
        <v>100</v>
      </c>
    </row>
    <row r="410" spans="1:8" x14ac:dyDescent="0.35">
      <c r="A410" s="7" t="str">
        <f>B3&amp;C409&amp;D410</f>
        <v>DISTRIBUCION VOLUMEN X CRITERIO (Consumiciones)Pates/Foie-gras IngBCN AM</v>
      </c>
      <c r="B410" s="7">
        <v>0</v>
      </c>
      <c r="C410" s="7">
        <v>0</v>
      </c>
      <c r="D410" s="8" t="s">
        <v>1</v>
      </c>
      <c r="E410" s="8">
        <v>1.32260873374712</v>
      </c>
      <c r="F410" s="8">
        <v>1.45167979889786</v>
      </c>
      <c r="G410" s="8">
        <v>6.4550543966821099</v>
      </c>
      <c r="H410" s="8">
        <v>6.4607795514806501</v>
      </c>
    </row>
    <row r="411" spans="1:8" x14ac:dyDescent="0.35">
      <c r="A411" s="7" t="str">
        <f>B3&amp;C409&amp;D411</f>
        <v>DISTRIBUCION VOLUMEN X CRITERIO (Consumiciones)Pates/Foie-gras IngREST.CAT ARAGON</v>
      </c>
      <c r="B411" s="7">
        <v>0</v>
      </c>
      <c r="C411" s="7">
        <v>0</v>
      </c>
      <c r="D411" s="8" t="s">
        <v>2</v>
      </c>
      <c r="E411" s="8">
        <v>5.8777099755581599</v>
      </c>
      <c r="F411" s="8">
        <v>10.881359050925001</v>
      </c>
      <c r="G411" s="8">
        <v>5.2733840900228097</v>
      </c>
      <c r="H411" s="8">
        <v>4.4525090515677599</v>
      </c>
    </row>
    <row r="412" spans="1:8" x14ac:dyDescent="0.35">
      <c r="A412" s="7" t="str">
        <f>B3&amp;C409&amp;D412</f>
        <v>DISTRIBUCION VOLUMEN X CRITERIO (Consumiciones)Pates/Foie-gras IngLEVANTE</v>
      </c>
      <c r="B412" s="7">
        <v>0</v>
      </c>
      <c r="C412" s="7">
        <v>0</v>
      </c>
      <c r="D412" s="8" t="s">
        <v>3</v>
      </c>
      <c r="E412" s="8">
        <v>7.7257089060803796</v>
      </c>
      <c r="F412" s="8">
        <v>8.4554130345525707</v>
      </c>
      <c r="G412" s="8">
        <v>12.3759636626486</v>
      </c>
      <c r="H412" s="8">
        <v>7.3385179294012097</v>
      </c>
    </row>
    <row r="413" spans="1:8" x14ac:dyDescent="0.35">
      <c r="A413" s="7" t="str">
        <f>B3&amp;C409&amp;D413</f>
        <v>DISTRIBUCION VOLUMEN X CRITERIO (Consumiciones)Pates/Foie-gras IngANDALUCIA</v>
      </c>
      <c r="B413" s="7">
        <v>0</v>
      </c>
      <c r="C413" s="7">
        <v>0</v>
      </c>
      <c r="D413" s="8" t="s">
        <v>4</v>
      </c>
      <c r="E413" s="8">
        <v>65.052966544038597</v>
      </c>
      <c r="F413" s="8">
        <v>54.791476245266701</v>
      </c>
      <c r="G413" s="8">
        <v>49.804993482848801</v>
      </c>
      <c r="H413" s="8">
        <v>50.3857216122152</v>
      </c>
    </row>
    <row r="414" spans="1:8" x14ac:dyDescent="0.35">
      <c r="A414" s="7" t="str">
        <f>B3&amp;C409&amp;D414</f>
        <v>DISTRIBUCION VOLUMEN X CRITERIO (Consumiciones)Pates/Foie-gras IngMDD AM</v>
      </c>
      <c r="B414" s="7">
        <v>0</v>
      </c>
      <c r="C414" s="7">
        <v>0</v>
      </c>
      <c r="D414" s="8" t="s">
        <v>5</v>
      </c>
      <c r="E414" s="8">
        <v>5.8758991272326702</v>
      </c>
      <c r="F414" s="8">
        <v>11.488145562475401</v>
      </c>
      <c r="G414" s="8">
        <v>9.3064846380053901</v>
      </c>
      <c r="H414" s="8">
        <v>6.6512096485106298</v>
      </c>
    </row>
    <row r="415" spans="1:8" x14ac:dyDescent="0.35">
      <c r="A415" s="7" t="str">
        <f>B3&amp;C409&amp;D415</f>
        <v>DISTRIBUCION VOLUMEN X CRITERIO (Consumiciones)Pates/Foie-gras IngRTO CENTRO</v>
      </c>
      <c r="B415" s="7">
        <v>0</v>
      </c>
      <c r="C415" s="7">
        <v>0</v>
      </c>
      <c r="D415" s="8" t="s">
        <v>6</v>
      </c>
      <c r="E415" s="8">
        <v>7.5539071078926003</v>
      </c>
      <c r="F415" s="8">
        <v>8.1482568280982992</v>
      </c>
      <c r="G415" s="8">
        <v>8.3714355247153396</v>
      </c>
      <c r="H415" s="8">
        <v>5.5160400282296198</v>
      </c>
    </row>
    <row r="416" spans="1:8" x14ac:dyDescent="0.35">
      <c r="A416" s="7" t="str">
        <f>B3&amp;C409&amp;D416</f>
        <v>DISTRIBUCION VOLUMEN X CRITERIO (Consumiciones)Pates/Foie-gras IngNORTE-CENTRO</v>
      </c>
      <c r="B416" s="7">
        <v>0</v>
      </c>
      <c r="C416" s="7">
        <v>0</v>
      </c>
      <c r="D416" s="8" t="s">
        <v>7</v>
      </c>
      <c r="E416" s="8">
        <v>6.2215526244322099</v>
      </c>
      <c r="F416" s="8">
        <v>4.5707936168699002</v>
      </c>
      <c r="G416" s="8">
        <v>6.8018882804494201</v>
      </c>
      <c r="H416" s="8">
        <v>18.916447837376001</v>
      </c>
    </row>
    <row r="417" spans="1:8" x14ac:dyDescent="0.35">
      <c r="A417" s="7" t="str">
        <f>B3&amp;C409&amp;D417</f>
        <v>DISTRIBUCION VOLUMEN X CRITERIO (Consumiciones)Pates/Foie-gras IngNOROESTE</v>
      </c>
      <c r="B417" s="7">
        <v>0</v>
      </c>
      <c r="C417" s="7">
        <v>0</v>
      </c>
      <c r="D417" s="8" t="s">
        <v>8</v>
      </c>
      <c r="E417" s="8">
        <v>0.36964523685844802</v>
      </c>
      <c r="F417" s="8">
        <v>0.21288289166044999</v>
      </c>
      <c r="G417" s="8">
        <v>1.6108121328356999</v>
      </c>
      <c r="H417" s="8">
        <v>0.27877237700955798</v>
      </c>
    </row>
    <row r="418" spans="1:8" x14ac:dyDescent="0.35">
      <c r="A418" s="7" t="str">
        <f>B3&amp;C409&amp;D418</f>
        <v>DISTRIBUCION VOLUMEN X CRITERIO (Consumiciones)Pates/Foie-gras Ing&lt;2MIL</v>
      </c>
      <c r="B418" s="7">
        <v>0</v>
      </c>
      <c r="C418" s="7">
        <v>0</v>
      </c>
      <c r="D418" s="8" t="s">
        <v>9</v>
      </c>
      <c r="E418" s="8">
        <v>2.0654771975208699</v>
      </c>
      <c r="F418" s="8">
        <v>5.9490050181247396</v>
      </c>
      <c r="G418" s="8">
        <v>2.9818748687619001</v>
      </c>
      <c r="H418" s="8">
        <v>0.394270047751894</v>
      </c>
    </row>
    <row r="419" spans="1:8" x14ac:dyDescent="0.35">
      <c r="A419" s="7" t="str">
        <f>B3&amp;C409&amp;D419</f>
        <v>DISTRIBUCION VOLUMEN X CRITERIO (Consumiciones)Pates/Foie-gras Ing2-5MIL</v>
      </c>
      <c r="B419" s="7">
        <v>0</v>
      </c>
      <c r="C419" s="7">
        <v>0</v>
      </c>
      <c r="D419" s="8" t="s">
        <v>10</v>
      </c>
      <c r="E419" s="8">
        <v>10.3555900785211</v>
      </c>
      <c r="F419" s="8">
        <v>3.16829304042701</v>
      </c>
      <c r="G419" s="8">
        <v>2.2907043748614999</v>
      </c>
      <c r="H419" s="8">
        <v>15.1960880020789</v>
      </c>
    </row>
    <row r="420" spans="1:8" x14ac:dyDescent="0.35">
      <c r="A420" s="7" t="str">
        <f>B3&amp;C409&amp;D420</f>
        <v>DISTRIBUCION VOLUMEN X CRITERIO (Consumiciones)Pates/Foie-gras Ing5-10MIL</v>
      </c>
      <c r="B420" s="7">
        <v>0</v>
      </c>
      <c r="C420" s="7">
        <v>0</v>
      </c>
      <c r="D420" s="8" t="s">
        <v>11</v>
      </c>
      <c r="E420" s="8">
        <v>3.9241852695850401</v>
      </c>
      <c r="F420" s="8">
        <v>6.1798421846485896</v>
      </c>
      <c r="G420" s="8">
        <v>5.8159574890147097</v>
      </c>
      <c r="H420" s="8">
        <v>7.0103908639123098</v>
      </c>
    </row>
    <row r="421" spans="1:8" x14ac:dyDescent="0.35">
      <c r="A421" s="7" t="str">
        <f>B3&amp;C409&amp;D421</f>
        <v>DISTRIBUCION VOLUMEN X CRITERIO (Consumiciones)Pates/Foie-gras Ing10-30MIL</v>
      </c>
      <c r="B421" s="7">
        <v>0</v>
      </c>
      <c r="C421" s="7">
        <v>0</v>
      </c>
      <c r="D421" s="8" t="s">
        <v>12</v>
      </c>
      <c r="E421" s="8">
        <v>15.0954060573441</v>
      </c>
      <c r="F421" s="8">
        <v>16.7732512208161</v>
      </c>
      <c r="G421" s="8">
        <v>24.4755314115075</v>
      </c>
      <c r="H421" s="8">
        <v>13.0166837978459</v>
      </c>
    </row>
    <row r="422" spans="1:8" x14ac:dyDescent="0.35">
      <c r="A422" s="7" t="str">
        <f>B3&amp;C409&amp;D422</f>
        <v>DISTRIBUCION VOLUMEN X CRITERIO (Consumiciones)Pates/Foie-gras Ing30-100MIL</v>
      </c>
      <c r="B422" s="7">
        <v>0</v>
      </c>
      <c r="C422" s="7">
        <v>0</v>
      </c>
      <c r="D422" s="8" t="s">
        <v>13</v>
      </c>
      <c r="E422" s="8">
        <v>11.5974524185495</v>
      </c>
      <c r="F422" s="8">
        <v>13.9182088240479</v>
      </c>
      <c r="G422" s="8">
        <v>15.422964079707601</v>
      </c>
      <c r="H422" s="8">
        <v>21.870449786264601</v>
      </c>
    </row>
    <row r="423" spans="1:8" x14ac:dyDescent="0.35">
      <c r="A423" s="7" t="str">
        <f>B3&amp;C409&amp;D423</f>
        <v>DISTRIBUCION VOLUMEN X CRITERIO (Consumiciones)Pates/Foie-gras Ing100-200MIL</v>
      </c>
      <c r="B423" s="7">
        <v>0</v>
      </c>
      <c r="C423" s="7">
        <v>0</v>
      </c>
      <c r="D423" s="8" t="s">
        <v>14</v>
      </c>
      <c r="E423" s="8">
        <v>10.4451475574631</v>
      </c>
      <c r="F423" s="8">
        <v>17.2517945446073</v>
      </c>
      <c r="G423" s="8">
        <v>19.556857910621702</v>
      </c>
      <c r="H423" s="8">
        <v>22.312377249191599</v>
      </c>
    </row>
    <row r="424" spans="1:8" x14ac:dyDescent="0.35">
      <c r="A424" s="7" t="str">
        <f>B3&amp;C409&amp;D424</f>
        <v>DISTRIBUCION VOLUMEN X CRITERIO (Consumiciones)Pates/Foie-gras Ing200-500MIL</v>
      </c>
      <c r="B424" s="7">
        <v>0</v>
      </c>
      <c r="C424" s="7">
        <v>0</v>
      </c>
      <c r="D424" s="8" t="s">
        <v>15</v>
      </c>
      <c r="E424" s="8">
        <v>36.561684316709503</v>
      </c>
      <c r="F424" s="8">
        <v>25.087623606643898</v>
      </c>
      <c r="G424" s="8">
        <v>13.300675809708901</v>
      </c>
      <c r="H424" s="8">
        <v>9.8490681889027307</v>
      </c>
    </row>
    <row r="425" spans="1:8" x14ac:dyDescent="0.35">
      <c r="A425" s="7" t="str">
        <f>B3&amp;C409&amp;D425</f>
        <v>DISTRIBUCION VOLUMEN X CRITERIO (Consumiciones)Pates/Foie-gras Ing&gt;500MIL</v>
      </c>
      <c r="B425" s="7">
        <v>0</v>
      </c>
      <c r="C425" s="7">
        <v>0</v>
      </c>
      <c r="D425" s="8" t="s">
        <v>16</v>
      </c>
      <c r="E425" s="8">
        <v>9.9550601822359805</v>
      </c>
      <c r="F425" s="8">
        <v>11.6719758462567</v>
      </c>
      <c r="G425" s="8">
        <v>16.1554299432858</v>
      </c>
      <c r="H425" s="8">
        <v>10.3506742246824</v>
      </c>
    </row>
    <row r="426" spans="1:8" x14ac:dyDescent="0.35">
      <c r="A426" s="7" t="str">
        <f>B3&amp;C409&amp;D426</f>
        <v>DISTRIBUCION VOLUMEN X CRITERIO (Consumiciones)Pates/Foie-gras IngDE 15 A 19 AÑOS</v>
      </c>
      <c r="B426" s="7">
        <v>0</v>
      </c>
      <c r="C426" s="7">
        <v>0</v>
      </c>
      <c r="D426" s="8" t="s">
        <v>39</v>
      </c>
      <c r="E426" s="8">
        <v>1.0699651260365799</v>
      </c>
      <c r="F426" s="8" t="s">
        <v>276</v>
      </c>
      <c r="G426" s="8" t="s">
        <v>276</v>
      </c>
      <c r="H426" s="8" t="s">
        <v>276</v>
      </c>
    </row>
    <row r="427" spans="1:8" x14ac:dyDescent="0.35">
      <c r="A427" s="7" t="str">
        <f>B3&amp;C409&amp;D427</f>
        <v>DISTRIBUCION VOLUMEN X CRITERIO (Consumiciones)Pates/Foie-gras IngDE 20 A 24 AÑOS</v>
      </c>
      <c r="B427" s="7">
        <v>0</v>
      </c>
      <c r="C427" s="7">
        <v>0</v>
      </c>
      <c r="D427" s="8" t="s">
        <v>40</v>
      </c>
      <c r="E427" s="8">
        <v>1.80171097978385</v>
      </c>
      <c r="F427" s="8">
        <v>3.4095990386046702</v>
      </c>
      <c r="G427" s="8">
        <v>2.4616954076098301</v>
      </c>
      <c r="H427" s="8">
        <v>3.7657252145751401</v>
      </c>
    </row>
    <row r="428" spans="1:8" x14ac:dyDescent="0.35">
      <c r="A428" s="7" t="str">
        <f>B3&amp;C409&amp;D428</f>
        <v>DISTRIBUCION VOLUMEN X CRITERIO (Consumiciones)Pates/Foie-gras IngDE 25 A 34 AÑOS</v>
      </c>
      <c r="B428" s="7">
        <v>0</v>
      </c>
      <c r="C428" s="7">
        <v>0</v>
      </c>
      <c r="D428" s="8" t="s">
        <v>41</v>
      </c>
      <c r="E428" s="8">
        <v>10.9192717660634</v>
      </c>
      <c r="F428" s="8">
        <v>8.9201331575956306</v>
      </c>
      <c r="G428" s="8">
        <v>5.0310592814006201</v>
      </c>
      <c r="H428" s="8">
        <v>8.3824598461592004</v>
      </c>
    </row>
    <row r="429" spans="1:8" x14ac:dyDescent="0.35">
      <c r="A429" s="7" t="str">
        <f>B3&amp;C409&amp;D429</f>
        <v>DISTRIBUCION VOLUMEN X CRITERIO (Consumiciones)Pates/Foie-gras IngDE 35 A 49 AÑOS</v>
      </c>
      <c r="B429" s="7">
        <v>0</v>
      </c>
      <c r="C429" s="7">
        <v>0</v>
      </c>
      <c r="D429" s="8" t="s">
        <v>42</v>
      </c>
      <c r="E429" s="8">
        <v>57.826512112215603</v>
      </c>
      <c r="F429" s="8">
        <v>39.342349366969998</v>
      </c>
      <c r="G429" s="8">
        <v>35.150934705596001</v>
      </c>
      <c r="H429" s="8">
        <v>37.057304040162599</v>
      </c>
    </row>
    <row r="430" spans="1:8" x14ac:dyDescent="0.35">
      <c r="A430" s="7" t="str">
        <f>B3&amp;C409&amp;D430</f>
        <v>DISTRIBUCION VOLUMEN X CRITERIO (Consumiciones)Pates/Foie-gras IngDE 50 A 59 AÑOS</v>
      </c>
      <c r="B430" s="7">
        <v>0</v>
      </c>
      <c r="C430" s="7">
        <v>0</v>
      </c>
      <c r="D430" s="8" t="s">
        <v>43</v>
      </c>
      <c r="E430" s="8">
        <v>15.8552133912901</v>
      </c>
      <c r="F430" s="8">
        <v>29.520790945374898</v>
      </c>
      <c r="G430" s="8">
        <v>29.201119188873498</v>
      </c>
      <c r="H430" s="8">
        <v>23.923736036190199</v>
      </c>
    </row>
    <row r="431" spans="1:8" x14ac:dyDescent="0.35">
      <c r="A431" s="7" t="str">
        <f>B3&amp;C409&amp;D431</f>
        <v>DISTRIBUCION VOLUMEN X CRITERIO (Consumiciones)Pates/Foie-gras IngDE 60 A 75 AÑOS</v>
      </c>
      <c r="B431" s="7">
        <v>0</v>
      </c>
      <c r="C431" s="7">
        <v>0</v>
      </c>
      <c r="D431" s="8" t="s">
        <v>44</v>
      </c>
      <c r="E431" s="8">
        <v>12.527335858398001</v>
      </c>
      <c r="F431" s="8">
        <v>18.807116062599299</v>
      </c>
      <c r="G431" s="8">
        <v>28.155205931333299</v>
      </c>
      <c r="H431" s="8">
        <v>26.870757185028701</v>
      </c>
    </row>
    <row r="432" spans="1:8" x14ac:dyDescent="0.35">
      <c r="A432" s="7" t="str">
        <f>B3&amp;C409&amp;D432</f>
        <v>DISTRIBUCION VOLUMEN X CRITERIO (Consumiciones)Pates/Foie-gras IngALTA Y MEDIA ALTA</v>
      </c>
      <c r="B432" s="7">
        <v>0</v>
      </c>
      <c r="C432" s="7">
        <v>0</v>
      </c>
      <c r="D432" s="8" t="s">
        <v>17</v>
      </c>
      <c r="E432" s="8">
        <v>17.402642279071099</v>
      </c>
      <c r="F432" s="8">
        <v>32.3440896959439</v>
      </c>
      <c r="G432" s="8">
        <v>35.283890395741501</v>
      </c>
      <c r="H432" s="8">
        <v>28.373416626285799</v>
      </c>
    </row>
    <row r="433" spans="1:8" x14ac:dyDescent="0.35">
      <c r="A433" s="7" t="str">
        <f>B3&amp;C409&amp;D433</f>
        <v>DISTRIBUCION VOLUMEN X CRITERIO (Consumiciones)Pates/Foie-gras IngMEDIA</v>
      </c>
      <c r="B433" s="7">
        <v>0</v>
      </c>
      <c r="C433" s="7">
        <v>0</v>
      </c>
      <c r="D433" s="8" t="s">
        <v>18</v>
      </c>
      <c r="E433" s="8">
        <v>56.120764807942898</v>
      </c>
      <c r="F433" s="8">
        <v>36.337617535064403</v>
      </c>
      <c r="G433" s="8">
        <v>31.455463230591</v>
      </c>
      <c r="H433" s="8">
        <v>28.1897630515328</v>
      </c>
    </row>
    <row r="434" spans="1:8" x14ac:dyDescent="0.35">
      <c r="A434" s="7" t="str">
        <f>B3&amp;C409&amp;D434</f>
        <v>DISTRIBUCION VOLUMEN X CRITERIO (Consumiciones)Pates/Foie-gras IngMEDIA BAJA</v>
      </c>
      <c r="B434" s="7">
        <v>0</v>
      </c>
      <c r="C434" s="7">
        <v>0</v>
      </c>
      <c r="D434" s="8" t="s">
        <v>19</v>
      </c>
      <c r="E434" s="8">
        <v>16.457235816466401</v>
      </c>
      <c r="F434" s="8">
        <v>21.734534544144399</v>
      </c>
      <c r="G434" s="8">
        <v>19.643738744971799</v>
      </c>
      <c r="H434" s="8">
        <v>21.537791289792199</v>
      </c>
    </row>
    <row r="435" spans="1:8" x14ac:dyDescent="0.35">
      <c r="A435" s="7" t="str">
        <f>B3&amp;C409&amp;D435</f>
        <v>DISTRIBUCION VOLUMEN X CRITERIO (Consumiciones)Pates/Foie-gras IngBAJA</v>
      </c>
      <c r="B435" s="7">
        <v>0</v>
      </c>
      <c r="C435" s="7">
        <v>0</v>
      </c>
      <c r="D435" s="8" t="s">
        <v>20</v>
      </c>
      <c r="E435" s="8">
        <v>10.019358122496</v>
      </c>
      <c r="F435" s="8">
        <v>9.5837582248472994</v>
      </c>
      <c r="G435" s="8">
        <v>13.616912466966699</v>
      </c>
      <c r="H435" s="8">
        <v>21.899048674482799</v>
      </c>
    </row>
    <row r="436" spans="1:8" x14ac:dyDescent="0.35">
      <c r="A436" s="7" t="str">
        <f>B3&amp;C409&amp;D436</f>
        <v>DISTRIBUCION VOLUMEN X CRITERIO (Consumiciones)Pates/Foie-gras IngHOMBRE</v>
      </c>
      <c r="B436" s="7">
        <v>0</v>
      </c>
      <c r="C436" s="7">
        <v>0</v>
      </c>
      <c r="D436" s="8" t="s">
        <v>21</v>
      </c>
      <c r="E436" s="8">
        <v>63.638924846511401</v>
      </c>
      <c r="F436" s="8">
        <v>59.465649574718</v>
      </c>
      <c r="G436" s="8">
        <v>47.174135183230199</v>
      </c>
      <c r="H436" s="8">
        <v>43.355109212986498</v>
      </c>
    </row>
    <row r="437" spans="1:8" x14ac:dyDescent="0.35">
      <c r="A437" s="7" t="str">
        <f>B3&amp;C409&amp;D437</f>
        <v>DISTRIBUCION VOLUMEN X CRITERIO (Consumiciones)Pates/Foie-gras IngMUJER</v>
      </c>
      <c r="B437" s="7">
        <v>0</v>
      </c>
      <c r="C437" s="7">
        <v>0</v>
      </c>
      <c r="D437" s="8" t="s">
        <v>22</v>
      </c>
      <c r="E437" s="8">
        <v>36.361085413252503</v>
      </c>
      <c r="F437" s="8">
        <v>40.534350425282</v>
      </c>
      <c r="G437" s="8">
        <v>52.825889008125401</v>
      </c>
      <c r="H437" s="8">
        <v>56.644890787013502</v>
      </c>
    </row>
    <row r="438" spans="1:8" x14ac:dyDescent="0.35">
      <c r="A438" s="7" t="str">
        <f>B3&amp;C438&amp;D438</f>
        <v>DISTRIBUCION VOLUMEN X CRITERIO (Consumiciones)Rto carn.transf.IngT.ESPAÑA</v>
      </c>
      <c r="B438" s="7">
        <v>0</v>
      </c>
      <c r="C438" s="7" t="s">
        <v>179</v>
      </c>
      <c r="D438" s="8" t="s">
        <v>36</v>
      </c>
      <c r="E438" s="8">
        <v>100</v>
      </c>
      <c r="F438" s="8">
        <v>100</v>
      </c>
      <c r="G438" s="8">
        <v>100</v>
      </c>
      <c r="H438" s="8">
        <v>100</v>
      </c>
    </row>
    <row r="439" spans="1:8" x14ac:dyDescent="0.35">
      <c r="A439" s="7" t="str">
        <f>B3&amp;C438&amp;D439</f>
        <v>DISTRIBUCION VOLUMEN X CRITERIO (Consumiciones)Rto carn.transf.IngBCN AM</v>
      </c>
      <c r="B439" s="7">
        <v>0</v>
      </c>
      <c r="C439" s="7">
        <v>0</v>
      </c>
      <c r="D439" s="8" t="s">
        <v>1</v>
      </c>
      <c r="E439" s="8">
        <v>14.093029503526701</v>
      </c>
      <c r="F439" s="8">
        <v>8.6880845778704892</v>
      </c>
      <c r="G439" s="8">
        <v>9.6295906091610295</v>
      </c>
      <c r="H439" s="8">
        <v>8.4005864242198296</v>
      </c>
    </row>
    <row r="440" spans="1:8" x14ac:dyDescent="0.35">
      <c r="A440" s="7" t="str">
        <f>B3&amp;C438&amp;D440</f>
        <v>DISTRIBUCION VOLUMEN X CRITERIO (Consumiciones)Rto carn.transf.IngREST.CAT ARAGON</v>
      </c>
      <c r="B440" s="7">
        <v>0</v>
      </c>
      <c r="C440" s="7">
        <v>0</v>
      </c>
      <c r="D440" s="8" t="s">
        <v>2</v>
      </c>
      <c r="E440" s="8">
        <v>10.265042591423899</v>
      </c>
      <c r="F440" s="8">
        <v>11.338369613296701</v>
      </c>
      <c r="G440" s="8">
        <v>11.588378535759</v>
      </c>
      <c r="H440" s="8">
        <v>11.560454924833399</v>
      </c>
    </row>
    <row r="441" spans="1:8" x14ac:dyDescent="0.35">
      <c r="A441" s="7" t="str">
        <f>B3&amp;C438&amp;D441</f>
        <v>DISTRIBUCION VOLUMEN X CRITERIO (Consumiciones)Rto carn.transf.IngLEVANTE</v>
      </c>
      <c r="B441" s="7">
        <v>0</v>
      </c>
      <c r="C441" s="7">
        <v>0</v>
      </c>
      <c r="D441" s="8" t="s">
        <v>3</v>
      </c>
      <c r="E441" s="8">
        <v>17.6904702164166</v>
      </c>
      <c r="F441" s="8">
        <v>15.6339577978192</v>
      </c>
      <c r="G441" s="8">
        <v>16.600481416472999</v>
      </c>
      <c r="H441" s="8">
        <v>16.913474176914601</v>
      </c>
    </row>
    <row r="442" spans="1:8" x14ac:dyDescent="0.35">
      <c r="A442" s="7" t="str">
        <f>B3&amp;C438&amp;D442</f>
        <v>DISTRIBUCION VOLUMEN X CRITERIO (Consumiciones)Rto carn.transf.IngANDALUCIA</v>
      </c>
      <c r="B442" s="7">
        <v>0</v>
      </c>
      <c r="C442" s="7">
        <v>0</v>
      </c>
      <c r="D442" s="8" t="s">
        <v>4</v>
      </c>
      <c r="E442" s="8">
        <v>21.0502809437276</v>
      </c>
      <c r="F442" s="8">
        <v>20.995798903294499</v>
      </c>
      <c r="G442" s="8">
        <v>20.735141015168001</v>
      </c>
      <c r="H442" s="8">
        <v>21.249070701984301</v>
      </c>
    </row>
    <row r="443" spans="1:8" x14ac:dyDescent="0.35">
      <c r="A443" s="7" t="str">
        <f>B3&amp;C438&amp;D443</f>
        <v>DISTRIBUCION VOLUMEN X CRITERIO (Consumiciones)Rto carn.transf.IngMDD AM</v>
      </c>
      <c r="B443" s="7">
        <v>0</v>
      </c>
      <c r="C443" s="7">
        <v>0</v>
      </c>
      <c r="D443" s="8" t="s">
        <v>5</v>
      </c>
      <c r="E443" s="8">
        <v>14.8820796678857</v>
      </c>
      <c r="F443" s="8">
        <v>18.928530011564298</v>
      </c>
      <c r="G443" s="8">
        <v>18.4536260375937</v>
      </c>
      <c r="H443" s="8">
        <v>18.105706534129801</v>
      </c>
    </row>
    <row r="444" spans="1:8" x14ac:dyDescent="0.35">
      <c r="A444" s="7" t="str">
        <f>B3&amp;C438&amp;D444</f>
        <v>DISTRIBUCION VOLUMEN X CRITERIO (Consumiciones)Rto carn.transf.IngRTO CENTRO</v>
      </c>
      <c r="B444" s="7">
        <v>0</v>
      </c>
      <c r="C444" s="7">
        <v>0</v>
      </c>
      <c r="D444" s="8" t="s">
        <v>6</v>
      </c>
      <c r="E444" s="8">
        <v>8.3213352493771602</v>
      </c>
      <c r="F444" s="8">
        <v>9.8238088900836509</v>
      </c>
      <c r="G444" s="8">
        <v>9.3360179031292105</v>
      </c>
      <c r="H444" s="8">
        <v>9.7452756967009204</v>
      </c>
    </row>
    <row r="445" spans="1:8" x14ac:dyDescent="0.35">
      <c r="A445" s="7" t="str">
        <f>B3&amp;C438&amp;D445</f>
        <v>DISTRIBUCION VOLUMEN X CRITERIO (Consumiciones)Rto carn.transf.IngNORTE-CENTRO</v>
      </c>
      <c r="B445" s="7">
        <v>0</v>
      </c>
      <c r="C445" s="7">
        <v>0</v>
      </c>
      <c r="D445" s="8" t="s">
        <v>7</v>
      </c>
      <c r="E445" s="8">
        <v>8.0182176230411901</v>
      </c>
      <c r="F445" s="8">
        <v>8.2106697882513906</v>
      </c>
      <c r="G445" s="8">
        <v>8.3093490082592307</v>
      </c>
      <c r="H445" s="8">
        <v>7.3244444532555697</v>
      </c>
    </row>
    <row r="446" spans="1:8" x14ac:dyDescent="0.35">
      <c r="A446" s="7" t="str">
        <f>B3&amp;C438&amp;D446</f>
        <v>DISTRIBUCION VOLUMEN X CRITERIO (Consumiciones)Rto carn.transf.IngNOROESTE</v>
      </c>
      <c r="B446" s="7">
        <v>0</v>
      </c>
      <c r="C446" s="7">
        <v>0</v>
      </c>
      <c r="D446" s="8" t="s">
        <v>8</v>
      </c>
      <c r="E446" s="8">
        <v>5.6795315323535203</v>
      </c>
      <c r="F446" s="8">
        <v>6.3807922211399202</v>
      </c>
      <c r="G446" s="8">
        <v>5.3474232593286102</v>
      </c>
      <c r="H446" s="8">
        <v>6.7009771754494798</v>
      </c>
    </row>
    <row r="447" spans="1:8" x14ac:dyDescent="0.35">
      <c r="A447" s="7" t="str">
        <f>B3&amp;C438&amp;D447</f>
        <v>DISTRIBUCION VOLUMEN X CRITERIO (Consumiciones)Rto carn.transf.Ing&lt;2MIL</v>
      </c>
      <c r="B447" s="7">
        <v>0</v>
      </c>
      <c r="C447" s="7">
        <v>0</v>
      </c>
      <c r="D447" s="8" t="s">
        <v>9</v>
      </c>
      <c r="E447" s="8">
        <v>4.2477652491490598</v>
      </c>
      <c r="F447" s="8">
        <v>3.0286198053219402</v>
      </c>
      <c r="G447" s="8">
        <v>3.00086048783121</v>
      </c>
      <c r="H447" s="8">
        <v>3.5697830944087499</v>
      </c>
    </row>
    <row r="448" spans="1:8" x14ac:dyDescent="0.35">
      <c r="A448" s="7" t="str">
        <f>B3&amp;C438&amp;D448</f>
        <v>DISTRIBUCION VOLUMEN X CRITERIO (Consumiciones)Rto carn.transf.Ing2-5MIL</v>
      </c>
      <c r="B448" s="7">
        <v>0</v>
      </c>
      <c r="C448" s="7">
        <v>0</v>
      </c>
      <c r="D448" s="8" t="s">
        <v>10</v>
      </c>
      <c r="E448" s="8">
        <v>6.29853280718162</v>
      </c>
      <c r="F448" s="8">
        <v>5.7400578421701303</v>
      </c>
      <c r="G448" s="8">
        <v>8.1728516608245503</v>
      </c>
      <c r="H448" s="8">
        <v>8.1618088748703901</v>
      </c>
    </row>
    <row r="449" spans="1:8" x14ac:dyDescent="0.35">
      <c r="A449" s="7" t="str">
        <f>B3&amp;C438&amp;D449</f>
        <v>DISTRIBUCION VOLUMEN X CRITERIO (Consumiciones)Rto carn.transf.Ing5-10MIL</v>
      </c>
      <c r="B449" s="7">
        <v>0</v>
      </c>
      <c r="C449" s="7">
        <v>0</v>
      </c>
      <c r="D449" s="8" t="s">
        <v>11</v>
      </c>
      <c r="E449" s="8">
        <v>7.5215770358599299</v>
      </c>
      <c r="F449" s="8">
        <v>6.8551263442137298</v>
      </c>
      <c r="G449" s="8">
        <v>6.2484676777312202</v>
      </c>
      <c r="H449" s="8">
        <v>6.7598005007801101</v>
      </c>
    </row>
    <row r="450" spans="1:8" x14ac:dyDescent="0.35">
      <c r="A450" s="7" t="str">
        <f>B3&amp;C438&amp;D450</f>
        <v>DISTRIBUCION VOLUMEN X CRITERIO (Consumiciones)Rto carn.transf.Ing10-30MIL</v>
      </c>
      <c r="B450" s="7">
        <v>0</v>
      </c>
      <c r="C450" s="7">
        <v>0</v>
      </c>
      <c r="D450" s="8" t="s">
        <v>12</v>
      </c>
      <c r="E450" s="8">
        <v>15.289540580338199</v>
      </c>
      <c r="F450" s="8">
        <v>17.0095963943218</v>
      </c>
      <c r="G450" s="8">
        <v>17.748589121731499</v>
      </c>
      <c r="H450" s="8">
        <v>16.858164837147299</v>
      </c>
    </row>
    <row r="451" spans="1:8" x14ac:dyDescent="0.35">
      <c r="A451" s="7" t="str">
        <f>B3&amp;C438&amp;D451</f>
        <v>DISTRIBUCION VOLUMEN X CRITERIO (Consumiciones)Rto carn.transf.Ing30-100MIL</v>
      </c>
      <c r="B451" s="7">
        <v>0</v>
      </c>
      <c r="C451" s="7">
        <v>0</v>
      </c>
      <c r="D451" s="8" t="s">
        <v>13</v>
      </c>
      <c r="E451" s="8">
        <v>25.380940432833299</v>
      </c>
      <c r="F451" s="8">
        <v>23.757884986678501</v>
      </c>
      <c r="G451" s="8">
        <v>22.1241308190619</v>
      </c>
      <c r="H451" s="8">
        <v>22.329177677815601</v>
      </c>
    </row>
    <row r="452" spans="1:8" x14ac:dyDescent="0.35">
      <c r="A452" s="7" t="str">
        <f>B3&amp;C438&amp;D452</f>
        <v>DISTRIBUCION VOLUMEN X CRITERIO (Consumiciones)Rto carn.transf.Ing100-200MIL</v>
      </c>
      <c r="B452" s="7">
        <v>0</v>
      </c>
      <c r="C452" s="7">
        <v>0</v>
      </c>
      <c r="D452" s="8" t="s">
        <v>14</v>
      </c>
      <c r="E452" s="8">
        <v>10.2432589979294</v>
      </c>
      <c r="F452" s="8">
        <v>12.2093425049065</v>
      </c>
      <c r="G452" s="8">
        <v>11.3990686179361</v>
      </c>
      <c r="H452" s="8">
        <v>10.5406284136214</v>
      </c>
    </row>
    <row r="453" spans="1:8" x14ac:dyDescent="0.35">
      <c r="A453" s="7" t="str">
        <f>B3&amp;C438&amp;D453</f>
        <v>DISTRIBUCION VOLUMEN X CRITERIO (Consumiciones)Rto carn.transf.Ing200-500MIL</v>
      </c>
      <c r="B453" s="7">
        <v>0</v>
      </c>
      <c r="C453" s="7">
        <v>0</v>
      </c>
      <c r="D453" s="8" t="s">
        <v>15</v>
      </c>
      <c r="E453" s="8">
        <v>13.1659810980756</v>
      </c>
      <c r="F453" s="8">
        <v>11.308442295191</v>
      </c>
      <c r="G453" s="8">
        <v>11.9510264093991</v>
      </c>
      <c r="H453" s="8">
        <v>13.3033719392641</v>
      </c>
    </row>
    <row r="454" spans="1:8" x14ac:dyDescent="0.35">
      <c r="A454" s="7" t="str">
        <f>B3&amp;C438&amp;D454</f>
        <v>DISTRIBUCION VOLUMEN X CRITERIO (Consumiciones)Rto carn.transf.Ing&gt;500MIL</v>
      </c>
      <c r="B454" s="7">
        <v>0</v>
      </c>
      <c r="C454" s="7">
        <v>0</v>
      </c>
      <c r="D454" s="8" t="s">
        <v>16</v>
      </c>
      <c r="E454" s="8">
        <v>17.852403798632899</v>
      </c>
      <c r="F454" s="8">
        <v>20.090938679686499</v>
      </c>
      <c r="G454" s="8">
        <v>19.355012990356101</v>
      </c>
      <c r="H454" s="8">
        <v>18.477257227708201</v>
      </c>
    </row>
    <row r="455" spans="1:8" x14ac:dyDescent="0.35">
      <c r="A455" s="7" t="str">
        <f>B3&amp;C438&amp;D455</f>
        <v>DISTRIBUCION VOLUMEN X CRITERIO (Consumiciones)Rto carn.transf.IngDE 15 A 19 AÑOS</v>
      </c>
      <c r="B455" s="7">
        <v>0</v>
      </c>
      <c r="C455" s="7">
        <v>0</v>
      </c>
      <c r="D455" s="8" t="s">
        <v>39</v>
      </c>
      <c r="E455" s="8">
        <v>3.10553447738384</v>
      </c>
      <c r="F455" s="8">
        <v>2.51590069512703</v>
      </c>
      <c r="G455" s="8">
        <v>3.6136726222665998</v>
      </c>
      <c r="H455" s="8">
        <v>4.7030954792996997</v>
      </c>
    </row>
    <row r="456" spans="1:8" x14ac:dyDescent="0.35">
      <c r="A456" s="7" t="str">
        <f>B3&amp;C438&amp;D456</f>
        <v>DISTRIBUCION VOLUMEN X CRITERIO (Consumiciones)Rto carn.transf.IngDE 20 A 24 AÑOS</v>
      </c>
      <c r="B456" s="7">
        <v>0</v>
      </c>
      <c r="C456" s="7">
        <v>0</v>
      </c>
      <c r="D456" s="8" t="s">
        <v>40</v>
      </c>
      <c r="E456" s="8">
        <v>5.8898731001132898</v>
      </c>
      <c r="F456" s="8">
        <v>6.3498055550555499</v>
      </c>
      <c r="G456" s="8">
        <v>6.0100352187600903</v>
      </c>
      <c r="H456" s="8">
        <v>4.4540659142409096</v>
      </c>
    </row>
    <row r="457" spans="1:8" x14ac:dyDescent="0.35">
      <c r="A457" s="7" t="str">
        <f>B3&amp;C438&amp;D457</f>
        <v>DISTRIBUCION VOLUMEN X CRITERIO (Consumiciones)Rto carn.transf.IngDE 25 A 34 AÑOS</v>
      </c>
      <c r="B457" s="7">
        <v>0</v>
      </c>
      <c r="C457" s="7">
        <v>0</v>
      </c>
      <c r="D457" s="8" t="s">
        <v>41</v>
      </c>
      <c r="E457" s="8">
        <v>15.6433091800296</v>
      </c>
      <c r="F457" s="8">
        <v>16.648211192085199</v>
      </c>
      <c r="G457" s="8">
        <v>15.227704905611001</v>
      </c>
      <c r="H457" s="8">
        <v>16.699572076849702</v>
      </c>
    </row>
    <row r="458" spans="1:8" x14ac:dyDescent="0.35">
      <c r="A458" s="7" t="str">
        <f>B3&amp;C438&amp;D458</f>
        <v>DISTRIBUCION VOLUMEN X CRITERIO (Consumiciones)Rto carn.transf.IngDE 35 A 49 AÑOS</v>
      </c>
      <c r="B458" s="7">
        <v>0</v>
      </c>
      <c r="C458" s="7">
        <v>0</v>
      </c>
      <c r="D458" s="8" t="s">
        <v>42</v>
      </c>
      <c r="E458" s="8">
        <v>31.9513993962941</v>
      </c>
      <c r="F458" s="8">
        <v>33.309293904736002</v>
      </c>
      <c r="G458" s="8">
        <v>31.326998869636601</v>
      </c>
      <c r="H458" s="8">
        <v>31.152770646276</v>
      </c>
    </row>
    <row r="459" spans="1:8" x14ac:dyDescent="0.35">
      <c r="A459" s="7" t="str">
        <f>B3&amp;C438&amp;D459</f>
        <v>DISTRIBUCION VOLUMEN X CRITERIO (Consumiciones)Rto carn.transf.IngDE 50 A 59 AÑOS</v>
      </c>
      <c r="B459" s="7">
        <v>0</v>
      </c>
      <c r="C459" s="7">
        <v>0</v>
      </c>
      <c r="D459" s="8" t="s">
        <v>43</v>
      </c>
      <c r="E459" s="8">
        <v>25.484117872177599</v>
      </c>
      <c r="F459" s="8">
        <v>25.284269685798598</v>
      </c>
      <c r="G459" s="8">
        <v>26.907163846640099</v>
      </c>
      <c r="H459" s="8">
        <v>24.782816858407699</v>
      </c>
    </row>
    <row r="460" spans="1:8" x14ac:dyDescent="0.35">
      <c r="A460" s="7" t="str">
        <f>B3&amp;C438&amp;D460</f>
        <v>DISTRIBUCION VOLUMEN X CRITERIO (Consumiciones)Rto carn.transf.IngDE 60 A 75 AÑOS</v>
      </c>
      <c r="B460" s="7">
        <v>0</v>
      </c>
      <c r="C460" s="7">
        <v>0</v>
      </c>
      <c r="D460" s="8" t="s">
        <v>44</v>
      </c>
      <c r="E460" s="8">
        <v>17.925755836203599</v>
      </c>
      <c r="F460" s="8">
        <v>15.8925360820118</v>
      </c>
      <c r="G460" s="8">
        <v>16.9144271320428</v>
      </c>
      <c r="H460" s="8">
        <v>18.207656721773599</v>
      </c>
    </row>
    <row r="461" spans="1:8" x14ac:dyDescent="0.35">
      <c r="A461" s="7" t="str">
        <f>B3&amp;C438&amp;D461</f>
        <v>DISTRIBUCION VOLUMEN X CRITERIO (Consumiciones)Rto carn.transf.IngALTA Y MEDIA ALTA</v>
      </c>
      <c r="B461" s="7">
        <v>0</v>
      </c>
      <c r="C461" s="7">
        <v>0</v>
      </c>
      <c r="D461" s="8" t="s">
        <v>17</v>
      </c>
      <c r="E461" s="8">
        <v>22.340868251711399</v>
      </c>
      <c r="F461" s="8">
        <v>24.4125295783825</v>
      </c>
      <c r="G461" s="8">
        <v>24.165710857404999</v>
      </c>
      <c r="H461" s="8">
        <v>27.175598170546799</v>
      </c>
    </row>
    <row r="462" spans="1:8" x14ac:dyDescent="0.35">
      <c r="A462" s="7" t="str">
        <f>B3&amp;C438&amp;D462</f>
        <v>DISTRIBUCION VOLUMEN X CRITERIO (Consumiciones)Rto carn.transf.IngMEDIA</v>
      </c>
      <c r="B462" s="7">
        <v>0</v>
      </c>
      <c r="C462" s="7">
        <v>0</v>
      </c>
      <c r="D462" s="8" t="s">
        <v>18</v>
      </c>
      <c r="E462" s="8">
        <v>33.1901622808018</v>
      </c>
      <c r="F462" s="8">
        <v>30.082590781547999</v>
      </c>
      <c r="G462" s="8">
        <v>31.377834082583998</v>
      </c>
      <c r="H462" s="8">
        <v>29.236880294520599</v>
      </c>
    </row>
    <row r="463" spans="1:8" x14ac:dyDescent="0.35">
      <c r="A463" s="7" t="str">
        <f>B3&amp;C438&amp;D463</f>
        <v>DISTRIBUCION VOLUMEN X CRITERIO (Consumiciones)Rto carn.transf.IngMEDIA BAJA</v>
      </c>
      <c r="B463" s="7">
        <v>0</v>
      </c>
      <c r="C463" s="7">
        <v>0</v>
      </c>
      <c r="D463" s="8" t="s">
        <v>19</v>
      </c>
      <c r="E463" s="8">
        <v>24.657190359967899</v>
      </c>
      <c r="F463" s="8">
        <v>26.0773790255592</v>
      </c>
      <c r="G463" s="8">
        <v>26.360665845276198</v>
      </c>
      <c r="H463" s="8">
        <v>24.225753499612399</v>
      </c>
    </row>
    <row r="464" spans="1:8" x14ac:dyDescent="0.35">
      <c r="A464" s="7" t="str">
        <f>B3&amp;C438&amp;D464</f>
        <v>DISTRIBUCION VOLUMEN X CRITERIO (Consumiciones)Rto carn.transf.IngBAJA</v>
      </c>
      <c r="B464" s="7">
        <v>0</v>
      </c>
      <c r="C464" s="7">
        <v>0</v>
      </c>
      <c r="D464" s="8" t="s">
        <v>20</v>
      </c>
      <c r="E464" s="8">
        <v>19.811776573069402</v>
      </c>
      <c r="F464" s="8">
        <v>19.4275065161704</v>
      </c>
      <c r="G464" s="8">
        <v>18.095815164307499</v>
      </c>
      <c r="H464" s="8">
        <v>19.3617630790642</v>
      </c>
    </row>
    <row r="465" spans="1:8" x14ac:dyDescent="0.35">
      <c r="A465" s="7" t="str">
        <f>B3&amp;C438&amp;D465</f>
        <v>DISTRIBUCION VOLUMEN X CRITERIO (Consumiciones)Rto carn.transf.IngHOMBRE</v>
      </c>
      <c r="B465" s="7">
        <v>0</v>
      </c>
      <c r="C465" s="7">
        <v>0</v>
      </c>
      <c r="D465" s="8" t="s">
        <v>21</v>
      </c>
      <c r="E465" s="8">
        <v>47.320149127008897</v>
      </c>
      <c r="F465" s="8">
        <v>42.659618510792797</v>
      </c>
      <c r="G465" s="8">
        <v>44.564654398400698</v>
      </c>
      <c r="H465" s="8">
        <v>46.632868304345799</v>
      </c>
    </row>
    <row r="466" spans="1:8" x14ac:dyDescent="0.35">
      <c r="A466" s="7" t="str">
        <f>B3&amp;C438&amp;D466</f>
        <v>DISTRIBUCION VOLUMEN X CRITERIO (Consumiciones)Rto carn.transf.IngMUJER</v>
      </c>
      <c r="B466" s="7">
        <v>0</v>
      </c>
      <c r="C466" s="7">
        <v>0</v>
      </c>
      <c r="D466" s="8" t="s">
        <v>22</v>
      </c>
      <c r="E466" s="8">
        <v>52.679850872991103</v>
      </c>
      <c r="F466" s="8">
        <v>57.340381489207203</v>
      </c>
      <c r="G466" s="8">
        <v>55.435345601599302</v>
      </c>
      <c r="H466" s="8">
        <v>53.367131695654201</v>
      </c>
    </row>
    <row r="467" spans="1:8" x14ac:dyDescent="0.35">
      <c r="A467" s="7" t="str">
        <f>B3&amp;C467&amp;D467</f>
        <v>DISTRIBUCION VOLUMEN X CRITERIO (Consumiciones).T.Pescados/Marisc.IngT.ESPAÑA</v>
      </c>
      <c r="B467" s="7">
        <v>0</v>
      </c>
      <c r="C467" s="7" t="s">
        <v>180</v>
      </c>
      <c r="D467" s="8" t="s">
        <v>36</v>
      </c>
      <c r="E467" s="8">
        <v>100</v>
      </c>
      <c r="F467" s="8">
        <v>100</v>
      </c>
      <c r="G467" s="8">
        <v>100</v>
      </c>
      <c r="H467" s="8">
        <v>100</v>
      </c>
    </row>
    <row r="468" spans="1:8" x14ac:dyDescent="0.35">
      <c r="A468" s="7" t="str">
        <f>B3&amp;C467&amp;D468</f>
        <v>DISTRIBUCION VOLUMEN X CRITERIO (Consumiciones).T.Pescados/Marisc.IngBCN AM</v>
      </c>
      <c r="B468" s="7">
        <v>0</v>
      </c>
      <c r="C468" s="7">
        <v>0</v>
      </c>
      <c r="D468" s="8" t="s">
        <v>1</v>
      </c>
      <c r="E468" s="8">
        <v>11.3089920881786</v>
      </c>
      <c r="F468" s="8">
        <v>9.6777940477511795</v>
      </c>
      <c r="G468" s="8">
        <v>9.4600107126667297</v>
      </c>
      <c r="H468" s="8">
        <v>9.6988704049014594</v>
      </c>
    </row>
    <row r="469" spans="1:8" x14ac:dyDescent="0.35">
      <c r="A469" s="7" t="str">
        <f>B3&amp;C467&amp;D469</f>
        <v>DISTRIBUCION VOLUMEN X CRITERIO (Consumiciones).T.Pescados/Marisc.IngREST.CAT ARAGON</v>
      </c>
      <c r="B469" s="7">
        <v>0</v>
      </c>
      <c r="C469" s="7">
        <v>0</v>
      </c>
      <c r="D469" s="8" t="s">
        <v>2</v>
      </c>
      <c r="E469" s="8">
        <v>11.6986284295605</v>
      </c>
      <c r="F469" s="8">
        <v>10.4324943149962</v>
      </c>
      <c r="G469" s="8">
        <v>11.749032916011901</v>
      </c>
      <c r="H469" s="8">
        <v>12.781364877014701</v>
      </c>
    </row>
    <row r="470" spans="1:8" x14ac:dyDescent="0.35">
      <c r="A470" s="7" t="str">
        <f>B3&amp;C467&amp;D470</f>
        <v>DISTRIBUCION VOLUMEN X CRITERIO (Consumiciones).T.Pescados/Marisc.IngLEVANTE</v>
      </c>
      <c r="B470" s="7">
        <v>0</v>
      </c>
      <c r="C470" s="7">
        <v>0</v>
      </c>
      <c r="D470" s="8" t="s">
        <v>3</v>
      </c>
      <c r="E470" s="8">
        <v>20.8871329358557</v>
      </c>
      <c r="F470" s="8">
        <v>21.041985069571901</v>
      </c>
      <c r="G470" s="8">
        <v>18.145951223639202</v>
      </c>
      <c r="H470" s="8">
        <v>16.8896423640753</v>
      </c>
    </row>
    <row r="471" spans="1:8" x14ac:dyDescent="0.35">
      <c r="A471" s="7" t="str">
        <f>B3&amp;C467&amp;D471</f>
        <v>DISTRIBUCION VOLUMEN X CRITERIO (Consumiciones).T.Pescados/Marisc.IngANDALUCIA</v>
      </c>
      <c r="B471" s="7">
        <v>0</v>
      </c>
      <c r="C471" s="7">
        <v>0</v>
      </c>
      <c r="D471" s="8" t="s">
        <v>4</v>
      </c>
      <c r="E471" s="8">
        <v>21.887303020363301</v>
      </c>
      <c r="F471" s="8">
        <v>24.3299130813432</v>
      </c>
      <c r="G471" s="8">
        <v>23.2397699463395</v>
      </c>
      <c r="H471" s="8">
        <v>23.3707116591331</v>
      </c>
    </row>
    <row r="472" spans="1:8" x14ac:dyDescent="0.35">
      <c r="A472" s="7" t="str">
        <f>B3&amp;C467&amp;D472</f>
        <v>DISTRIBUCION VOLUMEN X CRITERIO (Consumiciones).T.Pescados/Marisc.IngMDD AM</v>
      </c>
      <c r="B472" s="7">
        <v>0</v>
      </c>
      <c r="C472" s="7">
        <v>0</v>
      </c>
      <c r="D472" s="8" t="s">
        <v>5</v>
      </c>
      <c r="E472" s="8">
        <v>12.3122416347281</v>
      </c>
      <c r="F472" s="8">
        <v>14.6862059323264</v>
      </c>
      <c r="G472" s="8">
        <v>15.220147016202199</v>
      </c>
      <c r="H472" s="8">
        <v>15.492778086857699</v>
      </c>
    </row>
    <row r="473" spans="1:8" x14ac:dyDescent="0.35">
      <c r="A473" s="7" t="str">
        <f>B3&amp;C467&amp;D473</f>
        <v>DISTRIBUCION VOLUMEN X CRITERIO (Consumiciones).T.Pescados/Marisc.IngRTO CENTRO</v>
      </c>
      <c r="B473" s="7">
        <v>0</v>
      </c>
      <c r="C473" s="7">
        <v>0</v>
      </c>
      <c r="D473" s="8" t="s">
        <v>6</v>
      </c>
      <c r="E473" s="8">
        <v>6.4606098562378698</v>
      </c>
      <c r="F473" s="8">
        <v>6.6148096840020196</v>
      </c>
      <c r="G473" s="8">
        <v>6.74888428776487</v>
      </c>
      <c r="H473" s="8">
        <v>6.5826447984571201</v>
      </c>
    </row>
    <row r="474" spans="1:8" x14ac:dyDescent="0.35">
      <c r="A474" s="7" t="str">
        <f>B3&amp;C467&amp;D474</f>
        <v>DISTRIBUCION VOLUMEN X CRITERIO (Consumiciones).T.Pescados/Marisc.IngNORTE-CENTRO</v>
      </c>
      <c r="B474" s="7">
        <v>0</v>
      </c>
      <c r="C474" s="7">
        <v>0</v>
      </c>
      <c r="D474" s="8" t="s">
        <v>7</v>
      </c>
      <c r="E474" s="8">
        <v>8.3184461192699608</v>
      </c>
      <c r="F474" s="8">
        <v>7.2158565358333098</v>
      </c>
      <c r="G474" s="8">
        <v>9.7224224574994693</v>
      </c>
      <c r="H474" s="8">
        <v>8.2740955604385906</v>
      </c>
    </row>
    <row r="475" spans="1:8" x14ac:dyDescent="0.35">
      <c r="A475" s="7" t="str">
        <f>B3&amp;C467&amp;D475</f>
        <v>DISTRIBUCION VOLUMEN X CRITERIO (Consumiciones).T.Pescados/Marisc.IngNOROESTE</v>
      </c>
      <c r="B475" s="7">
        <v>0</v>
      </c>
      <c r="C475" s="7">
        <v>0</v>
      </c>
      <c r="D475" s="8" t="s">
        <v>8</v>
      </c>
      <c r="E475" s="8">
        <v>7.1266305716102396</v>
      </c>
      <c r="F475" s="8">
        <v>6.0009359978142296</v>
      </c>
      <c r="G475" s="8">
        <v>5.7137614322275203</v>
      </c>
      <c r="H475" s="8">
        <v>6.9098951220573799</v>
      </c>
    </row>
    <row r="476" spans="1:8" x14ac:dyDescent="0.35">
      <c r="A476" s="7" t="str">
        <f>B3&amp;C467&amp;D476</f>
        <v>DISTRIBUCION VOLUMEN X CRITERIO (Consumiciones).T.Pescados/Marisc.Ing&lt;2MIL</v>
      </c>
      <c r="B476" s="7">
        <v>0</v>
      </c>
      <c r="C476" s="7">
        <v>0</v>
      </c>
      <c r="D476" s="8" t="s">
        <v>9</v>
      </c>
      <c r="E476" s="8">
        <v>4.1683605281661</v>
      </c>
      <c r="F476" s="8">
        <v>4.3703271260775898</v>
      </c>
      <c r="G476" s="8">
        <v>2.7022444580242402</v>
      </c>
      <c r="H476" s="8">
        <v>2.2691995039589798</v>
      </c>
    </row>
    <row r="477" spans="1:8" x14ac:dyDescent="0.35">
      <c r="A477" s="7" t="str">
        <f>B3&amp;C467&amp;D477</f>
        <v>DISTRIBUCION VOLUMEN X CRITERIO (Consumiciones).T.Pescados/Marisc.Ing2-5MIL</v>
      </c>
      <c r="B477" s="7">
        <v>0</v>
      </c>
      <c r="C477" s="7">
        <v>0</v>
      </c>
      <c r="D477" s="8" t="s">
        <v>10</v>
      </c>
      <c r="E477" s="8">
        <v>3.7417057245299001</v>
      </c>
      <c r="F477" s="8">
        <v>3.3794821879366901</v>
      </c>
      <c r="G477" s="8">
        <v>6.2926841746930702</v>
      </c>
      <c r="H477" s="8">
        <v>6.1062345427098501</v>
      </c>
    </row>
    <row r="478" spans="1:8" x14ac:dyDescent="0.35">
      <c r="A478" s="7" t="str">
        <f>B3&amp;C467&amp;D478</f>
        <v>DISTRIBUCION VOLUMEN X CRITERIO (Consumiciones).T.Pescados/Marisc.Ing5-10MIL</v>
      </c>
      <c r="B478" s="7">
        <v>0</v>
      </c>
      <c r="C478" s="7">
        <v>0</v>
      </c>
      <c r="D478" s="8" t="s">
        <v>11</v>
      </c>
      <c r="E478" s="8">
        <v>6.0608487063485699</v>
      </c>
      <c r="F478" s="8">
        <v>3.89244527739119</v>
      </c>
      <c r="G478" s="8">
        <v>8.3920624513028095</v>
      </c>
      <c r="H478" s="8">
        <v>7.4720653719208796</v>
      </c>
    </row>
    <row r="479" spans="1:8" x14ac:dyDescent="0.35">
      <c r="A479" s="7" t="str">
        <f>B3&amp;C467&amp;D479</f>
        <v>DISTRIBUCION VOLUMEN X CRITERIO (Consumiciones).T.Pescados/Marisc.Ing10-30MIL</v>
      </c>
      <c r="B479" s="7">
        <v>0</v>
      </c>
      <c r="C479" s="7">
        <v>0</v>
      </c>
      <c r="D479" s="8" t="s">
        <v>12</v>
      </c>
      <c r="E479" s="8">
        <v>18.6566298315479</v>
      </c>
      <c r="F479" s="8">
        <v>17.5222312821783</v>
      </c>
      <c r="G479" s="8">
        <v>17.578434270015201</v>
      </c>
      <c r="H479" s="8">
        <v>18.597918472126999</v>
      </c>
    </row>
    <row r="480" spans="1:8" x14ac:dyDescent="0.35">
      <c r="A480" s="7" t="str">
        <f>B3&amp;C467&amp;D480</f>
        <v>DISTRIBUCION VOLUMEN X CRITERIO (Consumiciones).T.Pescados/Marisc.Ing30-100MIL</v>
      </c>
      <c r="B480" s="7">
        <v>0</v>
      </c>
      <c r="C480" s="7">
        <v>0</v>
      </c>
      <c r="D480" s="8" t="s">
        <v>13</v>
      </c>
      <c r="E480" s="8">
        <v>20.991367237474702</v>
      </c>
      <c r="F480" s="8">
        <v>19.7055111095932</v>
      </c>
      <c r="G480" s="8">
        <v>20.550398981096201</v>
      </c>
      <c r="H480" s="8">
        <v>21.505515820465099</v>
      </c>
    </row>
    <row r="481" spans="1:8" x14ac:dyDescent="0.35">
      <c r="A481" s="7" t="str">
        <f>B3&amp;C467&amp;D481</f>
        <v>DISTRIBUCION VOLUMEN X CRITERIO (Consumiciones).T.Pescados/Marisc.Ing100-200MIL</v>
      </c>
      <c r="B481" s="7">
        <v>0</v>
      </c>
      <c r="C481" s="7">
        <v>0</v>
      </c>
      <c r="D481" s="8" t="s">
        <v>14</v>
      </c>
      <c r="E481" s="8">
        <v>11.106432180602599</v>
      </c>
      <c r="F481" s="8">
        <v>10.4046029320105</v>
      </c>
      <c r="G481" s="8">
        <v>9.8601022333680692</v>
      </c>
      <c r="H481" s="8">
        <v>10.594279612171</v>
      </c>
    </row>
    <row r="482" spans="1:8" x14ac:dyDescent="0.35">
      <c r="A482" s="7" t="str">
        <f>B3&amp;C467&amp;D482</f>
        <v>DISTRIBUCION VOLUMEN X CRITERIO (Consumiciones).T.Pescados/Marisc.Ing200-500MIL</v>
      </c>
      <c r="B482" s="7">
        <v>0</v>
      </c>
      <c r="C482" s="7">
        <v>0</v>
      </c>
      <c r="D482" s="8" t="s">
        <v>15</v>
      </c>
      <c r="E482" s="8">
        <v>14.6925749082978</v>
      </c>
      <c r="F482" s="8">
        <v>17.065038507184902</v>
      </c>
      <c r="G482" s="8">
        <v>13.333182799596001</v>
      </c>
      <c r="H482" s="8">
        <v>12.0586162133246</v>
      </c>
    </row>
    <row r="483" spans="1:8" x14ac:dyDescent="0.35">
      <c r="A483" s="7" t="str">
        <f>B3&amp;C467&amp;D483</f>
        <v>DISTRIBUCION VOLUMEN X CRITERIO (Consumiciones).T.Pescados/Marisc.Ing&gt;500MIL</v>
      </c>
      <c r="B483" s="7">
        <v>0</v>
      </c>
      <c r="C483" s="7">
        <v>0</v>
      </c>
      <c r="D483" s="8" t="s">
        <v>16</v>
      </c>
      <c r="E483" s="8">
        <v>20.582078522387</v>
      </c>
      <c r="F483" s="8">
        <v>23.660377586712301</v>
      </c>
      <c r="G483" s="8">
        <v>21.290867766020298</v>
      </c>
      <c r="H483" s="8">
        <v>21.3961718997903</v>
      </c>
    </row>
    <row r="484" spans="1:8" x14ac:dyDescent="0.35">
      <c r="A484" s="7" t="str">
        <f>B3&amp;C467&amp;D484</f>
        <v>DISTRIBUCION VOLUMEN X CRITERIO (Consumiciones).T.Pescados/Marisc.IngDE 15 A 19 AÑOS</v>
      </c>
      <c r="B484" s="7">
        <v>0</v>
      </c>
      <c r="C484" s="7">
        <v>0</v>
      </c>
      <c r="D484" s="8" t="s">
        <v>39</v>
      </c>
      <c r="E484" s="8">
        <v>0.54131772883713802</v>
      </c>
      <c r="F484" s="8">
        <v>0.85931216434285895</v>
      </c>
      <c r="G484" s="8">
        <v>0.52551861254388099</v>
      </c>
      <c r="H484" s="8">
        <v>1.1171708021853299</v>
      </c>
    </row>
    <row r="485" spans="1:8" x14ac:dyDescent="0.35">
      <c r="A485" s="7" t="str">
        <f>B3&amp;C467&amp;D485</f>
        <v>DISTRIBUCION VOLUMEN X CRITERIO (Consumiciones).T.Pescados/Marisc.IngDE 20 A 24 AÑOS</v>
      </c>
      <c r="B485" s="7">
        <v>0</v>
      </c>
      <c r="C485" s="7">
        <v>0</v>
      </c>
      <c r="D485" s="8" t="s">
        <v>40</v>
      </c>
      <c r="E485" s="8">
        <v>2.3484940675208299</v>
      </c>
      <c r="F485" s="8">
        <v>2.1669292156544699</v>
      </c>
      <c r="G485" s="8">
        <v>1.6023282614896801</v>
      </c>
      <c r="H485" s="8">
        <v>1.3401124553096899</v>
      </c>
    </row>
    <row r="486" spans="1:8" x14ac:dyDescent="0.35">
      <c r="A486" s="7" t="str">
        <f>B3&amp;C467&amp;D486</f>
        <v>DISTRIBUCION VOLUMEN X CRITERIO (Consumiciones).T.Pescados/Marisc.IngDE 25 A 34 AÑOS</v>
      </c>
      <c r="B486" s="7">
        <v>0</v>
      </c>
      <c r="C486" s="7">
        <v>0</v>
      </c>
      <c r="D486" s="8" t="s">
        <v>41</v>
      </c>
      <c r="E486" s="8">
        <v>6.3993156960853099</v>
      </c>
      <c r="F486" s="8">
        <v>7.63933951497454</v>
      </c>
      <c r="G486" s="8">
        <v>6.6263217195602202</v>
      </c>
      <c r="H486" s="8">
        <v>6.7259439424229299</v>
      </c>
    </row>
    <row r="487" spans="1:8" x14ac:dyDescent="0.35">
      <c r="A487" s="7" t="str">
        <f>B3&amp;C467&amp;D487</f>
        <v>DISTRIBUCION VOLUMEN X CRITERIO (Consumiciones).T.Pescados/Marisc.IngDE 35 A 49 AÑOS</v>
      </c>
      <c r="B487" s="7">
        <v>0</v>
      </c>
      <c r="C487" s="7">
        <v>0</v>
      </c>
      <c r="D487" s="8" t="s">
        <v>42</v>
      </c>
      <c r="E487" s="8">
        <v>24.259267805670198</v>
      </c>
      <c r="F487" s="8">
        <v>21.985151396134501</v>
      </c>
      <c r="G487" s="8">
        <v>21.003700843351002</v>
      </c>
      <c r="H487" s="8">
        <v>20.029645820216601</v>
      </c>
    </row>
    <row r="488" spans="1:8" x14ac:dyDescent="0.35">
      <c r="A488" s="7" t="str">
        <f>B3&amp;C467&amp;D488</f>
        <v>DISTRIBUCION VOLUMEN X CRITERIO (Consumiciones).T.Pescados/Marisc.IngDE 50 A 59 AÑOS</v>
      </c>
      <c r="B488" s="7">
        <v>0</v>
      </c>
      <c r="C488" s="7">
        <v>0</v>
      </c>
      <c r="D488" s="8" t="s">
        <v>43</v>
      </c>
      <c r="E488" s="8">
        <v>27.3022224651064</v>
      </c>
      <c r="F488" s="8">
        <v>26.594433676852699</v>
      </c>
      <c r="G488" s="8">
        <v>27.3931005624436</v>
      </c>
      <c r="H488" s="8">
        <v>25.456333465057401</v>
      </c>
    </row>
    <row r="489" spans="1:8" x14ac:dyDescent="0.35">
      <c r="A489" s="7" t="str">
        <f>B3&amp;C467&amp;D489</f>
        <v>DISTRIBUCION VOLUMEN X CRITERIO (Consumiciones).T.Pescados/Marisc.IngDE 60 A 75 AÑOS</v>
      </c>
      <c r="B489" s="7">
        <v>0</v>
      </c>
      <c r="C489" s="7">
        <v>0</v>
      </c>
      <c r="D489" s="8" t="s">
        <v>44</v>
      </c>
      <c r="E489" s="8">
        <v>39.149369725359001</v>
      </c>
      <c r="F489" s="8">
        <v>40.754842570219402</v>
      </c>
      <c r="G489" s="8">
        <v>42.849023426670001</v>
      </c>
      <c r="H489" s="8">
        <v>45.330797680564402</v>
      </c>
    </row>
    <row r="490" spans="1:8" x14ac:dyDescent="0.35">
      <c r="A490" s="7" t="str">
        <f>B3&amp;C467&amp;D490</f>
        <v>DISTRIBUCION VOLUMEN X CRITERIO (Consumiciones).T.Pescados/Marisc.IngALTA Y MEDIA ALTA</v>
      </c>
      <c r="B490" s="7">
        <v>0</v>
      </c>
      <c r="C490" s="7">
        <v>0</v>
      </c>
      <c r="D490" s="8" t="s">
        <v>17</v>
      </c>
      <c r="E490" s="8">
        <v>32.857411464876101</v>
      </c>
      <c r="F490" s="8">
        <v>29.413099842612901</v>
      </c>
      <c r="G490" s="8">
        <v>37.058738454872199</v>
      </c>
      <c r="H490" s="8">
        <v>35.364024614735797</v>
      </c>
    </row>
    <row r="491" spans="1:8" x14ac:dyDescent="0.35">
      <c r="A491" s="7" t="str">
        <f>B3&amp;C467&amp;D491</f>
        <v>DISTRIBUCION VOLUMEN X CRITERIO (Consumiciones).T.Pescados/Marisc.IngMEDIA</v>
      </c>
      <c r="B491" s="7">
        <v>0</v>
      </c>
      <c r="C491" s="7">
        <v>0</v>
      </c>
      <c r="D491" s="8" t="s">
        <v>18</v>
      </c>
      <c r="E491" s="8">
        <v>31.311082439760199</v>
      </c>
      <c r="F491" s="8">
        <v>34.254122517168902</v>
      </c>
      <c r="G491" s="8">
        <v>31.855320691167101</v>
      </c>
      <c r="H491" s="8">
        <v>32.184288462248396</v>
      </c>
    </row>
    <row r="492" spans="1:8" x14ac:dyDescent="0.35">
      <c r="A492" s="7" t="str">
        <f>B3&amp;C467&amp;D492</f>
        <v>DISTRIBUCION VOLUMEN X CRITERIO (Consumiciones).T.Pescados/Marisc.IngMEDIA BAJA</v>
      </c>
      <c r="B492" s="7">
        <v>0</v>
      </c>
      <c r="C492" s="7">
        <v>0</v>
      </c>
      <c r="D492" s="8" t="s">
        <v>19</v>
      </c>
      <c r="E492" s="8">
        <v>20.829804660126701</v>
      </c>
      <c r="F492" s="8">
        <v>20.774846810848</v>
      </c>
      <c r="G492" s="8">
        <v>18.366464093987901</v>
      </c>
      <c r="H492" s="8">
        <v>18.339612851846599</v>
      </c>
    </row>
    <row r="493" spans="1:8" x14ac:dyDescent="0.35">
      <c r="A493" s="7" t="str">
        <f>B3&amp;C467&amp;D493</f>
        <v>DISTRIBUCION VOLUMEN X CRITERIO (Consumiciones).T.Pescados/Marisc.IngBAJA</v>
      </c>
      <c r="B493" s="7">
        <v>0</v>
      </c>
      <c r="C493" s="7">
        <v>0</v>
      </c>
      <c r="D493" s="8" t="s">
        <v>20</v>
      </c>
      <c r="E493" s="8">
        <v>15.001689632009599</v>
      </c>
      <c r="F493" s="8">
        <v>15.5579361657317</v>
      </c>
      <c r="G493" s="8">
        <v>12.719472472619501</v>
      </c>
      <c r="H493" s="8">
        <v>14.1120826899754</v>
      </c>
    </row>
    <row r="494" spans="1:8" x14ac:dyDescent="0.35">
      <c r="A494" s="7" t="str">
        <f>B3&amp;C467&amp;D494</f>
        <v>DISTRIBUCION VOLUMEN X CRITERIO (Consumiciones).T.Pescados/Marisc.IngHOMBRE</v>
      </c>
      <c r="B494" s="7">
        <v>0</v>
      </c>
      <c r="C494" s="7">
        <v>0</v>
      </c>
      <c r="D494" s="8" t="s">
        <v>21</v>
      </c>
      <c r="E494" s="8">
        <v>51.788737808889003</v>
      </c>
      <c r="F494" s="8">
        <v>54.592472741865301</v>
      </c>
      <c r="G494" s="8">
        <v>55.265012739155701</v>
      </c>
      <c r="H494" s="8">
        <v>54.750635672865201</v>
      </c>
    </row>
    <row r="495" spans="1:8" x14ac:dyDescent="0.35">
      <c r="A495" s="7" t="str">
        <f>B3&amp;C467&amp;D495</f>
        <v>DISTRIBUCION VOLUMEN X CRITERIO (Consumiciones).T.Pescados/Marisc.IngMUJER</v>
      </c>
      <c r="B495" s="7">
        <v>0</v>
      </c>
      <c r="C495" s="7">
        <v>0</v>
      </c>
      <c r="D495" s="8" t="s">
        <v>22</v>
      </c>
      <c r="E495" s="8">
        <v>48.211250387883602</v>
      </c>
      <c r="F495" s="8">
        <v>45.407527258134699</v>
      </c>
      <c r="G495" s="8">
        <v>44.734987260844299</v>
      </c>
      <c r="H495" s="8">
        <v>45.249364327134799</v>
      </c>
    </row>
    <row r="496" spans="1:8" x14ac:dyDescent="0.35">
      <c r="A496" s="7" t="str">
        <f>B3&amp;C496&amp;D496</f>
        <v>DISTRIBUCION VOLUMEN X CRITERIO (Consumiciones)Pescados Ing.T.ESPAÑA</v>
      </c>
      <c r="B496" s="7">
        <v>0</v>
      </c>
      <c r="C496" s="7" t="s">
        <v>136</v>
      </c>
      <c r="D496" s="8" t="s">
        <v>36</v>
      </c>
      <c r="E496" s="8">
        <v>100</v>
      </c>
      <c r="F496" s="8">
        <v>100</v>
      </c>
      <c r="G496" s="8">
        <v>100</v>
      </c>
      <c r="H496" s="8">
        <v>100</v>
      </c>
    </row>
    <row r="497" spans="1:8" x14ac:dyDescent="0.35">
      <c r="A497" s="7" t="str">
        <f>B3&amp;C496&amp;D497</f>
        <v>DISTRIBUCION VOLUMEN X CRITERIO (Consumiciones)Pescados Ing.BCN AM</v>
      </c>
      <c r="B497" s="7">
        <v>0</v>
      </c>
      <c r="C497" s="7">
        <v>0</v>
      </c>
      <c r="D497" s="8" t="s">
        <v>1</v>
      </c>
      <c r="E497" s="8">
        <v>11.9414887448306</v>
      </c>
      <c r="F497" s="8">
        <v>10.2142831152171</v>
      </c>
      <c r="G497" s="8">
        <v>10.0808950816271</v>
      </c>
      <c r="H497" s="8">
        <v>9.9713806947454309</v>
      </c>
    </row>
    <row r="498" spans="1:8" x14ac:dyDescent="0.35">
      <c r="A498" s="7" t="str">
        <f>B3&amp;C496&amp;D498</f>
        <v>DISTRIBUCION VOLUMEN X CRITERIO (Consumiciones)Pescados Ing.REST.CAT ARAGON</v>
      </c>
      <c r="B498" s="7">
        <v>0</v>
      </c>
      <c r="C498" s="7">
        <v>0</v>
      </c>
      <c r="D498" s="8" t="s">
        <v>2</v>
      </c>
      <c r="E498" s="8">
        <v>10.314568546075201</v>
      </c>
      <c r="F498" s="8">
        <v>9.3244805761288898</v>
      </c>
      <c r="G498" s="8">
        <v>10.5007809451828</v>
      </c>
      <c r="H498" s="8">
        <v>12.047061656322599</v>
      </c>
    </row>
    <row r="499" spans="1:8" x14ac:dyDescent="0.35">
      <c r="A499" s="7" t="str">
        <f>B3&amp;C496&amp;D499</f>
        <v>DISTRIBUCION VOLUMEN X CRITERIO (Consumiciones)Pescados Ing.LEVANTE</v>
      </c>
      <c r="B499" s="7">
        <v>0</v>
      </c>
      <c r="C499" s="7">
        <v>0</v>
      </c>
      <c r="D499" s="8" t="s">
        <v>3</v>
      </c>
      <c r="E499" s="8">
        <v>19.9878371983155</v>
      </c>
      <c r="F499" s="8">
        <v>20.2525375394656</v>
      </c>
      <c r="G499" s="8">
        <v>17.254641099959301</v>
      </c>
      <c r="H499" s="8">
        <v>15.329458621418301</v>
      </c>
    </row>
    <row r="500" spans="1:8" x14ac:dyDescent="0.35">
      <c r="A500" s="7" t="str">
        <f>B3&amp;C496&amp;D500</f>
        <v>DISTRIBUCION VOLUMEN X CRITERIO (Consumiciones)Pescados Ing.ANDALUCIA</v>
      </c>
      <c r="B500" s="7">
        <v>0</v>
      </c>
      <c r="C500" s="7">
        <v>0</v>
      </c>
      <c r="D500" s="8" t="s">
        <v>4</v>
      </c>
      <c r="E500" s="8">
        <v>22.2622404214376</v>
      </c>
      <c r="F500" s="8">
        <v>25.171531442995601</v>
      </c>
      <c r="G500" s="8">
        <v>23.9551801961424</v>
      </c>
      <c r="H500" s="8">
        <v>24.265765433736799</v>
      </c>
    </row>
    <row r="501" spans="1:8" x14ac:dyDescent="0.35">
      <c r="A501" s="7" t="str">
        <f>B3&amp;C496&amp;D501</f>
        <v>DISTRIBUCION VOLUMEN X CRITERIO (Consumiciones)Pescados Ing.MDD AM</v>
      </c>
      <c r="B501" s="7">
        <v>0</v>
      </c>
      <c r="C501" s="7">
        <v>0</v>
      </c>
      <c r="D501" s="8" t="s">
        <v>5</v>
      </c>
      <c r="E501" s="8">
        <v>13.4893344558865</v>
      </c>
      <c r="F501" s="8">
        <v>15.452640264969199</v>
      </c>
      <c r="G501" s="8">
        <v>16.547758801358899</v>
      </c>
      <c r="H501" s="8">
        <v>17.524737222295901</v>
      </c>
    </row>
    <row r="502" spans="1:8" x14ac:dyDescent="0.35">
      <c r="A502" s="7" t="str">
        <f>B3&amp;C496&amp;D502</f>
        <v>DISTRIBUCION VOLUMEN X CRITERIO (Consumiciones)Pescados Ing.RTO CENTRO</v>
      </c>
      <c r="B502" s="7">
        <v>0</v>
      </c>
      <c r="C502" s="7">
        <v>0</v>
      </c>
      <c r="D502" s="8" t="s">
        <v>6</v>
      </c>
      <c r="E502" s="8">
        <v>6.3724901759638799</v>
      </c>
      <c r="F502" s="8">
        <v>6.1178841312853596</v>
      </c>
      <c r="G502" s="8">
        <v>6.1478373740819396</v>
      </c>
      <c r="H502" s="8">
        <v>5.7879449039061601</v>
      </c>
    </row>
    <row r="503" spans="1:8" x14ac:dyDescent="0.35">
      <c r="A503" s="7" t="str">
        <f>B3&amp;C496&amp;D503</f>
        <v>DISTRIBUCION VOLUMEN X CRITERIO (Consumiciones)Pescados Ing.NORTE-CENTRO</v>
      </c>
      <c r="B503" s="7">
        <v>0</v>
      </c>
      <c r="C503" s="7">
        <v>0</v>
      </c>
      <c r="D503" s="8" t="s">
        <v>7</v>
      </c>
      <c r="E503" s="8">
        <v>8.9164628342786703</v>
      </c>
      <c r="F503" s="8">
        <v>7.0407055822710696</v>
      </c>
      <c r="G503" s="8">
        <v>9.8182233294774495</v>
      </c>
      <c r="H503" s="8">
        <v>8.4140806588730204</v>
      </c>
    </row>
    <row r="504" spans="1:8" x14ac:dyDescent="0.35">
      <c r="A504" s="7" t="str">
        <f>B3&amp;C496&amp;D504</f>
        <v>DISTRIBUCION VOLUMEN X CRITERIO (Consumiciones)Pescados Ing.NOROESTE</v>
      </c>
      <c r="B504" s="7">
        <v>0</v>
      </c>
      <c r="C504" s="7">
        <v>0</v>
      </c>
      <c r="D504" s="8" t="s">
        <v>8</v>
      </c>
      <c r="E504" s="8">
        <v>6.7155796578057396</v>
      </c>
      <c r="F504" s="8">
        <v>6.4259493764146898</v>
      </c>
      <c r="G504" s="8">
        <v>5.6946856245023296</v>
      </c>
      <c r="H504" s="8">
        <v>6.6595560666145799</v>
      </c>
    </row>
    <row r="505" spans="1:8" x14ac:dyDescent="0.35">
      <c r="A505" s="7" t="str">
        <f>B3&amp;C496&amp;D505</f>
        <v>DISTRIBUCION VOLUMEN X CRITERIO (Consumiciones)Pescados Ing.&lt;2MIL</v>
      </c>
      <c r="B505" s="7">
        <v>0</v>
      </c>
      <c r="C505" s="7">
        <v>0</v>
      </c>
      <c r="D505" s="8" t="s">
        <v>9</v>
      </c>
      <c r="E505" s="8">
        <v>3.9202105560422802</v>
      </c>
      <c r="F505" s="8">
        <v>4.2636527035963203</v>
      </c>
      <c r="G505" s="8">
        <v>2.77231984002947</v>
      </c>
      <c r="H505" s="8">
        <v>2.32973061292684</v>
      </c>
    </row>
    <row r="506" spans="1:8" x14ac:dyDescent="0.35">
      <c r="A506" s="7" t="str">
        <f>B3&amp;C496&amp;D506</f>
        <v>DISTRIBUCION VOLUMEN X CRITERIO (Consumiciones)Pescados Ing.2-5MIL</v>
      </c>
      <c r="B506" s="7">
        <v>0</v>
      </c>
      <c r="C506" s="7">
        <v>0</v>
      </c>
      <c r="D506" s="8" t="s">
        <v>10</v>
      </c>
      <c r="E506" s="8">
        <v>3.6438720273058798</v>
      </c>
      <c r="F506" s="8">
        <v>2.9299120969204302</v>
      </c>
      <c r="G506" s="8">
        <v>5.8691739637854301</v>
      </c>
      <c r="H506" s="8">
        <v>6.0087518857586497</v>
      </c>
    </row>
    <row r="507" spans="1:8" x14ac:dyDescent="0.35">
      <c r="A507" s="7" t="str">
        <f>B3&amp;C496&amp;D507</f>
        <v>DISTRIBUCION VOLUMEN X CRITERIO (Consumiciones)Pescados Ing.5-10MIL</v>
      </c>
      <c r="B507" s="7">
        <v>0</v>
      </c>
      <c r="C507" s="7">
        <v>0</v>
      </c>
      <c r="D507" s="8" t="s">
        <v>11</v>
      </c>
      <c r="E507" s="8">
        <v>6.18949881037301</v>
      </c>
      <c r="F507" s="8">
        <v>3.6436820356971098</v>
      </c>
      <c r="G507" s="8">
        <v>7.4405474978732196</v>
      </c>
      <c r="H507" s="8">
        <v>6.8734047833158902</v>
      </c>
    </row>
    <row r="508" spans="1:8" x14ac:dyDescent="0.35">
      <c r="A508" s="7" t="str">
        <f>B3&amp;C496&amp;D508</f>
        <v>DISTRIBUCION VOLUMEN X CRITERIO (Consumiciones)Pescados Ing.10-30MIL</v>
      </c>
      <c r="B508" s="7">
        <v>0</v>
      </c>
      <c r="C508" s="7">
        <v>0</v>
      </c>
      <c r="D508" s="8" t="s">
        <v>12</v>
      </c>
      <c r="E508" s="8">
        <v>18.257136439452701</v>
      </c>
      <c r="F508" s="8">
        <v>17.080036579421201</v>
      </c>
      <c r="G508" s="8">
        <v>17.756498618969101</v>
      </c>
      <c r="H508" s="8">
        <v>19.166973793482999</v>
      </c>
    </row>
    <row r="509" spans="1:8" x14ac:dyDescent="0.35">
      <c r="A509" s="7" t="str">
        <f>B3&amp;C496&amp;D509</f>
        <v>DISTRIBUCION VOLUMEN X CRITERIO (Consumiciones)Pescados Ing.30-100MIL</v>
      </c>
      <c r="B509" s="7">
        <v>0</v>
      </c>
      <c r="C509" s="7">
        <v>0</v>
      </c>
      <c r="D509" s="8" t="s">
        <v>13</v>
      </c>
      <c r="E509" s="8">
        <v>20.609804381945299</v>
      </c>
      <c r="F509" s="8">
        <v>19.937143779919602</v>
      </c>
      <c r="G509" s="8">
        <v>20.4929972428429</v>
      </c>
      <c r="H509" s="8">
        <v>20.5452803207878</v>
      </c>
    </row>
    <row r="510" spans="1:8" x14ac:dyDescent="0.35">
      <c r="A510" s="7" t="str">
        <f>B3&amp;C496&amp;D510</f>
        <v>DISTRIBUCION VOLUMEN X CRITERIO (Consumiciones)Pescados Ing.100-200MIL</v>
      </c>
      <c r="B510" s="7">
        <v>0</v>
      </c>
      <c r="C510" s="7">
        <v>0</v>
      </c>
      <c r="D510" s="8" t="s">
        <v>14</v>
      </c>
      <c r="E510" s="8">
        <v>11.298723943465999</v>
      </c>
      <c r="F510" s="8">
        <v>10.3198804823648</v>
      </c>
      <c r="G510" s="8">
        <v>9.6965067263793205</v>
      </c>
      <c r="H510" s="8">
        <v>10.346416935709801</v>
      </c>
    </row>
    <row r="511" spans="1:8" x14ac:dyDescent="0.35">
      <c r="A511" s="7" t="str">
        <f>B3&amp;C496&amp;D511</f>
        <v>DISTRIBUCION VOLUMEN X CRITERIO (Consumiciones)Pescados Ing.200-500MIL</v>
      </c>
      <c r="B511" s="7">
        <v>0</v>
      </c>
      <c r="C511" s="7">
        <v>0</v>
      </c>
      <c r="D511" s="8" t="s">
        <v>15</v>
      </c>
      <c r="E511" s="8">
        <v>14.430962773851199</v>
      </c>
      <c r="F511" s="8">
        <v>17.807784824953199</v>
      </c>
      <c r="G511" s="8">
        <v>13.8589899187076</v>
      </c>
      <c r="H511" s="8">
        <v>11.911439368252401</v>
      </c>
    </row>
    <row r="512" spans="1:8" x14ac:dyDescent="0.35">
      <c r="A512" s="7" t="str">
        <f>B3&amp;C496&amp;D512</f>
        <v>DISTRIBUCION VOLUMEN X CRITERIO (Consumiciones)Pescados Ing.&gt;500MIL</v>
      </c>
      <c r="B512" s="7">
        <v>0</v>
      </c>
      <c r="C512" s="7">
        <v>0</v>
      </c>
      <c r="D512" s="8" t="s">
        <v>16</v>
      </c>
      <c r="E512" s="8">
        <v>21.649807344313899</v>
      </c>
      <c r="F512" s="8">
        <v>24.017923435217799</v>
      </c>
      <c r="G512" s="8">
        <v>22.112971096077199</v>
      </c>
      <c r="H512" s="8">
        <v>22.817989277588602</v>
      </c>
    </row>
    <row r="513" spans="1:8" x14ac:dyDescent="0.35">
      <c r="A513" s="7" t="str">
        <f>B3&amp;C496&amp;D513</f>
        <v>DISTRIBUCION VOLUMEN X CRITERIO (Consumiciones)Pescados Ing.DE 15 A 19 AÑOS</v>
      </c>
      <c r="B513" s="7">
        <v>0</v>
      </c>
      <c r="C513" s="7">
        <v>0</v>
      </c>
      <c r="D513" s="8" t="s">
        <v>39</v>
      </c>
      <c r="E513" s="8">
        <v>0.59494086046226802</v>
      </c>
      <c r="F513" s="8">
        <v>0.85653553427336004</v>
      </c>
      <c r="G513" s="8">
        <v>0.63016010541104694</v>
      </c>
      <c r="H513" s="8">
        <v>0.93272718784858899</v>
      </c>
    </row>
    <row r="514" spans="1:8" x14ac:dyDescent="0.35">
      <c r="A514" s="7" t="str">
        <f>B3&amp;C496&amp;D514</f>
        <v>DISTRIBUCION VOLUMEN X CRITERIO (Consumiciones)Pescados Ing.DE 20 A 24 AÑOS</v>
      </c>
      <c r="B514" s="7">
        <v>0</v>
      </c>
      <c r="C514" s="7">
        <v>0</v>
      </c>
      <c r="D514" s="8" t="s">
        <v>40</v>
      </c>
      <c r="E514" s="8">
        <v>2.8012490778203598</v>
      </c>
      <c r="F514" s="8">
        <v>2.7991385612475299</v>
      </c>
      <c r="G514" s="8">
        <v>1.84705956788436</v>
      </c>
      <c r="H514" s="8">
        <v>1.63130211942073</v>
      </c>
    </row>
    <row r="515" spans="1:8" x14ac:dyDescent="0.35">
      <c r="A515" s="7" t="str">
        <f>B3&amp;C496&amp;D515</f>
        <v>DISTRIBUCION VOLUMEN X CRITERIO (Consumiciones)Pescados Ing.DE 25 A 34 AÑOS</v>
      </c>
      <c r="B515" s="7">
        <v>0</v>
      </c>
      <c r="C515" s="7">
        <v>0</v>
      </c>
      <c r="D515" s="8" t="s">
        <v>41</v>
      </c>
      <c r="E515" s="8">
        <v>6.8015270033322599</v>
      </c>
      <c r="F515" s="8">
        <v>8.5605679012271398</v>
      </c>
      <c r="G515" s="8">
        <v>7.59700629096774</v>
      </c>
      <c r="H515" s="8">
        <v>7.5604622135735298</v>
      </c>
    </row>
    <row r="516" spans="1:8" x14ac:dyDescent="0.35">
      <c r="A516" s="7" t="str">
        <f>B3&amp;C496&amp;D516</f>
        <v>DISTRIBUCION VOLUMEN X CRITERIO (Consumiciones)Pescados Ing.DE 35 A 49 AÑOS</v>
      </c>
      <c r="B516" s="7">
        <v>0</v>
      </c>
      <c r="C516" s="7">
        <v>0</v>
      </c>
      <c r="D516" s="8" t="s">
        <v>42</v>
      </c>
      <c r="E516" s="8">
        <v>23.8489997733463</v>
      </c>
      <c r="F516" s="8">
        <v>21.3488706660047</v>
      </c>
      <c r="G516" s="8">
        <v>21.917311773082801</v>
      </c>
      <c r="H516" s="8">
        <v>19.5758382105072</v>
      </c>
    </row>
    <row r="517" spans="1:8" x14ac:dyDescent="0.35">
      <c r="A517" s="7" t="str">
        <f>B3&amp;C496&amp;D517</f>
        <v>DISTRIBUCION VOLUMEN X CRITERIO (Consumiciones)Pescados Ing.DE 50 A 59 AÑOS</v>
      </c>
      <c r="B517" s="7">
        <v>0</v>
      </c>
      <c r="C517" s="7">
        <v>0</v>
      </c>
      <c r="D517" s="8" t="s">
        <v>43</v>
      </c>
      <c r="E517" s="8">
        <v>27.016821614547801</v>
      </c>
      <c r="F517" s="8">
        <v>26.844336279273801</v>
      </c>
      <c r="G517" s="8">
        <v>27.8114578354588</v>
      </c>
      <c r="H517" s="8">
        <v>25.8742057700529</v>
      </c>
    </row>
    <row r="518" spans="1:8" x14ac:dyDescent="0.35">
      <c r="A518" s="7" t="str">
        <f>B3&amp;C496&amp;D518</f>
        <v>DISTRIBUCION VOLUMEN X CRITERIO (Consumiciones)Pescados Ing.DE 60 A 75 AÑOS</v>
      </c>
      <c r="B518" s="7">
        <v>0</v>
      </c>
      <c r="C518" s="7">
        <v>0</v>
      </c>
      <c r="D518" s="8" t="s">
        <v>44</v>
      </c>
      <c r="E518" s="8">
        <v>38.936448649090799</v>
      </c>
      <c r="F518" s="8">
        <v>39.590577521218002</v>
      </c>
      <c r="G518" s="8">
        <v>40.197010558025703</v>
      </c>
      <c r="H518" s="8">
        <v>44.425451722121501</v>
      </c>
    </row>
    <row r="519" spans="1:8" x14ac:dyDescent="0.35">
      <c r="A519" s="7" t="str">
        <f>B3&amp;C496&amp;D519</f>
        <v>DISTRIBUCION VOLUMEN X CRITERIO (Consumiciones)Pescados Ing.ALTA Y MEDIA ALTA</v>
      </c>
      <c r="B519" s="7">
        <v>0</v>
      </c>
      <c r="C519" s="7">
        <v>0</v>
      </c>
      <c r="D519" s="8" t="s">
        <v>17</v>
      </c>
      <c r="E519" s="8">
        <v>32.731385196214198</v>
      </c>
      <c r="F519" s="8">
        <v>28.2764729426857</v>
      </c>
      <c r="G519" s="8">
        <v>35.616078568799303</v>
      </c>
      <c r="H519" s="8">
        <v>36.049661177696201</v>
      </c>
    </row>
    <row r="520" spans="1:8" x14ac:dyDescent="0.35">
      <c r="A520" s="7" t="str">
        <f>B3&amp;C496&amp;D520</f>
        <v>DISTRIBUCION VOLUMEN X CRITERIO (Consumiciones)Pescados Ing.MEDIA</v>
      </c>
      <c r="B520" s="7">
        <v>0</v>
      </c>
      <c r="C520" s="7">
        <v>0</v>
      </c>
      <c r="D520" s="8" t="s">
        <v>18</v>
      </c>
      <c r="E520" s="8">
        <v>31.0205563149112</v>
      </c>
      <c r="F520" s="8">
        <v>34.141795477010497</v>
      </c>
      <c r="G520" s="8">
        <v>30.9554948303612</v>
      </c>
      <c r="H520" s="8">
        <v>30.983616627108699</v>
      </c>
    </row>
    <row r="521" spans="1:8" x14ac:dyDescent="0.35">
      <c r="A521" s="7" t="str">
        <f>B3&amp;C496&amp;D521</f>
        <v>DISTRIBUCION VOLUMEN X CRITERIO (Consumiciones)Pescados Ing.MEDIA BAJA</v>
      </c>
      <c r="B521" s="7">
        <v>0</v>
      </c>
      <c r="C521" s="7">
        <v>0</v>
      </c>
      <c r="D521" s="8" t="s">
        <v>19</v>
      </c>
      <c r="E521" s="8">
        <v>20.466446903409299</v>
      </c>
      <c r="F521" s="8">
        <v>20.4788373734388</v>
      </c>
      <c r="G521" s="8">
        <v>18.477729513155701</v>
      </c>
      <c r="H521" s="8">
        <v>16.837156447943201</v>
      </c>
    </row>
    <row r="522" spans="1:8" x14ac:dyDescent="0.35">
      <c r="A522" s="7" t="str">
        <f>B3&amp;C496&amp;D522</f>
        <v>DISTRIBUCION VOLUMEN X CRITERIO (Consumiciones)Pescados Ing.BAJA</v>
      </c>
      <c r="B522" s="7">
        <v>0</v>
      </c>
      <c r="C522" s="7">
        <v>0</v>
      </c>
      <c r="D522" s="8" t="s">
        <v>20</v>
      </c>
      <c r="E522" s="8">
        <v>15.7816197238405</v>
      </c>
      <c r="F522" s="8">
        <v>17.102909242799399</v>
      </c>
      <c r="G522" s="8">
        <v>14.9507167063413</v>
      </c>
      <c r="H522" s="8">
        <v>16.129548548150101</v>
      </c>
    </row>
    <row r="523" spans="1:8" x14ac:dyDescent="0.35">
      <c r="A523" s="7" t="str">
        <f>B3&amp;C496&amp;D523</f>
        <v>DISTRIBUCION VOLUMEN X CRITERIO (Consumiciones)Pescados Ing.HOMBRE</v>
      </c>
      <c r="B523" s="7">
        <v>0</v>
      </c>
      <c r="C523" s="7">
        <v>0</v>
      </c>
      <c r="D523" s="8" t="s">
        <v>21</v>
      </c>
      <c r="E523" s="8">
        <v>53.075268169634697</v>
      </c>
      <c r="F523" s="8">
        <v>54.714442045043498</v>
      </c>
      <c r="G523" s="8">
        <v>55.5454219740244</v>
      </c>
      <c r="H523" s="8">
        <v>55.401230472877003</v>
      </c>
    </row>
    <row r="524" spans="1:8" x14ac:dyDescent="0.35">
      <c r="A524" s="7" t="str">
        <f>B3&amp;C496&amp;D524</f>
        <v>DISTRIBUCION VOLUMEN X CRITERIO (Consumiciones)Pescados Ing.MUJER</v>
      </c>
      <c r="B524" s="7">
        <v>0</v>
      </c>
      <c r="C524" s="7">
        <v>0</v>
      </c>
      <c r="D524" s="8" t="s">
        <v>22</v>
      </c>
      <c r="E524" s="8">
        <v>46.924731830365303</v>
      </c>
      <c r="F524" s="8">
        <v>45.285557954956602</v>
      </c>
      <c r="G524" s="8">
        <v>44.454602549297398</v>
      </c>
      <c r="H524" s="8">
        <v>44.598769527122997</v>
      </c>
    </row>
    <row r="525" spans="1:8" x14ac:dyDescent="0.35">
      <c r="A525" s="7" t="str">
        <f>B3&amp;C525&amp;D525</f>
        <v>DISTRIBUCION VOLUMEN X CRITERIO (Consumiciones)Merluza/Pescadil.IngT.ESPAÑA</v>
      </c>
      <c r="B525" s="7">
        <v>0</v>
      </c>
      <c r="C525" s="7" t="s">
        <v>181</v>
      </c>
      <c r="D525" s="8" t="s">
        <v>36</v>
      </c>
      <c r="E525" s="8">
        <v>100</v>
      </c>
      <c r="F525" s="8">
        <v>100</v>
      </c>
      <c r="G525" s="8">
        <v>100</v>
      </c>
      <c r="H525" s="8">
        <v>100</v>
      </c>
    </row>
    <row r="526" spans="1:8" x14ac:dyDescent="0.35">
      <c r="A526" s="7" t="str">
        <f>B3&amp;C525&amp;D526</f>
        <v>DISTRIBUCION VOLUMEN X CRITERIO (Consumiciones)Merluza/Pescadil.IngBCN AM</v>
      </c>
      <c r="B526" s="7">
        <v>0</v>
      </c>
      <c r="C526" s="7">
        <v>0</v>
      </c>
      <c r="D526" s="8" t="s">
        <v>1</v>
      </c>
      <c r="E526" s="8">
        <v>9.3132756727389108</v>
      </c>
      <c r="F526" s="8">
        <v>13.494674148685601</v>
      </c>
      <c r="G526" s="8">
        <v>8.6045402717918602</v>
      </c>
      <c r="H526" s="8">
        <v>4.1541106435793704</v>
      </c>
    </row>
    <row r="527" spans="1:8" x14ac:dyDescent="0.35">
      <c r="A527" s="7" t="str">
        <f>B3&amp;C525&amp;D527</f>
        <v>DISTRIBUCION VOLUMEN X CRITERIO (Consumiciones)Merluza/Pescadil.IngREST.CAT ARAGON</v>
      </c>
      <c r="B527" s="7">
        <v>0</v>
      </c>
      <c r="C527" s="7">
        <v>0</v>
      </c>
      <c r="D527" s="8" t="s">
        <v>2</v>
      </c>
      <c r="E527" s="8">
        <v>10.950024287434299</v>
      </c>
      <c r="F527" s="8">
        <v>9.0790503470999404</v>
      </c>
      <c r="G527" s="8">
        <v>9.8972036304784705</v>
      </c>
      <c r="H527" s="8">
        <v>12.657669896337101</v>
      </c>
    </row>
    <row r="528" spans="1:8" x14ac:dyDescent="0.35">
      <c r="A528" s="7" t="str">
        <f>B3&amp;C525&amp;D528</f>
        <v>DISTRIBUCION VOLUMEN X CRITERIO (Consumiciones)Merluza/Pescadil.IngLEVANTE</v>
      </c>
      <c r="B528" s="7">
        <v>0</v>
      </c>
      <c r="C528" s="7">
        <v>0</v>
      </c>
      <c r="D528" s="8" t="s">
        <v>3</v>
      </c>
      <c r="E528" s="8">
        <v>9.5977091539454999</v>
      </c>
      <c r="F528" s="8">
        <v>11.883574777143799</v>
      </c>
      <c r="G528" s="8">
        <v>10.991405970568101</v>
      </c>
      <c r="H528" s="8">
        <v>7.6158920891581197</v>
      </c>
    </row>
    <row r="529" spans="1:8" x14ac:dyDescent="0.35">
      <c r="A529" s="7" t="str">
        <f>B3&amp;C525&amp;D529</f>
        <v>DISTRIBUCION VOLUMEN X CRITERIO (Consumiciones)Merluza/Pescadil.IngANDALUCIA</v>
      </c>
      <c r="B529" s="7">
        <v>0</v>
      </c>
      <c r="C529" s="7">
        <v>0</v>
      </c>
      <c r="D529" s="8" t="s">
        <v>4</v>
      </c>
      <c r="E529" s="8">
        <v>22.059372992833499</v>
      </c>
      <c r="F529" s="8">
        <v>14.8879458101477</v>
      </c>
      <c r="G529" s="8">
        <v>22.5798885088203</v>
      </c>
      <c r="H529" s="8">
        <v>19.062056766911699</v>
      </c>
    </row>
    <row r="530" spans="1:8" x14ac:dyDescent="0.35">
      <c r="A530" s="7" t="str">
        <f>B3&amp;C525&amp;D530</f>
        <v>DISTRIBUCION VOLUMEN X CRITERIO (Consumiciones)Merluza/Pescadil.IngMDD AM</v>
      </c>
      <c r="B530" s="7">
        <v>0</v>
      </c>
      <c r="C530" s="7">
        <v>0</v>
      </c>
      <c r="D530" s="8" t="s">
        <v>5</v>
      </c>
      <c r="E530" s="8">
        <v>12.649062689206</v>
      </c>
      <c r="F530" s="8">
        <v>25.669859829541501</v>
      </c>
      <c r="G530" s="8">
        <v>20.489251040907099</v>
      </c>
      <c r="H530" s="8">
        <v>20.257515224970401</v>
      </c>
    </row>
    <row r="531" spans="1:8" x14ac:dyDescent="0.35">
      <c r="A531" s="7" t="str">
        <f>B3&amp;C525&amp;D531</f>
        <v>DISTRIBUCION VOLUMEN X CRITERIO (Consumiciones)Merluza/Pescadil.IngRTO CENTRO</v>
      </c>
      <c r="B531" s="7">
        <v>0</v>
      </c>
      <c r="C531" s="7">
        <v>0</v>
      </c>
      <c r="D531" s="8" t="s">
        <v>6</v>
      </c>
      <c r="E531" s="8">
        <v>6.1831088376333199</v>
      </c>
      <c r="F531" s="8">
        <v>8.4824738011943097</v>
      </c>
      <c r="G531" s="8">
        <v>9.6485449037543791</v>
      </c>
      <c r="H531" s="8">
        <v>7.6601537735797098</v>
      </c>
    </row>
    <row r="532" spans="1:8" x14ac:dyDescent="0.35">
      <c r="A532" s="7" t="str">
        <f>B3&amp;C525&amp;D532</f>
        <v>DISTRIBUCION VOLUMEN X CRITERIO (Consumiciones)Merluza/Pescadil.IngNORTE-CENTRO</v>
      </c>
      <c r="B532" s="7">
        <v>0</v>
      </c>
      <c r="C532" s="7">
        <v>0</v>
      </c>
      <c r="D532" s="8" t="s">
        <v>7</v>
      </c>
      <c r="E532" s="8">
        <v>21.2510158133068</v>
      </c>
      <c r="F532" s="8">
        <v>8.2899292103965596</v>
      </c>
      <c r="G532" s="8">
        <v>12.255394240478701</v>
      </c>
      <c r="H532" s="8">
        <v>17.851989582521199</v>
      </c>
    </row>
    <row r="533" spans="1:8" x14ac:dyDescent="0.35">
      <c r="A533" s="7" t="str">
        <f>B3&amp;C525&amp;D533</f>
        <v>DISTRIBUCION VOLUMEN X CRITERIO (Consumiciones)Merluza/Pescadil.IngNOROESTE</v>
      </c>
      <c r="B533" s="7">
        <v>0</v>
      </c>
      <c r="C533" s="7">
        <v>0</v>
      </c>
      <c r="D533" s="8" t="s">
        <v>8</v>
      </c>
      <c r="E533" s="8">
        <v>7.9964478188502701</v>
      </c>
      <c r="F533" s="8">
        <v>8.2124588136773795</v>
      </c>
      <c r="G533" s="8">
        <v>5.5337506842222801</v>
      </c>
      <c r="H533" s="8">
        <v>10.740587609437499</v>
      </c>
    </row>
    <row r="534" spans="1:8" x14ac:dyDescent="0.35">
      <c r="A534" s="7" t="str">
        <f>B3&amp;C525&amp;D534</f>
        <v>DISTRIBUCION VOLUMEN X CRITERIO (Consumiciones)Merluza/Pescadil.Ing&lt;2MIL</v>
      </c>
      <c r="B534" s="7">
        <v>0</v>
      </c>
      <c r="C534" s="7">
        <v>0</v>
      </c>
      <c r="D534" s="8" t="s">
        <v>9</v>
      </c>
      <c r="E534" s="8">
        <v>3.1808763504849402</v>
      </c>
      <c r="F534" s="8">
        <v>2.7444080517793301</v>
      </c>
      <c r="G534" s="8">
        <v>2.8954360150894498</v>
      </c>
      <c r="H534" s="8">
        <v>5.1382993552472103</v>
      </c>
    </row>
    <row r="535" spans="1:8" x14ac:dyDescent="0.35">
      <c r="A535" s="7" t="str">
        <f>B3&amp;C525&amp;D535</f>
        <v>DISTRIBUCION VOLUMEN X CRITERIO (Consumiciones)Merluza/Pescadil.Ing2-5MIL</v>
      </c>
      <c r="B535" s="7">
        <v>0</v>
      </c>
      <c r="C535" s="7">
        <v>0</v>
      </c>
      <c r="D535" s="8" t="s">
        <v>10</v>
      </c>
      <c r="E535" s="8">
        <v>3.9587631595304602</v>
      </c>
      <c r="F535" s="8">
        <v>4.3972836593020403</v>
      </c>
      <c r="G535" s="8">
        <v>7.67314430025551</v>
      </c>
      <c r="H535" s="8">
        <v>10.7176231641635</v>
      </c>
    </row>
    <row r="536" spans="1:8" x14ac:dyDescent="0.35">
      <c r="A536" s="7" t="str">
        <f>B3&amp;C525&amp;D536</f>
        <v>DISTRIBUCION VOLUMEN X CRITERIO (Consumiciones)Merluza/Pescadil.Ing5-10MIL</v>
      </c>
      <c r="B536" s="7">
        <v>0</v>
      </c>
      <c r="C536" s="7">
        <v>0</v>
      </c>
      <c r="D536" s="8" t="s">
        <v>11</v>
      </c>
      <c r="E536" s="8">
        <v>6.8338969706317698</v>
      </c>
      <c r="F536" s="8">
        <v>4.8388372347835604</v>
      </c>
      <c r="G536" s="8">
        <v>7.3630498232384598</v>
      </c>
      <c r="H536" s="8">
        <v>10.677892153735799</v>
      </c>
    </row>
    <row r="537" spans="1:8" x14ac:dyDescent="0.35">
      <c r="A537" s="7" t="str">
        <f>B3&amp;C525&amp;D537</f>
        <v>DISTRIBUCION VOLUMEN X CRITERIO (Consumiciones)Merluza/Pescadil.Ing10-30MIL</v>
      </c>
      <c r="B537" s="7">
        <v>0</v>
      </c>
      <c r="C537" s="7">
        <v>0</v>
      </c>
      <c r="D537" s="8" t="s">
        <v>12</v>
      </c>
      <c r="E537" s="8">
        <v>24.903086230751299</v>
      </c>
      <c r="F537" s="8">
        <v>14.6000035218708</v>
      </c>
      <c r="G537" s="8">
        <v>18.847937650306601</v>
      </c>
      <c r="H537" s="8">
        <v>19.2648069876176</v>
      </c>
    </row>
    <row r="538" spans="1:8" x14ac:dyDescent="0.35">
      <c r="A538" s="7" t="str">
        <f>B3&amp;C525&amp;D538</f>
        <v>DISTRIBUCION VOLUMEN X CRITERIO (Consumiciones)Merluza/Pescadil.Ing30-100MIL</v>
      </c>
      <c r="B538" s="7">
        <v>0</v>
      </c>
      <c r="C538" s="7">
        <v>0</v>
      </c>
      <c r="D538" s="8" t="s">
        <v>13</v>
      </c>
      <c r="E538" s="8">
        <v>17.669482551032399</v>
      </c>
      <c r="F538" s="8">
        <v>19.6052471961995</v>
      </c>
      <c r="G538" s="8">
        <v>20.213941732915199</v>
      </c>
      <c r="H538" s="8">
        <v>18.599759487599901</v>
      </c>
    </row>
    <row r="539" spans="1:8" x14ac:dyDescent="0.35">
      <c r="A539" s="7" t="str">
        <f>B3&amp;C525&amp;D539</f>
        <v>DISTRIBUCION VOLUMEN X CRITERIO (Consumiciones)Merluza/Pescadil.Ing100-200MIL</v>
      </c>
      <c r="B539" s="7">
        <v>0</v>
      </c>
      <c r="C539" s="7">
        <v>0</v>
      </c>
      <c r="D539" s="8" t="s">
        <v>14</v>
      </c>
      <c r="E539" s="8">
        <v>10.7051816262682</v>
      </c>
      <c r="F539" s="8">
        <v>10.502874237906299</v>
      </c>
      <c r="G539" s="8">
        <v>9.0306660026993395</v>
      </c>
      <c r="H539" s="8">
        <v>9.1774460166216603</v>
      </c>
    </row>
    <row r="540" spans="1:8" x14ac:dyDescent="0.35">
      <c r="A540" s="7" t="str">
        <f>B3&amp;C525&amp;D540</f>
        <v>DISTRIBUCION VOLUMEN X CRITERIO (Consumiciones)Merluza/Pescadil.Ing200-500MIL</v>
      </c>
      <c r="B540" s="7">
        <v>0</v>
      </c>
      <c r="C540" s="7">
        <v>0</v>
      </c>
      <c r="D540" s="8" t="s">
        <v>15</v>
      </c>
      <c r="E540" s="8">
        <v>10.6555880666972</v>
      </c>
      <c r="F540" s="8">
        <v>11.9592265189046</v>
      </c>
      <c r="G540" s="8">
        <v>5.5361397809303101</v>
      </c>
      <c r="H540" s="8">
        <v>5.9599508264758896</v>
      </c>
    </row>
    <row r="541" spans="1:8" x14ac:dyDescent="0.35">
      <c r="A541" s="7" t="str">
        <f>B3&amp;C525&amp;D541</f>
        <v>DISTRIBUCION VOLUMEN X CRITERIO (Consumiciones)Merluza/Pescadil.Ing&gt;500MIL</v>
      </c>
      <c r="B541" s="7">
        <v>0</v>
      </c>
      <c r="C541" s="7">
        <v>0</v>
      </c>
      <c r="D541" s="8" t="s">
        <v>16</v>
      </c>
      <c r="E541" s="8">
        <v>22.0931451882103</v>
      </c>
      <c r="F541" s="8">
        <v>31.352095121817602</v>
      </c>
      <c r="G541" s="8">
        <v>28.439657029260001</v>
      </c>
      <c r="H541" s="8">
        <v>20.464210983084602</v>
      </c>
    </row>
    <row r="542" spans="1:8" x14ac:dyDescent="0.35">
      <c r="A542" s="7" t="str">
        <f>B3&amp;C525&amp;D542</f>
        <v>DISTRIBUCION VOLUMEN X CRITERIO (Consumiciones)Merluza/Pescadil.IngDE 15 A 19 AÑOS</v>
      </c>
      <c r="B542" s="7">
        <v>0</v>
      </c>
      <c r="C542" s="7">
        <v>0</v>
      </c>
      <c r="D542" s="8" t="s">
        <v>39</v>
      </c>
      <c r="E542" s="8" t="s">
        <v>276</v>
      </c>
      <c r="F542" s="8" t="s">
        <v>276</v>
      </c>
      <c r="G542" s="8" t="s">
        <v>276</v>
      </c>
      <c r="H542" s="8" t="s">
        <v>276</v>
      </c>
    </row>
    <row r="543" spans="1:8" x14ac:dyDescent="0.35">
      <c r="A543" s="7" t="str">
        <f>B3&amp;C525&amp;D543</f>
        <v>DISTRIBUCION VOLUMEN X CRITERIO (Consumiciones)Merluza/Pescadil.IngDE 20 A 24 AÑOS</v>
      </c>
      <c r="B543" s="7">
        <v>0</v>
      </c>
      <c r="C543" s="7">
        <v>0</v>
      </c>
      <c r="D543" s="8" t="s">
        <v>40</v>
      </c>
      <c r="E543" s="8">
        <v>0.374659400388139</v>
      </c>
      <c r="F543" s="8">
        <v>1.66314968733614</v>
      </c>
      <c r="G543" s="8">
        <v>1.9115016530019799</v>
      </c>
      <c r="H543" s="8">
        <v>0.90921011286127096</v>
      </c>
    </row>
    <row r="544" spans="1:8" x14ac:dyDescent="0.35">
      <c r="A544" s="7" t="str">
        <f>B3&amp;C525&amp;D544</f>
        <v>DISTRIBUCION VOLUMEN X CRITERIO (Consumiciones)Merluza/Pescadil.IngDE 25 A 34 AÑOS</v>
      </c>
      <c r="B544" s="7">
        <v>0</v>
      </c>
      <c r="C544" s="7">
        <v>0</v>
      </c>
      <c r="D544" s="8" t="s">
        <v>41</v>
      </c>
      <c r="E544" s="8">
        <v>3.6896773799959002</v>
      </c>
      <c r="F544" s="8">
        <v>5.4904694262481097</v>
      </c>
      <c r="G544" s="8">
        <v>4.2518787706328798</v>
      </c>
      <c r="H544" s="8">
        <v>2.03267944516766</v>
      </c>
    </row>
    <row r="545" spans="1:8" x14ac:dyDescent="0.35">
      <c r="A545" s="7" t="str">
        <f>B3&amp;C525&amp;D545</f>
        <v>DISTRIBUCION VOLUMEN X CRITERIO (Consumiciones)Merluza/Pescadil.IngDE 35 A 49 AÑOS</v>
      </c>
      <c r="B545" s="7">
        <v>0</v>
      </c>
      <c r="C545" s="7">
        <v>0</v>
      </c>
      <c r="D545" s="8" t="s">
        <v>42</v>
      </c>
      <c r="E545" s="8">
        <v>22.702943959335201</v>
      </c>
      <c r="F545" s="8">
        <v>18.3201263177667</v>
      </c>
      <c r="G545" s="8">
        <v>15.073688516329399</v>
      </c>
      <c r="H545" s="8">
        <v>21.021917814691999</v>
      </c>
    </row>
    <row r="546" spans="1:8" x14ac:dyDescent="0.35">
      <c r="A546" s="7" t="str">
        <f>B3&amp;C525&amp;D546</f>
        <v>DISTRIBUCION VOLUMEN X CRITERIO (Consumiciones)Merluza/Pescadil.IngDE 50 A 59 AÑOS</v>
      </c>
      <c r="B546" s="7">
        <v>0</v>
      </c>
      <c r="C546" s="7">
        <v>0</v>
      </c>
      <c r="D546" s="8" t="s">
        <v>43</v>
      </c>
      <c r="E546" s="8">
        <v>29.3176266917752</v>
      </c>
      <c r="F546" s="8">
        <v>25.6558114781683</v>
      </c>
      <c r="G546" s="8">
        <v>32.313066521226197</v>
      </c>
      <c r="H546" s="8">
        <v>29.304774257770401</v>
      </c>
    </row>
    <row r="547" spans="1:8" x14ac:dyDescent="0.35">
      <c r="A547" s="7" t="str">
        <f>B3&amp;C525&amp;D547</f>
        <v>DISTRIBUCION VOLUMEN X CRITERIO (Consumiciones)Merluza/Pescadil.IngDE 60 A 75 AÑOS</v>
      </c>
      <c r="B547" s="7">
        <v>0</v>
      </c>
      <c r="C547" s="7">
        <v>0</v>
      </c>
      <c r="D547" s="8" t="s">
        <v>44</v>
      </c>
      <c r="E547" s="8">
        <v>43.915111388389398</v>
      </c>
      <c r="F547" s="8">
        <v>48.870418633044501</v>
      </c>
      <c r="G547" s="8">
        <v>46.449839837644198</v>
      </c>
      <c r="H547" s="8">
        <v>46.7313939560037</v>
      </c>
    </row>
    <row r="548" spans="1:8" x14ac:dyDescent="0.35">
      <c r="A548" s="7" t="str">
        <f>B3&amp;C525&amp;D548</f>
        <v>DISTRIBUCION VOLUMEN X CRITERIO (Consumiciones)Merluza/Pescadil.IngALTA Y MEDIA ALTA</v>
      </c>
      <c r="B548" s="7">
        <v>0</v>
      </c>
      <c r="C548" s="7">
        <v>0</v>
      </c>
      <c r="D548" s="8" t="s">
        <v>17</v>
      </c>
      <c r="E548" s="8">
        <v>33.1113929937083</v>
      </c>
      <c r="F548" s="8">
        <v>32.249751512447901</v>
      </c>
      <c r="G548" s="8">
        <v>42.966777920715202</v>
      </c>
      <c r="H548" s="8">
        <v>42.7123718980083</v>
      </c>
    </row>
    <row r="549" spans="1:8" x14ac:dyDescent="0.35">
      <c r="A549" s="7" t="str">
        <f>B3&amp;C525&amp;D549</f>
        <v>DISTRIBUCION VOLUMEN X CRITERIO (Consumiciones)Merluza/Pescadil.IngMEDIA</v>
      </c>
      <c r="B549" s="7">
        <v>0</v>
      </c>
      <c r="C549" s="7">
        <v>0</v>
      </c>
      <c r="D549" s="8" t="s">
        <v>18</v>
      </c>
      <c r="E549" s="8">
        <v>29.480450341980902</v>
      </c>
      <c r="F549" s="8">
        <v>36.388438872062203</v>
      </c>
      <c r="G549" s="8">
        <v>30.3298692419114</v>
      </c>
      <c r="H549" s="8">
        <v>28.663974880866</v>
      </c>
    </row>
    <row r="550" spans="1:8" x14ac:dyDescent="0.35">
      <c r="A550" s="7" t="str">
        <f>B3&amp;C525&amp;D550</f>
        <v>DISTRIBUCION VOLUMEN X CRITERIO (Consumiciones)Merluza/Pescadil.IngMEDIA BAJA</v>
      </c>
      <c r="B550" s="7">
        <v>0</v>
      </c>
      <c r="C550" s="7">
        <v>0</v>
      </c>
      <c r="D550" s="8" t="s">
        <v>19</v>
      </c>
      <c r="E550" s="8">
        <v>30.441875910778801</v>
      </c>
      <c r="F550" s="8">
        <v>20.4145437612015</v>
      </c>
      <c r="G550" s="8">
        <v>18.603653005934198</v>
      </c>
      <c r="H550" s="8">
        <v>17.666730456792401</v>
      </c>
    </row>
    <row r="551" spans="1:8" x14ac:dyDescent="0.35">
      <c r="A551" s="7" t="str">
        <f>B3&amp;C525&amp;D551</f>
        <v>DISTRIBUCION VOLUMEN X CRITERIO (Consumiciones)Merluza/Pescadil.IngBAJA</v>
      </c>
      <c r="B551" s="7">
        <v>0</v>
      </c>
      <c r="C551" s="7">
        <v>0</v>
      </c>
      <c r="D551" s="8" t="s">
        <v>20</v>
      </c>
      <c r="E551" s="8">
        <v>6.9662980194805897</v>
      </c>
      <c r="F551" s="8">
        <v>10.947236505365</v>
      </c>
      <c r="G551" s="8">
        <v>8.0996820466002308</v>
      </c>
      <c r="H551" s="8">
        <v>10.956907013685001</v>
      </c>
    </row>
    <row r="552" spans="1:8" x14ac:dyDescent="0.35">
      <c r="A552" s="7" t="str">
        <f>B3&amp;C525&amp;D552</f>
        <v>DISTRIBUCION VOLUMEN X CRITERIO (Consumiciones)Merluza/Pescadil.IngHOMBRE</v>
      </c>
      <c r="B552" s="7">
        <v>0</v>
      </c>
      <c r="C552" s="7">
        <v>0</v>
      </c>
      <c r="D552" s="8" t="s">
        <v>21</v>
      </c>
      <c r="E552" s="8">
        <v>62.002539245501097</v>
      </c>
      <c r="F552" s="8">
        <v>60.996669875482297</v>
      </c>
      <c r="G552" s="8">
        <v>54.235923793940898</v>
      </c>
      <c r="H552" s="8">
        <v>54.842922721806502</v>
      </c>
    </row>
    <row r="553" spans="1:8" x14ac:dyDescent="0.35">
      <c r="A553" s="7" t="str">
        <f>B3&amp;C525&amp;D553</f>
        <v>DISTRIBUCION VOLUMEN X CRITERIO (Consumiciones)Merluza/Pescadil.IngMUJER</v>
      </c>
      <c r="B553" s="7">
        <v>0</v>
      </c>
      <c r="C553" s="7">
        <v>0</v>
      </c>
      <c r="D553" s="8" t="s">
        <v>22</v>
      </c>
      <c r="E553" s="8">
        <v>37.997501041712198</v>
      </c>
      <c r="F553" s="8">
        <v>39.003300775594198</v>
      </c>
      <c r="G553" s="8">
        <v>45.764056445126897</v>
      </c>
      <c r="H553" s="8">
        <v>45.157053652221002</v>
      </c>
    </row>
    <row r="554" spans="1:8" x14ac:dyDescent="0.35">
      <c r="A554" s="7" t="str">
        <f>B3&amp;C554&amp;D554</f>
        <v>DISTRIBUCION VOLUMEN X CRITERIO (Consumiciones)Boquerones Ing.T.ESPAÑA</v>
      </c>
      <c r="B554" s="7">
        <v>0</v>
      </c>
      <c r="C554" s="7" t="s">
        <v>137</v>
      </c>
      <c r="D554" s="8" t="s">
        <v>36</v>
      </c>
      <c r="E554" s="8">
        <v>100</v>
      </c>
      <c r="F554" s="8">
        <v>100</v>
      </c>
      <c r="G554" s="8">
        <v>100</v>
      </c>
      <c r="H554" s="8">
        <v>100</v>
      </c>
    </row>
    <row r="555" spans="1:8" x14ac:dyDescent="0.35">
      <c r="A555" s="7" t="str">
        <f>B3&amp;C554&amp;D555</f>
        <v>DISTRIBUCION VOLUMEN X CRITERIO (Consumiciones)Boquerones Ing.BCN AM</v>
      </c>
      <c r="B555" s="7">
        <v>0</v>
      </c>
      <c r="C555" s="7">
        <v>0</v>
      </c>
      <c r="D555" s="8" t="s">
        <v>1</v>
      </c>
      <c r="E555" s="8">
        <v>5.6595591763096698</v>
      </c>
      <c r="F555" s="8">
        <v>9.8220287836054094</v>
      </c>
      <c r="G555" s="8">
        <v>9.3293783261977907</v>
      </c>
      <c r="H555" s="8">
        <v>4.0396577018019597</v>
      </c>
    </row>
    <row r="556" spans="1:8" x14ac:dyDescent="0.35">
      <c r="A556" s="7" t="str">
        <f>B3&amp;C554&amp;D556</f>
        <v>DISTRIBUCION VOLUMEN X CRITERIO (Consumiciones)Boquerones Ing.REST.CAT ARAGON</v>
      </c>
      <c r="B556" s="7">
        <v>0</v>
      </c>
      <c r="C556" s="7">
        <v>0</v>
      </c>
      <c r="D556" s="8" t="s">
        <v>2</v>
      </c>
      <c r="E556" s="8">
        <v>10.9096037365433</v>
      </c>
      <c r="F556" s="8">
        <v>6.5270159929407399</v>
      </c>
      <c r="G556" s="8">
        <v>9.2192563650149602</v>
      </c>
      <c r="H556" s="8">
        <v>15.6906366260552</v>
      </c>
    </row>
    <row r="557" spans="1:8" x14ac:dyDescent="0.35">
      <c r="A557" s="7" t="str">
        <f>B3&amp;C554&amp;D557</f>
        <v>DISTRIBUCION VOLUMEN X CRITERIO (Consumiciones)Boquerones Ing.LEVANTE</v>
      </c>
      <c r="B557" s="7">
        <v>0</v>
      </c>
      <c r="C557" s="7">
        <v>0</v>
      </c>
      <c r="D557" s="8" t="s">
        <v>3</v>
      </c>
      <c r="E557" s="8">
        <v>7.6556972893962003</v>
      </c>
      <c r="F557" s="8">
        <v>10.020106423468301</v>
      </c>
      <c r="G557" s="8">
        <v>7.1640413025437102</v>
      </c>
      <c r="H557" s="8">
        <v>9.6811042243376608</v>
      </c>
    </row>
    <row r="558" spans="1:8" x14ac:dyDescent="0.35">
      <c r="A558" s="7" t="str">
        <f>B3&amp;C554&amp;D558</f>
        <v>DISTRIBUCION VOLUMEN X CRITERIO (Consumiciones)Boquerones Ing.ANDALUCIA</v>
      </c>
      <c r="B558" s="7">
        <v>0</v>
      </c>
      <c r="C558" s="7">
        <v>0</v>
      </c>
      <c r="D558" s="8" t="s">
        <v>4</v>
      </c>
      <c r="E558" s="8">
        <v>33.0930296295208</v>
      </c>
      <c r="F558" s="8">
        <v>39.597886033696398</v>
      </c>
      <c r="G558" s="8">
        <v>40.699065905478299</v>
      </c>
      <c r="H558" s="8">
        <v>34.263218360325801</v>
      </c>
    </row>
    <row r="559" spans="1:8" x14ac:dyDescent="0.35">
      <c r="A559" s="7" t="str">
        <f>B3&amp;C554&amp;D559</f>
        <v>DISTRIBUCION VOLUMEN X CRITERIO (Consumiciones)Boquerones Ing.MDD AM</v>
      </c>
      <c r="B559" s="7">
        <v>0</v>
      </c>
      <c r="C559" s="7">
        <v>0</v>
      </c>
      <c r="D559" s="8" t="s">
        <v>5</v>
      </c>
      <c r="E559" s="8">
        <v>23.194256425457901</v>
      </c>
      <c r="F559" s="8">
        <v>21.260701446804699</v>
      </c>
      <c r="G559" s="8">
        <v>15.6618784229469</v>
      </c>
      <c r="H559" s="8">
        <v>23.891782758920499</v>
      </c>
    </row>
    <row r="560" spans="1:8" x14ac:dyDescent="0.35">
      <c r="A560" s="7" t="str">
        <f>B3&amp;C554&amp;D560</f>
        <v>DISTRIBUCION VOLUMEN X CRITERIO (Consumiciones)Boquerones Ing.RTO CENTRO</v>
      </c>
      <c r="B560" s="7">
        <v>0</v>
      </c>
      <c r="C560" s="7">
        <v>0</v>
      </c>
      <c r="D560" s="8" t="s">
        <v>6</v>
      </c>
      <c r="E560" s="8">
        <v>7.6905916257425897</v>
      </c>
      <c r="F560" s="8">
        <v>3.9251583993343502</v>
      </c>
      <c r="G560" s="8">
        <v>4.8094136145315698</v>
      </c>
      <c r="H560" s="8">
        <v>2.30913767469338</v>
      </c>
    </row>
    <row r="561" spans="1:8" x14ac:dyDescent="0.35">
      <c r="A561" s="7" t="str">
        <f>B3&amp;C554&amp;D561</f>
        <v>DISTRIBUCION VOLUMEN X CRITERIO (Consumiciones)Boquerones Ing.NORTE-CENTRO</v>
      </c>
      <c r="B561" s="7">
        <v>0</v>
      </c>
      <c r="C561" s="7">
        <v>0</v>
      </c>
      <c r="D561" s="8" t="s">
        <v>7</v>
      </c>
      <c r="E561" s="8">
        <v>9.6047523249581399</v>
      </c>
      <c r="F561" s="8">
        <v>8.3892951242570604</v>
      </c>
      <c r="G561" s="8">
        <v>9.8141199201354201</v>
      </c>
      <c r="H561" s="8">
        <v>7.6837891820992104</v>
      </c>
    </row>
    <row r="562" spans="1:8" x14ac:dyDescent="0.35">
      <c r="A562" s="7" t="str">
        <f>B3&amp;C554&amp;D562</f>
        <v>DISTRIBUCION VOLUMEN X CRITERIO (Consumiciones)Boquerones Ing.NOROESTE</v>
      </c>
      <c r="B562" s="7">
        <v>0</v>
      </c>
      <c r="C562" s="7">
        <v>0</v>
      </c>
      <c r="D562" s="8" t="s">
        <v>8</v>
      </c>
      <c r="E562" s="8">
        <v>2.1925193749173499</v>
      </c>
      <c r="F562" s="8">
        <v>0.457811939624996</v>
      </c>
      <c r="G562" s="8">
        <v>3.3028310932933498</v>
      </c>
      <c r="H562" s="8">
        <v>2.44068025507715</v>
      </c>
    </row>
    <row r="563" spans="1:8" x14ac:dyDescent="0.35">
      <c r="A563" s="7" t="str">
        <f>B3&amp;C554&amp;D563</f>
        <v>DISTRIBUCION VOLUMEN X CRITERIO (Consumiciones)Boquerones Ing.&lt;2MIL</v>
      </c>
      <c r="B563" s="7">
        <v>0</v>
      </c>
      <c r="C563" s="7">
        <v>0</v>
      </c>
      <c r="D563" s="8" t="s">
        <v>9</v>
      </c>
      <c r="E563" s="8">
        <v>8.5951100653741808</v>
      </c>
      <c r="F563" s="8">
        <v>1.5683735458349599</v>
      </c>
      <c r="G563" s="8">
        <v>8.0510433851573993</v>
      </c>
      <c r="H563" s="8">
        <v>1.3652664885328101</v>
      </c>
    </row>
    <row r="564" spans="1:8" x14ac:dyDescent="0.35">
      <c r="A564" s="7" t="str">
        <f>B3&amp;C554&amp;D564</f>
        <v>DISTRIBUCION VOLUMEN X CRITERIO (Consumiciones)Boquerones Ing.2-5MIL</v>
      </c>
      <c r="B564" s="7">
        <v>0</v>
      </c>
      <c r="C564" s="7">
        <v>0</v>
      </c>
      <c r="D564" s="8" t="s">
        <v>10</v>
      </c>
      <c r="E564" s="8">
        <v>3.8180926686756602</v>
      </c>
      <c r="F564" s="8">
        <v>3.8970317826314198</v>
      </c>
      <c r="G564" s="8">
        <v>5.6498191867056704</v>
      </c>
      <c r="H564" s="8">
        <v>2.6041481795752</v>
      </c>
    </row>
    <row r="565" spans="1:8" x14ac:dyDescent="0.35">
      <c r="A565" s="7" t="str">
        <f>B3&amp;C554&amp;D565</f>
        <v>DISTRIBUCION VOLUMEN X CRITERIO (Consumiciones)Boquerones Ing.5-10MIL</v>
      </c>
      <c r="B565" s="7">
        <v>0</v>
      </c>
      <c r="C565" s="7">
        <v>0</v>
      </c>
      <c r="D565" s="8" t="s">
        <v>11</v>
      </c>
      <c r="E565" s="8">
        <v>5.7221287717282996</v>
      </c>
      <c r="F565" s="8">
        <v>1.8968896526247301</v>
      </c>
      <c r="G565" s="8">
        <v>4.0615403028031398</v>
      </c>
      <c r="H565" s="8">
        <v>23.638185600017799</v>
      </c>
    </row>
    <row r="566" spans="1:8" x14ac:dyDescent="0.35">
      <c r="A566" s="7" t="str">
        <f>B3&amp;C554&amp;D566</f>
        <v>DISTRIBUCION VOLUMEN X CRITERIO (Consumiciones)Boquerones Ing.10-30MIL</v>
      </c>
      <c r="B566" s="7">
        <v>0</v>
      </c>
      <c r="C566" s="7">
        <v>0</v>
      </c>
      <c r="D566" s="8" t="s">
        <v>12</v>
      </c>
      <c r="E566" s="8">
        <v>9.0853812407485606</v>
      </c>
      <c r="F566" s="8">
        <v>15.306635130103899</v>
      </c>
      <c r="G566" s="8">
        <v>17.792880987156</v>
      </c>
      <c r="H566" s="8">
        <v>8.9365125272334502</v>
      </c>
    </row>
    <row r="567" spans="1:8" x14ac:dyDescent="0.35">
      <c r="A567" s="7" t="str">
        <f>B3&amp;C554&amp;D567</f>
        <v>DISTRIBUCION VOLUMEN X CRITERIO (Consumiciones)Boquerones Ing.30-100MIL</v>
      </c>
      <c r="B567" s="7">
        <v>0</v>
      </c>
      <c r="C567" s="7">
        <v>0</v>
      </c>
      <c r="D567" s="8" t="s">
        <v>13</v>
      </c>
      <c r="E567" s="8">
        <v>17.489319918200799</v>
      </c>
      <c r="F567" s="8">
        <v>17.6936422927518</v>
      </c>
      <c r="G567" s="8">
        <v>17.097986042331701</v>
      </c>
      <c r="H567" s="8">
        <v>11.407919330400899</v>
      </c>
    </row>
    <row r="568" spans="1:8" x14ac:dyDescent="0.35">
      <c r="A568" s="7" t="str">
        <f>B3&amp;C554&amp;D568</f>
        <v>DISTRIBUCION VOLUMEN X CRITERIO (Consumiciones)Boquerones Ing.100-200MIL</v>
      </c>
      <c r="B568" s="7">
        <v>0</v>
      </c>
      <c r="C568" s="7">
        <v>0</v>
      </c>
      <c r="D568" s="8" t="s">
        <v>14</v>
      </c>
      <c r="E568" s="8">
        <v>13.5988122381887</v>
      </c>
      <c r="F568" s="8">
        <v>12.1064723643119</v>
      </c>
      <c r="G568" s="8">
        <v>9.2375813588158504</v>
      </c>
      <c r="H568" s="8">
        <v>10.356031319162801</v>
      </c>
    </row>
    <row r="569" spans="1:8" x14ac:dyDescent="0.35">
      <c r="A569" s="7" t="str">
        <f>B3&amp;C554&amp;D569</f>
        <v>DISTRIBUCION VOLUMEN X CRITERIO (Consumiciones)Boquerones Ing.200-500MIL</v>
      </c>
      <c r="B569" s="7">
        <v>0</v>
      </c>
      <c r="C569" s="7">
        <v>0</v>
      </c>
      <c r="D569" s="8" t="s">
        <v>15</v>
      </c>
      <c r="E569" s="8">
        <v>10.244579782622701</v>
      </c>
      <c r="F569" s="8">
        <v>17.0098125644998</v>
      </c>
      <c r="G569" s="8">
        <v>9.8858862431397707</v>
      </c>
      <c r="H569" s="8">
        <v>7.5438001463961797</v>
      </c>
    </row>
    <row r="570" spans="1:8" x14ac:dyDescent="0.35">
      <c r="A570" s="7" t="str">
        <f>B3&amp;C554&amp;D570</f>
        <v>DISTRIBUCION VOLUMEN X CRITERIO (Consumiciones)Boquerones Ing.&gt;500MIL</v>
      </c>
      <c r="B570" s="7">
        <v>0</v>
      </c>
      <c r="C570" s="7">
        <v>0</v>
      </c>
      <c r="D570" s="8" t="s">
        <v>16</v>
      </c>
      <c r="E570" s="8">
        <v>31.446588091589</v>
      </c>
      <c r="F570" s="8">
        <v>30.5211550984375</v>
      </c>
      <c r="G570" s="8">
        <v>28.223235260814</v>
      </c>
      <c r="H570" s="8">
        <v>34.148136408680898</v>
      </c>
    </row>
    <row r="571" spans="1:8" x14ac:dyDescent="0.35">
      <c r="A571" s="7" t="str">
        <f>B3&amp;C554&amp;D571</f>
        <v>DISTRIBUCION VOLUMEN X CRITERIO (Consumiciones)Boquerones Ing.DE 15 A 19 AÑOS</v>
      </c>
      <c r="B571" s="7">
        <v>0</v>
      </c>
      <c r="C571" s="7">
        <v>0</v>
      </c>
      <c r="D571" s="8" t="s">
        <v>39</v>
      </c>
      <c r="E571" s="8" t="s">
        <v>276</v>
      </c>
      <c r="F571" s="8">
        <v>0.70143706696705999</v>
      </c>
      <c r="G571" s="8" t="s">
        <v>276</v>
      </c>
      <c r="H571" s="8" t="s">
        <v>276</v>
      </c>
    </row>
    <row r="572" spans="1:8" x14ac:dyDescent="0.35">
      <c r="A572" s="7" t="str">
        <f>B3&amp;C554&amp;D572</f>
        <v>DISTRIBUCION VOLUMEN X CRITERIO (Consumiciones)Boquerones Ing.DE 20 A 24 AÑOS</v>
      </c>
      <c r="B572" s="7">
        <v>0</v>
      </c>
      <c r="C572" s="7">
        <v>0</v>
      </c>
      <c r="D572" s="8" t="s">
        <v>40</v>
      </c>
      <c r="E572" s="8">
        <v>3.2381356381568498</v>
      </c>
      <c r="F572" s="8">
        <v>0.89858682164776704</v>
      </c>
      <c r="G572" s="8">
        <v>3.1932165273240898</v>
      </c>
      <c r="H572" s="8">
        <v>0.51715055311733205</v>
      </c>
    </row>
    <row r="573" spans="1:8" x14ac:dyDescent="0.35">
      <c r="A573" s="7" t="str">
        <f>B3&amp;C554&amp;D573</f>
        <v>DISTRIBUCION VOLUMEN X CRITERIO (Consumiciones)Boquerones Ing.DE 25 A 34 AÑOS</v>
      </c>
      <c r="B573" s="7">
        <v>0</v>
      </c>
      <c r="C573" s="7">
        <v>0</v>
      </c>
      <c r="D573" s="8" t="s">
        <v>41</v>
      </c>
      <c r="E573" s="8">
        <v>6.0864123549716096</v>
      </c>
      <c r="F573" s="8">
        <v>6.86628404826868</v>
      </c>
      <c r="G573" s="8">
        <v>2.6021914026610999</v>
      </c>
      <c r="H573" s="8">
        <v>3.7274404039893301</v>
      </c>
    </row>
    <row r="574" spans="1:8" x14ac:dyDescent="0.35">
      <c r="A574" s="7" t="str">
        <f>B3&amp;C554&amp;D574</f>
        <v>DISTRIBUCION VOLUMEN X CRITERIO (Consumiciones)Boquerones Ing.DE 35 A 49 AÑOS</v>
      </c>
      <c r="B574" s="7">
        <v>0</v>
      </c>
      <c r="C574" s="7">
        <v>0</v>
      </c>
      <c r="D574" s="8" t="s">
        <v>42</v>
      </c>
      <c r="E574" s="8">
        <v>19.360734735963799</v>
      </c>
      <c r="F574" s="8">
        <v>16.2048304726734</v>
      </c>
      <c r="G574" s="8">
        <v>13.8357143164283</v>
      </c>
      <c r="H574" s="8">
        <v>9.8664859428216207</v>
      </c>
    </row>
    <row r="575" spans="1:8" x14ac:dyDescent="0.35">
      <c r="A575" s="7" t="str">
        <f>B3&amp;C554&amp;D575</f>
        <v>DISTRIBUCION VOLUMEN X CRITERIO (Consumiciones)Boquerones Ing.DE 50 A 59 AÑOS</v>
      </c>
      <c r="B575" s="7">
        <v>0</v>
      </c>
      <c r="C575" s="7">
        <v>0</v>
      </c>
      <c r="D575" s="8" t="s">
        <v>43</v>
      </c>
      <c r="E575" s="8">
        <v>22.0114776940095</v>
      </c>
      <c r="F575" s="8">
        <v>30.2702832054336</v>
      </c>
      <c r="G575" s="8">
        <v>27.840130374770101</v>
      </c>
      <c r="H575" s="8">
        <v>31.475481106320998</v>
      </c>
    </row>
    <row r="576" spans="1:8" x14ac:dyDescent="0.35">
      <c r="A576" s="7" t="str">
        <f>B3&amp;C554&amp;D576</f>
        <v>DISTRIBUCION VOLUMEN X CRITERIO (Consumiciones)Boquerones Ing.DE 60 A 75 AÑOS</v>
      </c>
      <c r="B576" s="7">
        <v>0</v>
      </c>
      <c r="C576" s="7">
        <v>0</v>
      </c>
      <c r="D576" s="8" t="s">
        <v>44</v>
      </c>
      <c r="E576" s="8">
        <v>49.303250437456903</v>
      </c>
      <c r="F576" s="8">
        <v>45.058589262305901</v>
      </c>
      <c r="G576" s="8">
        <v>52.528720145740003</v>
      </c>
      <c r="H576" s="8">
        <v>54.413444028744003</v>
      </c>
    </row>
    <row r="577" spans="1:8" x14ac:dyDescent="0.35">
      <c r="A577" s="7" t="str">
        <f>B3&amp;C554&amp;D577</f>
        <v>DISTRIBUCION VOLUMEN X CRITERIO (Consumiciones)Boquerones Ing.ALTA Y MEDIA ALTA</v>
      </c>
      <c r="B577" s="7">
        <v>0</v>
      </c>
      <c r="C577" s="7">
        <v>0</v>
      </c>
      <c r="D577" s="8" t="s">
        <v>17</v>
      </c>
      <c r="E577" s="8">
        <v>40.805974840557397</v>
      </c>
      <c r="F577" s="8">
        <v>28.337957392904698</v>
      </c>
      <c r="G577" s="8">
        <v>35.428039462161102</v>
      </c>
      <c r="H577" s="8">
        <v>29.8841410509322</v>
      </c>
    </row>
    <row r="578" spans="1:8" x14ac:dyDescent="0.35">
      <c r="A578" s="7" t="str">
        <f>B3&amp;C554&amp;D578</f>
        <v>DISTRIBUCION VOLUMEN X CRITERIO (Consumiciones)Boquerones Ing.MEDIA</v>
      </c>
      <c r="B578" s="7">
        <v>0</v>
      </c>
      <c r="C578" s="7">
        <v>0</v>
      </c>
      <c r="D578" s="8" t="s">
        <v>18</v>
      </c>
      <c r="E578" s="8">
        <v>27.3108042754825</v>
      </c>
      <c r="F578" s="8">
        <v>32.538821070959997</v>
      </c>
      <c r="G578" s="8">
        <v>33.381215770531199</v>
      </c>
      <c r="H578" s="8">
        <v>37.022182043096201</v>
      </c>
    </row>
    <row r="579" spans="1:8" x14ac:dyDescent="0.35">
      <c r="A579" s="7" t="str">
        <f>B3&amp;C554&amp;D579</f>
        <v>DISTRIBUCION VOLUMEN X CRITERIO (Consumiciones)Boquerones Ing.MEDIA BAJA</v>
      </c>
      <c r="B579" s="7">
        <v>0</v>
      </c>
      <c r="C579" s="7">
        <v>0</v>
      </c>
      <c r="D579" s="8" t="s">
        <v>19</v>
      </c>
      <c r="E579" s="8">
        <v>17.20098486102</v>
      </c>
      <c r="F579" s="8">
        <v>24.865934731663302</v>
      </c>
      <c r="G579" s="8">
        <v>17.370918800999299</v>
      </c>
      <c r="H579" s="8">
        <v>13.8104076954811</v>
      </c>
    </row>
    <row r="580" spans="1:8" x14ac:dyDescent="0.35">
      <c r="A580" s="7" t="str">
        <f>B3&amp;C554&amp;D580</f>
        <v>DISTRIBUCION VOLUMEN X CRITERIO (Consumiciones)Boquerones Ing.BAJA</v>
      </c>
      <c r="B580" s="7">
        <v>0</v>
      </c>
      <c r="C580" s="7">
        <v>0</v>
      </c>
      <c r="D580" s="8" t="s">
        <v>20</v>
      </c>
      <c r="E580" s="8">
        <v>14.682255188631901</v>
      </c>
      <c r="F580" s="8">
        <v>14.257297163801899</v>
      </c>
      <c r="G580" s="8">
        <v>13.8197972999121</v>
      </c>
      <c r="H580" s="8">
        <v>19.283269210490499</v>
      </c>
    </row>
    <row r="581" spans="1:8" x14ac:dyDescent="0.35">
      <c r="A581" s="7" t="str">
        <f>B3&amp;C554&amp;D581</f>
        <v>DISTRIBUCION VOLUMEN X CRITERIO (Consumiciones)Boquerones Ing.HOMBRE</v>
      </c>
      <c r="B581" s="7">
        <v>0</v>
      </c>
      <c r="C581" s="7">
        <v>0</v>
      </c>
      <c r="D581" s="8" t="s">
        <v>21</v>
      </c>
      <c r="E581" s="8">
        <v>53.640612612175197</v>
      </c>
      <c r="F581" s="8">
        <v>54.619287373406401</v>
      </c>
      <c r="G581" s="8">
        <v>53.521881776915201</v>
      </c>
      <c r="H581" s="8">
        <v>68.221853730851805</v>
      </c>
    </row>
    <row r="582" spans="1:8" x14ac:dyDescent="0.35">
      <c r="A582" s="7" t="str">
        <f>B3&amp;C554&amp;D582</f>
        <v>DISTRIBUCION VOLUMEN X CRITERIO (Consumiciones)Boquerones Ing.MUJER</v>
      </c>
      <c r="B582" s="7">
        <v>0</v>
      </c>
      <c r="C582" s="7">
        <v>0</v>
      </c>
      <c r="D582" s="8" t="s">
        <v>22</v>
      </c>
      <c r="E582" s="8">
        <v>46.359400164952703</v>
      </c>
      <c r="F582" s="8">
        <v>45.380712626593599</v>
      </c>
      <c r="G582" s="8">
        <v>46.478096723287599</v>
      </c>
      <c r="H582" s="8">
        <v>31.778177102379299</v>
      </c>
    </row>
    <row r="583" spans="1:8" x14ac:dyDescent="0.35">
      <c r="A583" s="7" t="str">
        <f>B3&amp;C583&amp;D583</f>
        <v>DISTRIBUCION VOLUMEN X CRITERIO (Consumiciones)Sardinas Ing.T.ESPAÑA</v>
      </c>
      <c r="B583" s="7">
        <v>0</v>
      </c>
      <c r="C583" s="7" t="s">
        <v>138</v>
      </c>
      <c r="D583" s="8" t="s">
        <v>36</v>
      </c>
      <c r="E583" s="8">
        <v>100</v>
      </c>
      <c r="F583" s="8">
        <v>100</v>
      </c>
      <c r="G583" s="8">
        <v>100</v>
      </c>
      <c r="H583" s="8">
        <v>100</v>
      </c>
    </row>
    <row r="584" spans="1:8" x14ac:dyDescent="0.35">
      <c r="A584" s="7" t="str">
        <f>B3&amp;C583&amp;D584</f>
        <v>DISTRIBUCION VOLUMEN X CRITERIO (Consumiciones)Sardinas Ing.BCN AM</v>
      </c>
      <c r="B584" s="7">
        <v>0</v>
      </c>
      <c r="C584" s="7">
        <v>0</v>
      </c>
      <c r="D584" s="8" t="s">
        <v>1</v>
      </c>
      <c r="E584" s="8">
        <v>30.077351613919699</v>
      </c>
      <c r="F584" s="8">
        <v>24.316519498805398</v>
      </c>
      <c r="G584" s="8">
        <v>5.2181543795528498</v>
      </c>
      <c r="H584" s="8">
        <v>5.8118621135297603</v>
      </c>
    </row>
    <row r="585" spans="1:8" x14ac:dyDescent="0.35">
      <c r="A585" s="7" t="str">
        <f>B3&amp;C583&amp;D585</f>
        <v>DISTRIBUCION VOLUMEN X CRITERIO (Consumiciones)Sardinas Ing.REST.CAT ARAGON</v>
      </c>
      <c r="B585" s="7">
        <v>0</v>
      </c>
      <c r="C585" s="7">
        <v>0</v>
      </c>
      <c r="D585" s="8" t="s">
        <v>2</v>
      </c>
      <c r="E585" s="8">
        <v>5.3621694341403296</v>
      </c>
      <c r="F585" s="8">
        <v>7.3402885438745002</v>
      </c>
      <c r="G585" s="8">
        <v>6.91490048708771</v>
      </c>
      <c r="H585" s="8">
        <v>5.9291068103079203</v>
      </c>
    </row>
    <row r="586" spans="1:8" x14ac:dyDescent="0.35">
      <c r="A586" s="7" t="str">
        <f>B3&amp;C583&amp;D586</f>
        <v>DISTRIBUCION VOLUMEN X CRITERIO (Consumiciones)Sardinas Ing.LEVANTE</v>
      </c>
      <c r="B586" s="7">
        <v>0</v>
      </c>
      <c r="C586" s="7">
        <v>0</v>
      </c>
      <c r="D586" s="8" t="s">
        <v>3</v>
      </c>
      <c r="E586" s="8">
        <v>21.887544774050198</v>
      </c>
      <c r="F586" s="8">
        <v>29.656992782658399</v>
      </c>
      <c r="G586" s="8">
        <v>40.406277408702501</v>
      </c>
      <c r="H586" s="8">
        <v>28.2963570620845</v>
      </c>
    </row>
    <row r="587" spans="1:8" x14ac:dyDescent="0.35">
      <c r="A587" s="7" t="str">
        <f>B3&amp;C583&amp;D587</f>
        <v>DISTRIBUCION VOLUMEN X CRITERIO (Consumiciones)Sardinas Ing.ANDALUCIA</v>
      </c>
      <c r="B587" s="7">
        <v>0</v>
      </c>
      <c r="C587" s="7">
        <v>0</v>
      </c>
      <c r="D587" s="8" t="s">
        <v>4</v>
      </c>
      <c r="E587" s="8">
        <v>20.951552950803801</v>
      </c>
      <c r="F587" s="8">
        <v>21.288111982384802</v>
      </c>
      <c r="G587" s="8">
        <v>24.059000130531299</v>
      </c>
      <c r="H587" s="8">
        <v>35.413991509560297</v>
      </c>
    </row>
    <row r="588" spans="1:8" x14ac:dyDescent="0.35">
      <c r="A588" s="7" t="str">
        <f>B3&amp;C583&amp;D588</f>
        <v>DISTRIBUCION VOLUMEN X CRITERIO (Consumiciones)Sardinas Ing.MDD AM</v>
      </c>
      <c r="B588" s="7">
        <v>0</v>
      </c>
      <c r="C588" s="7">
        <v>0</v>
      </c>
      <c r="D588" s="8" t="s">
        <v>5</v>
      </c>
      <c r="E588" s="8">
        <v>4.0328524103532599</v>
      </c>
      <c r="F588" s="8">
        <v>3.2181674293431999</v>
      </c>
      <c r="G588" s="8">
        <v>6.4168023504787302</v>
      </c>
      <c r="H588" s="8">
        <v>6.4941053960353496</v>
      </c>
    </row>
    <row r="589" spans="1:8" x14ac:dyDescent="0.35">
      <c r="A589" s="7" t="str">
        <f>B3&amp;C583&amp;D589</f>
        <v>DISTRIBUCION VOLUMEN X CRITERIO (Consumiciones)Sardinas Ing.RTO CENTRO</v>
      </c>
      <c r="B589" s="7">
        <v>0</v>
      </c>
      <c r="C589" s="7">
        <v>0</v>
      </c>
      <c r="D589" s="8" t="s">
        <v>6</v>
      </c>
      <c r="E589" s="8">
        <v>7.1355688243430304</v>
      </c>
      <c r="F589" s="8">
        <v>3.9351083350184601</v>
      </c>
      <c r="G589" s="8">
        <v>5.4114688889041602</v>
      </c>
      <c r="H589" s="8">
        <v>4.6377108121888098</v>
      </c>
    </row>
    <row r="590" spans="1:8" x14ac:dyDescent="0.35">
      <c r="A590" s="7" t="str">
        <f>B3&amp;C583&amp;D590</f>
        <v>DISTRIBUCION VOLUMEN X CRITERIO (Consumiciones)Sardinas Ing.NORTE-CENTRO</v>
      </c>
      <c r="B590" s="7">
        <v>0</v>
      </c>
      <c r="C590" s="7">
        <v>0</v>
      </c>
      <c r="D590" s="8" t="s">
        <v>7</v>
      </c>
      <c r="E590" s="8">
        <v>4.6750848457102601</v>
      </c>
      <c r="F590" s="8">
        <v>5.4843907200615103</v>
      </c>
      <c r="G590" s="8">
        <v>6.7334024920021003</v>
      </c>
      <c r="H590" s="8">
        <v>6.9691328257165797</v>
      </c>
    </row>
    <row r="591" spans="1:8" x14ac:dyDescent="0.35">
      <c r="A591" s="7" t="str">
        <f>B3&amp;C583&amp;D591</f>
        <v>DISTRIBUCION VOLUMEN X CRITERIO (Consumiciones)Sardinas Ing.NOROESTE</v>
      </c>
      <c r="B591" s="7">
        <v>0</v>
      </c>
      <c r="C591" s="7">
        <v>0</v>
      </c>
      <c r="D591" s="8" t="s">
        <v>8</v>
      </c>
      <c r="E591" s="8">
        <v>5.8778848757623203</v>
      </c>
      <c r="F591" s="8">
        <v>4.76041771207026</v>
      </c>
      <c r="G591" s="8">
        <v>4.8400167629621</v>
      </c>
      <c r="H591" s="8">
        <v>6.44776169597404</v>
      </c>
    </row>
    <row r="592" spans="1:8" x14ac:dyDescent="0.35">
      <c r="A592" s="7" t="str">
        <f>B3&amp;C583&amp;D592</f>
        <v>DISTRIBUCION VOLUMEN X CRITERIO (Consumiciones)Sardinas Ing.&lt;2MIL</v>
      </c>
      <c r="B592" s="7">
        <v>0</v>
      </c>
      <c r="C592" s="7">
        <v>0</v>
      </c>
      <c r="D592" s="8" t="s">
        <v>9</v>
      </c>
      <c r="E592" s="8">
        <v>1.6235536772420001</v>
      </c>
      <c r="F592" s="8">
        <v>7.74156874199564</v>
      </c>
      <c r="G592" s="8">
        <v>1.20396402833215</v>
      </c>
      <c r="H592" s="8">
        <v>0.57259271892849195</v>
      </c>
    </row>
    <row r="593" spans="1:8" x14ac:dyDescent="0.35">
      <c r="A593" s="7" t="str">
        <f>B3&amp;C583&amp;D593</f>
        <v>DISTRIBUCION VOLUMEN X CRITERIO (Consumiciones)Sardinas Ing.2-5MIL</v>
      </c>
      <c r="B593" s="7">
        <v>0</v>
      </c>
      <c r="C593" s="7">
        <v>0</v>
      </c>
      <c r="D593" s="8" t="s">
        <v>10</v>
      </c>
      <c r="E593" s="8">
        <v>4.8497467465676598</v>
      </c>
      <c r="F593" s="8">
        <v>1.36461230817624</v>
      </c>
      <c r="G593" s="8">
        <v>5.1097676314529998</v>
      </c>
      <c r="H593" s="8">
        <v>5.6489769494591204</v>
      </c>
    </row>
    <row r="594" spans="1:8" x14ac:dyDescent="0.35">
      <c r="A594" s="7" t="str">
        <f>B3&amp;C583&amp;D594</f>
        <v>DISTRIBUCION VOLUMEN X CRITERIO (Consumiciones)Sardinas Ing.5-10MIL</v>
      </c>
      <c r="B594" s="7">
        <v>0</v>
      </c>
      <c r="C594" s="7">
        <v>0</v>
      </c>
      <c r="D594" s="8" t="s">
        <v>11</v>
      </c>
      <c r="E594" s="8">
        <v>4.1984300503263796</v>
      </c>
      <c r="F594" s="8">
        <v>2.0112896098741002</v>
      </c>
      <c r="G594" s="8">
        <v>11.958807081664499</v>
      </c>
      <c r="H594" s="8">
        <v>5.76307901850085</v>
      </c>
    </row>
    <row r="595" spans="1:8" x14ac:dyDescent="0.35">
      <c r="A595" s="7" t="str">
        <f>B3&amp;C583&amp;D595</f>
        <v>DISTRIBUCION VOLUMEN X CRITERIO (Consumiciones)Sardinas Ing.10-30MIL</v>
      </c>
      <c r="B595" s="7">
        <v>0</v>
      </c>
      <c r="C595" s="7">
        <v>0</v>
      </c>
      <c r="D595" s="8" t="s">
        <v>12</v>
      </c>
      <c r="E595" s="8">
        <v>22.709155012937</v>
      </c>
      <c r="F595" s="8">
        <v>25.072145954568899</v>
      </c>
      <c r="G595" s="8">
        <v>32.159490882276799</v>
      </c>
      <c r="H595" s="8">
        <v>39.501857771622902</v>
      </c>
    </row>
    <row r="596" spans="1:8" x14ac:dyDescent="0.35">
      <c r="A596" s="7" t="str">
        <f>B3&amp;C583&amp;D596</f>
        <v>DISTRIBUCION VOLUMEN X CRITERIO (Consumiciones)Sardinas Ing.30-100MIL</v>
      </c>
      <c r="B596" s="7">
        <v>0</v>
      </c>
      <c r="C596" s="7">
        <v>0</v>
      </c>
      <c r="D596" s="8" t="s">
        <v>13</v>
      </c>
      <c r="E596" s="8">
        <v>14.1805274568231</v>
      </c>
      <c r="F596" s="8">
        <v>14.7273712250008</v>
      </c>
      <c r="G596" s="8">
        <v>14.670903207634</v>
      </c>
      <c r="H596" s="8">
        <v>12.3135757554648</v>
      </c>
    </row>
    <row r="597" spans="1:8" x14ac:dyDescent="0.35">
      <c r="A597" s="7" t="str">
        <f>B3&amp;C583&amp;D597</f>
        <v>DISTRIBUCION VOLUMEN X CRITERIO (Consumiciones)Sardinas Ing.100-200MIL</v>
      </c>
      <c r="B597" s="7">
        <v>0</v>
      </c>
      <c r="C597" s="7">
        <v>0</v>
      </c>
      <c r="D597" s="8" t="s">
        <v>14</v>
      </c>
      <c r="E597" s="8">
        <v>3.8037098074019902</v>
      </c>
      <c r="F597" s="8">
        <v>4.8791241327831099</v>
      </c>
      <c r="G597" s="8">
        <v>7.4671210070601397</v>
      </c>
      <c r="H597" s="8">
        <v>6.1046729847516801</v>
      </c>
    </row>
    <row r="598" spans="1:8" x14ac:dyDescent="0.35">
      <c r="A598" s="7" t="str">
        <f>B3&amp;C583&amp;D598</f>
        <v>DISTRIBUCION VOLUMEN X CRITERIO (Consumiciones)Sardinas Ing.200-500MIL</v>
      </c>
      <c r="B598" s="7">
        <v>0</v>
      </c>
      <c r="C598" s="7">
        <v>0</v>
      </c>
      <c r="D598" s="8" t="s">
        <v>15</v>
      </c>
      <c r="E598" s="8">
        <v>7.7298752569423801</v>
      </c>
      <c r="F598" s="8">
        <v>5.82652416723462</v>
      </c>
      <c r="G598" s="8">
        <v>7.7696054520847202</v>
      </c>
      <c r="H598" s="8">
        <v>5.9471728661449603</v>
      </c>
    </row>
    <row r="599" spans="1:8" x14ac:dyDescent="0.35">
      <c r="A599" s="7" t="str">
        <f>B3&amp;C583&amp;D599</f>
        <v>DISTRIBUCION VOLUMEN X CRITERIO (Consumiciones)Sardinas Ing.&gt;500MIL</v>
      </c>
      <c r="B599" s="7">
        <v>0</v>
      </c>
      <c r="C599" s="7">
        <v>0</v>
      </c>
      <c r="D599" s="8" t="s">
        <v>16</v>
      </c>
      <c r="E599" s="8">
        <v>40.905015504374603</v>
      </c>
      <c r="F599" s="8">
        <v>38.377358867394101</v>
      </c>
      <c r="G599" s="8">
        <v>19.660362235702799</v>
      </c>
      <c r="H599" s="8">
        <v>24.148100460794598</v>
      </c>
    </row>
    <row r="600" spans="1:8" x14ac:dyDescent="0.35">
      <c r="A600" s="7" t="str">
        <f>B3&amp;C583&amp;D600</f>
        <v>DISTRIBUCION VOLUMEN X CRITERIO (Consumiciones)Sardinas Ing.DE 15 A 19 AÑOS</v>
      </c>
      <c r="B600" s="7">
        <v>0</v>
      </c>
      <c r="C600" s="7">
        <v>0</v>
      </c>
      <c r="D600" s="8" t="s">
        <v>39</v>
      </c>
      <c r="E600" s="8" t="s">
        <v>276</v>
      </c>
      <c r="F600" s="8">
        <v>0.67115335165754197</v>
      </c>
      <c r="G600" s="8">
        <v>0.23259296917401201</v>
      </c>
      <c r="H600" s="8" t="s">
        <v>276</v>
      </c>
    </row>
    <row r="601" spans="1:8" x14ac:dyDescent="0.35">
      <c r="A601" s="7" t="str">
        <f>B3&amp;C583&amp;D601</f>
        <v>DISTRIBUCION VOLUMEN X CRITERIO (Consumiciones)Sardinas Ing.DE 20 A 24 AÑOS</v>
      </c>
      <c r="B601" s="7">
        <v>0</v>
      </c>
      <c r="C601" s="7">
        <v>0</v>
      </c>
      <c r="D601" s="8" t="s">
        <v>40</v>
      </c>
      <c r="E601" s="8">
        <v>1.98217902269201</v>
      </c>
      <c r="F601" s="8">
        <v>1.80024914932233</v>
      </c>
      <c r="G601" s="8">
        <v>1.2932547397733301</v>
      </c>
      <c r="H601" s="8">
        <v>0.41833401694845002</v>
      </c>
    </row>
    <row r="602" spans="1:8" x14ac:dyDescent="0.35">
      <c r="A602" s="7" t="str">
        <f>B3&amp;C583&amp;D602</f>
        <v>DISTRIBUCION VOLUMEN X CRITERIO (Consumiciones)Sardinas Ing.DE 25 A 34 AÑOS</v>
      </c>
      <c r="B602" s="7">
        <v>0</v>
      </c>
      <c r="C602" s="7">
        <v>0</v>
      </c>
      <c r="D602" s="8" t="s">
        <v>41</v>
      </c>
      <c r="E602" s="8">
        <v>3.4796545959376801</v>
      </c>
      <c r="F602" s="8">
        <v>2.7485883618806501</v>
      </c>
      <c r="G602" s="8">
        <v>1.85382880252452</v>
      </c>
      <c r="H602" s="8">
        <v>2.6959169861041001</v>
      </c>
    </row>
    <row r="603" spans="1:8" x14ac:dyDescent="0.35">
      <c r="A603" s="7" t="str">
        <f>B3&amp;C583&amp;D603</f>
        <v>DISTRIBUCION VOLUMEN X CRITERIO (Consumiciones)Sardinas Ing.DE 35 A 49 AÑOS</v>
      </c>
      <c r="B603" s="7">
        <v>0</v>
      </c>
      <c r="C603" s="7">
        <v>0</v>
      </c>
      <c r="D603" s="8" t="s">
        <v>42</v>
      </c>
      <c r="E603" s="8">
        <v>13.4717745793118</v>
      </c>
      <c r="F603" s="8">
        <v>11.502025898547799</v>
      </c>
      <c r="G603" s="8">
        <v>12.445120764317799</v>
      </c>
      <c r="H603" s="8">
        <v>16.548922720664098</v>
      </c>
    </row>
    <row r="604" spans="1:8" x14ac:dyDescent="0.35">
      <c r="A604" s="7" t="str">
        <f>B3&amp;C583&amp;D604</f>
        <v>DISTRIBUCION VOLUMEN X CRITERIO (Consumiciones)Sardinas Ing.DE 50 A 59 AÑOS</v>
      </c>
      <c r="B604" s="7">
        <v>0</v>
      </c>
      <c r="C604" s="7">
        <v>0</v>
      </c>
      <c r="D604" s="8" t="s">
        <v>43</v>
      </c>
      <c r="E604" s="8">
        <v>27.405145495731901</v>
      </c>
      <c r="F604" s="8">
        <v>27.537905398152098</v>
      </c>
      <c r="G604" s="8">
        <v>37.715771611511499</v>
      </c>
      <c r="H604" s="8">
        <v>33.288787250768301</v>
      </c>
    </row>
    <row r="605" spans="1:8" x14ac:dyDescent="0.35">
      <c r="A605" s="7" t="str">
        <f>B3&amp;C583&amp;D605</f>
        <v>DISTRIBUCION VOLUMEN X CRITERIO (Consumiciones)Sardinas Ing.DE 60 A 75 AÑOS</v>
      </c>
      <c r="B605" s="7">
        <v>0</v>
      </c>
      <c r="C605" s="7">
        <v>0</v>
      </c>
      <c r="D605" s="8" t="s">
        <v>44</v>
      </c>
      <c r="E605" s="8">
        <v>53.6612592784372</v>
      </c>
      <c r="F605" s="8">
        <v>55.740095815140201</v>
      </c>
      <c r="G605" s="8">
        <v>46.459465463031002</v>
      </c>
      <c r="H605" s="8">
        <v>47.048061846049102</v>
      </c>
    </row>
    <row r="606" spans="1:8" x14ac:dyDescent="0.35">
      <c r="A606" s="7" t="str">
        <f>B3&amp;C583&amp;D606</f>
        <v>DISTRIBUCION VOLUMEN X CRITERIO (Consumiciones)Sardinas Ing.ALTA Y MEDIA ALTA</v>
      </c>
      <c r="B606" s="7">
        <v>0</v>
      </c>
      <c r="C606" s="7">
        <v>0</v>
      </c>
      <c r="D606" s="8" t="s">
        <v>17</v>
      </c>
      <c r="E606" s="8">
        <v>27.007831371211498</v>
      </c>
      <c r="F606" s="8">
        <v>20.193038298594701</v>
      </c>
      <c r="G606" s="8">
        <v>38.743533549969399</v>
      </c>
      <c r="H606" s="8">
        <v>29.090169334367101</v>
      </c>
    </row>
    <row r="607" spans="1:8" x14ac:dyDescent="0.35">
      <c r="A607" s="7" t="str">
        <f>B3&amp;C583&amp;D607</f>
        <v>DISTRIBUCION VOLUMEN X CRITERIO (Consumiciones)Sardinas Ing.MEDIA</v>
      </c>
      <c r="B607" s="7">
        <v>0</v>
      </c>
      <c r="C607" s="7">
        <v>0</v>
      </c>
      <c r="D607" s="8" t="s">
        <v>18</v>
      </c>
      <c r="E607" s="8">
        <v>21.402133804076801</v>
      </c>
      <c r="F607" s="8">
        <v>19.864675469277</v>
      </c>
      <c r="G607" s="8">
        <v>24.725955339988101</v>
      </c>
      <c r="H607" s="8">
        <v>28.2885019940943</v>
      </c>
    </row>
    <row r="608" spans="1:8" x14ac:dyDescent="0.35">
      <c r="A608" s="7" t="str">
        <f>B3&amp;C583&amp;D608</f>
        <v>DISTRIBUCION VOLUMEN X CRITERIO (Consumiciones)Sardinas Ing.MEDIA BAJA</v>
      </c>
      <c r="B608" s="7">
        <v>0</v>
      </c>
      <c r="C608" s="7">
        <v>0</v>
      </c>
      <c r="D608" s="8" t="s">
        <v>19</v>
      </c>
      <c r="E608" s="8">
        <v>9.8445562808526805</v>
      </c>
      <c r="F608" s="8">
        <v>16.9043571173573</v>
      </c>
      <c r="G608" s="8">
        <v>10.929483348104</v>
      </c>
      <c r="H608" s="8">
        <v>15.097632850038501</v>
      </c>
    </row>
    <row r="609" spans="1:8" x14ac:dyDescent="0.35">
      <c r="A609" s="7" t="str">
        <f>B3&amp;C583&amp;D609</f>
        <v>DISTRIBUCION VOLUMEN X CRITERIO (Consumiciones)Sardinas Ing.BAJA</v>
      </c>
      <c r="B609" s="7">
        <v>0</v>
      </c>
      <c r="C609" s="7">
        <v>0</v>
      </c>
      <c r="D609" s="8" t="s">
        <v>20</v>
      </c>
      <c r="E609" s="8">
        <v>41.745494758997097</v>
      </c>
      <c r="F609" s="8">
        <v>43.037929114771003</v>
      </c>
      <c r="G609" s="8">
        <v>25.601050662159899</v>
      </c>
      <c r="H609" s="8">
        <v>27.523725848518499</v>
      </c>
    </row>
    <row r="610" spans="1:8" x14ac:dyDescent="0.35">
      <c r="A610" s="7" t="str">
        <f>B3&amp;C583&amp;D610</f>
        <v>DISTRIBUCION VOLUMEN X CRITERIO (Consumiciones)Sardinas Ing.HOMBRE</v>
      </c>
      <c r="B610" s="7">
        <v>0</v>
      </c>
      <c r="C610" s="7">
        <v>0</v>
      </c>
      <c r="D610" s="8" t="s">
        <v>21</v>
      </c>
      <c r="E610" s="8">
        <v>66.1251711372703</v>
      </c>
      <c r="F610" s="8">
        <v>69.638284115107993</v>
      </c>
      <c r="G610" s="8">
        <v>72.8375893394889</v>
      </c>
      <c r="H610" s="8">
        <v>66.223988344712595</v>
      </c>
    </row>
    <row r="611" spans="1:8" x14ac:dyDescent="0.35">
      <c r="A611" s="7" t="str">
        <f>B3&amp;C583&amp;D611</f>
        <v>DISTRIBUCION VOLUMEN X CRITERIO (Consumiciones)Sardinas Ing.MUJER</v>
      </c>
      <c r="B611" s="7">
        <v>0</v>
      </c>
      <c r="C611" s="7">
        <v>0</v>
      </c>
      <c r="D611" s="8" t="s">
        <v>22</v>
      </c>
      <c r="E611" s="8">
        <v>33.874866698052003</v>
      </c>
      <c r="F611" s="8">
        <v>30.3617108919196</v>
      </c>
      <c r="G611" s="8">
        <v>27.162424400643999</v>
      </c>
      <c r="H611" s="8">
        <v>33.776053693113099</v>
      </c>
    </row>
    <row r="612" spans="1:8" x14ac:dyDescent="0.35">
      <c r="A612" s="7" t="str">
        <f>B3&amp;C612&amp;D612</f>
        <v>DISTRIBUCION VOLUMEN X CRITERIO (Consumiciones)Rape Ing.T.ESPAÑA</v>
      </c>
      <c r="B612" s="7">
        <v>0</v>
      </c>
      <c r="C612" s="7" t="s">
        <v>139</v>
      </c>
      <c r="D612" s="8" t="s">
        <v>36</v>
      </c>
      <c r="E612" s="8">
        <v>100</v>
      </c>
      <c r="F612" s="8">
        <v>100</v>
      </c>
      <c r="G612" s="8">
        <v>100</v>
      </c>
      <c r="H612" s="8">
        <v>100</v>
      </c>
    </row>
    <row r="613" spans="1:8" x14ac:dyDescent="0.35">
      <c r="A613" s="7" t="str">
        <f>B3&amp;C612&amp;D613</f>
        <v>DISTRIBUCION VOLUMEN X CRITERIO (Consumiciones)Rape Ing.BCN AM</v>
      </c>
      <c r="B613" s="7">
        <v>0</v>
      </c>
      <c r="C613" s="7">
        <v>0</v>
      </c>
      <c r="D613" s="8" t="s">
        <v>1</v>
      </c>
      <c r="E613" s="8">
        <v>10.6813278911334</v>
      </c>
      <c r="F613" s="8">
        <v>3.9690079119063402</v>
      </c>
      <c r="G613" s="8">
        <v>9.1526531524636301</v>
      </c>
      <c r="H613" s="8">
        <v>7.5252034160735199</v>
      </c>
    </row>
    <row r="614" spans="1:8" x14ac:dyDescent="0.35">
      <c r="A614" s="7" t="str">
        <f>B3&amp;C612&amp;D614</f>
        <v>DISTRIBUCION VOLUMEN X CRITERIO (Consumiciones)Rape Ing.REST.CAT ARAGON</v>
      </c>
      <c r="B614" s="7">
        <v>0</v>
      </c>
      <c r="C614" s="7">
        <v>0</v>
      </c>
      <c r="D614" s="8" t="s">
        <v>2</v>
      </c>
      <c r="E614" s="8">
        <v>40.885196515920398</v>
      </c>
      <c r="F614" s="8">
        <v>26.774937921610899</v>
      </c>
      <c r="G614" s="8">
        <v>22.237027426073201</v>
      </c>
      <c r="H614" s="8">
        <v>18.139447692805199</v>
      </c>
    </row>
    <row r="615" spans="1:8" x14ac:dyDescent="0.35">
      <c r="A615" s="7" t="str">
        <f>B3&amp;C612&amp;D615</f>
        <v>DISTRIBUCION VOLUMEN X CRITERIO (Consumiciones)Rape Ing.LEVANTE</v>
      </c>
      <c r="B615" s="7">
        <v>0</v>
      </c>
      <c r="C615" s="7">
        <v>0</v>
      </c>
      <c r="D615" s="8" t="s">
        <v>3</v>
      </c>
      <c r="E615" s="8">
        <v>5.6907064965379899</v>
      </c>
      <c r="F615" s="8">
        <v>24.374080518421302</v>
      </c>
      <c r="G615" s="8">
        <v>9.5409455406612604</v>
      </c>
      <c r="H615" s="8">
        <v>13.351596419075699</v>
      </c>
    </row>
    <row r="616" spans="1:8" x14ac:dyDescent="0.35">
      <c r="A616" s="7" t="str">
        <f>B3&amp;C612&amp;D616</f>
        <v>DISTRIBUCION VOLUMEN X CRITERIO (Consumiciones)Rape Ing.ANDALUCIA</v>
      </c>
      <c r="B616" s="7">
        <v>0</v>
      </c>
      <c r="C616" s="7">
        <v>0</v>
      </c>
      <c r="D616" s="8" t="s">
        <v>4</v>
      </c>
      <c r="E616" s="8">
        <v>7.1873091170009502</v>
      </c>
      <c r="F616" s="8">
        <v>7.1786203938625901</v>
      </c>
      <c r="G616" s="8">
        <v>14.736806724867</v>
      </c>
      <c r="H616" s="8">
        <v>15.065679136365301</v>
      </c>
    </row>
    <row r="617" spans="1:8" x14ac:dyDescent="0.35">
      <c r="A617" s="7" t="str">
        <f>B3&amp;C612&amp;D617</f>
        <v>DISTRIBUCION VOLUMEN X CRITERIO (Consumiciones)Rape Ing.MDD AM</v>
      </c>
      <c r="B617" s="7">
        <v>0</v>
      </c>
      <c r="C617" s="7">
        <v>0</v>
      </c>
      <c r="D617" s="8" t="s">
        <v>5</v>
      </c>
      <c r="E617" s="8">
        <v>4.6279075615696499</v>
      </c>
      <c r="F617" s="8">
        <v>5.16303441932906</v>
      </c>
      <c r="G617" s="8">
        <v>16.097998624768302</v>
      </c>
      <c r="H617" s="8">
        <v>8.5247147309584506</v>
      </c>
    </row>
    <row r="618" spans="1:8" x14ac:dyDescent="0.35">
      <c r="A618" s="7" t="str">
        <f>B3&amp;C612&amp;D618</f>
        <v>DISTRIBUCION VOLUMEN X CRITERIO (Consumiciones)Rape Ing.RTO CENTRO</v>
      </c>
      <c r="B618" s="7">
        <v>0</v>
      </c>
      <c r="C618" s="7">
        <v>0</v>
      </c>
      <c r="D618" s="8" t="s">
        <v>6</v>
      </c>
      <c r="E618" s="8">
        <v>2.8175770177280399</v>
      </c>
      <c r="F618" s="8">
        <v>3.0707841872557</v>
      </c>
      <c r="G618" s="8">
        <v>3.1063678574812901</v>
      </c>
      <c r="H618" s="8">
        <v>3.1685849167303499</v>
      </c>
    </row>
    <row r="619" spans="1:8" x14ac:dyDescent="0.35">
      <c r="A619" s="7" t="str">
        <f>B3&amp;C612&amp;D619</f>
        <v>DISTRIBUCION VOLUMEN X CRITERIO (Consumiciones)Rape Ing.NORTE-CENTRO</v>
      </c>
      <c r="B619" s="7">
        <v>0</v>
      </c>
      <c r="C619" s="7">
        <v>0</v>
      </c>
      <c r="D619" s="8" t="s">
        <v>7</v>
      </c>
      <c r="E619" s="8">
        <v>8.1496943404270397</v>
      </c>
      <c r="F619" s="8">
        <v>10.740760383677101</v>
      </c>
      <c r="G619" s="8">
        <v>14.981266719635</v>
      </c>
      <c r="H619" s="8">
        <v>12.3201953595664</v>
      </c>
    </row>
    <row r="620" spans="1:8" x14ac:dyDescent="0.35">
      <c r="A620" s="7" t="str">
        <f>B3&amp;C612&amp;D620</f>
        <v>DISTRIBUCION VOLUMEN X CRITERIO (Consumiciones)Rape Ing.NOROESTE</v>
      </c>
      <c r="B620" s="7">
        <v>0</v>
      </c>
      <c r="C620" s="7">
        <v>0</v>
      </c>
      <c r="D620" s="8" t="s">
        <v>8</v>
      </c>
      <c r="E620" s="8">
        <v>19.9602834099157</v>
      </c>
      <c r="F620" s="8">
        <v>18.728758451983399</v>
      </c>
      <c r="G620" s="8">
        <v>10.146910061626301</v>
      </c>
      <c r="H620" s="8">
        <v>21.904562587469599</v>
      </c>
    </row>
    <row r="621" spans="1:8" x14ac:dyDescent="0.35">
      <c r="A621" s="7" t="str">
        <f>B3&amp;C612&amp;D621</f>
        <v>DISTRIBUCION VOLUMEN X CRITERIO (Consumiciones)Rape Ing.&lt;2MIL</v>
      </c>
      <c r="B621" s="7">
        <v>0</v>
      </c>
      <c r="C621" s="7">
        <v>0</v>
      </c>
      <c r="D621" s="8" t="s">
        <v>9</v>
      </c>
      <c r="E621" s="8">
        <v>7.1355522824641797</v>
      </c>
      <c r="F621" s="8">
        <v>5.0638111156716903</v>
      </c>
      <c r="G621" s="8">
        <v>1.0237652678664699</v>
      </c>
      <c r="H621" s="8">
        <v>2.0603436679860399</v>
      </c>
    </row>
    <row r="622" spans="1:8" x14ac:dyDescent="0.35">
      <c r="A622" s="7" t="str">
        <f>B3&amp;C612&amp;D622</f>
        <v>DISTRIBUCION VOLUMEN X CRITERIO (Consumiciones)Rape Ing.2-5MIL</v>
      </c>
      <c r="B622" s="7">
        <v>0</v>
      </c>
      <c r="C622" s="7">
        <v>0</v>
      </c>
      <c r="D622" s="8" t="s">
        <v>10</v>
      </c>
      <c r="E622" s="8">
        <v>4.3030113302390198</v>
      </c>
      <c r="F622" s="8">
        <v>1.50944566584466</v>
      </c>
      <c r="G622" s="8">
        <v>5.5925766643098198</v>
      </c>
      <c r="H622" s="8">
        <v>6.0308036187025396</v>
      </c>
    </row>
    <row r="623" spans="1:8" x14ac:dyDescent="0.35">
      <c r="A623" s="7" t="str">
        <f>B3&amp;C612&amp;D623</f>
        <v>DISTRIBUCION VOLUMEN X CRITERIO (Consumiciones)Rape Ing.5-10MIL</v>
      </c>
      <c r="B623" s="7">
        <v>0</v>
      </c>
      <c r="C623" s="7">
        <v>0</v>
      </c>
      <c r="D623" s="8" t="s">
        <v>11</v>
      </c>
      <c r="E623" s="8">
        <v>24.9840360412955</v>
      </c>
      <c r="F623" s="8">
        <v>12.4994119929716</v>
      </c>
      <c r="G623" s="8">
        <v>8.5263679222743001</v>
      </c>
      <c r="H623" s="8">
        <v>10.428243423858101</v>
      </c>
    </row>
    <row r="624" spans="1:8" x14ac:dyDescent="0.35">
      <c r="A624" s="7" t="str">
        <f>B3&amp;C612&amp;D624</f>
        <v>DISTRIBUCION VOLUMEN X CRITERIO (Consumiciones)Rape Ing.10-30MIL</v>
      </c>
      <c r="B624" s="7">
        <v>0</v>
      </c>
      <c r="C624" s="7">
        <v>0</v>
      </c>
      <c r="D624" s="8" t="s">
        <v>12</v>
      </c>
      <c r="E624" s="8">
        <v>26.3973252466511</v>
      </c>
      <c r="F624" s="8">
        <v>38.949717328385901</v>
      </c>
      <c r="G624" s="8">
        <v>33.690731602226002</v>
      </c>
      <c r="H624" s="8">
        <v>14.374629729799301</v>
      </c>
    </row>
    <row r="625" spans="1:8" x14ac:dyDescent="0.35">
      <c r="A625" s="7" t="str">
        <f>B3&amp;C612&amp;D625</f>
        <v>DISTRIBUCION VOLUMEN X CRITERIO (Consumiciones)Rape Ing.30-100MIL</v>
      </c>
      <c r="B625" s="7">
        <v>0</v>
      </c>
      <c r="C625" s="7">
        <v>0</v>
      </c>
      <c r="D625" s="8" t="s">
        <v>13</v>
      </c>
      <c r="E625" s="8">
        <v>15.450529119741301</v>
      </c>
      <c r="F625" s="8">
        <v>8.9959738812877994</v>
      </c>
      <c r="G625" s="8">
        <v>15.983598458250199</v>
      </c>
      <c r="H625" s="8">
        <v>26.8307053092812</v>
      </c>
    </row>
    <row r="626" spans="1:8" x14ac:dyDescent="0.35">
      <c r="A626" s="7" t="str">
        <f>B3&amp;C612&amp;D626</f>
        <v>DISTRIBUCION VOLUMEN X CRITERIO (Consumiciones)Rape Ing.100-200MIL</v>
      </c>
      <c r="B626" s="7">
        <v>0</v>
      </c>
      <c r="C626" s="7">
        <v>0</v>
      </c>
      <c r="D626" s="8" t="s">
        <v>14</v>
      </c>
      <c r="E626" s="8">
        <v>6.0220353160135298</v>
      </c>
      <c r="F626" s="8">
        <v>14.4212528469752</v>
      </c>
      <c r="G626" s="8">
        <v>18.0183825881732</v>
      </c>
      <c r="H626" s="8">
        <v>11.881824061910599</v>
      </c>
    </row>
    <row r="627" spans="1:8" x14ac:dyDescent="0.35">
      <c r="A627" s="7" t="str">
        <f>B3&amp;C612&amp;D627</f>
        <v>DISTRIBUCION VOLUMEN X CRITERIO (Consumiciones)Rape Ing.200-500MIL</v>
      </c>
      <c r="B627" s="7">
        <v>0</v>
      </c>
      <c r="C627" s="7">
        <v>0</v>
      </c>
      <c r="D627" s="8" t="s">
        <v>15</v>
      </c>
      <c r="E627" s="8">
        <v>1.23517161520009</v>
      </c>
      <c r="F627" s="8">
        <v>11.829518809307199</v>
      </c>
      <c r="G627" s="8">
        <v>0.59288200139142999</v>
      </c>
      <c r="H627" s="8">
        <v>16.9888947559723</v>
      </c>
    </row>
    <row r="628" spans="1:8" x14ac:dyDescent="0.35">
      <c r="A628" s="7" t="str">
        <f>B3&amp;C612&amp;D628</f>
        <v>DISTRIBUCION VOLUMEN X CRITERIO (Consumiciones)Rape Ing.&gt;500MIL</v>
      </c>
      <c r="B628" s="7">
        <v>0</v>
      </c>
      <c r="C628" s="7">
        <v>0</v>
      </c>
      <c r="D628" s="8" t="s">
        <v>16</v>
      </c>
      <c r="E628" s="8">
        <v>14.472329177416</v>
      </c>
      <c r="F628" s="8">
        <v>6.7308456298724701</v>
      </c>
      <c r="G628" s="8">
        <v>16.571680107167602</v>
      </c>
      <c r="H628" s="8">
        <v>11.404540407032499</v>
      </c>
    </row>
    <row r="629" spans="1:8" x14ac:dyDescent="0.35">
      <c r="A629" s="7" t="str">
        <f>B3&amp;C612&amp;D629</f>
        <v>DISTRIBUCION VOLUMEN X CRITERIO (Consumiciones)Rape Ing.DE 15 A 19 AÑOS</v>
      </c>
      <c r="B629" s="7">
        <v>0</v>
      </c>
      <c r="C629" s="7">
        <v>0</v>
      </c>
      <c r="D629" s="8" t="s">
        <v>39</v>
      </c>
      <c r="E629" s="8" t="s">
        <v>276</v>
      </c>
      <c r="F629" s="8" t="s">
        <v>276</v>
      </c>
      <c r="G629" s="8" t="s">
        <v>276</v>
      </c>
      <c r="H629" s="8" t="s">
        <v>276</v>
      </c>
    </row>
    <row r="630" spans="1:8" x14ac:dyDescent="0.35">
      <c r="A630" s="7" t="str">
        <f>B3&amp;C612&amp;D630</f>
        <v>DISTRIBUCION VOLUMEN X CRITERIO (Consumiciones)Rape Ing.DE 20 A 24 AÑOS</v>
      </c>
      <c r="B630" s="7">
        <v>0</v>
      </c>
      <c r="C630" s="7">
        <v>0</v>
      </c>
      <c r="D630" s="8" t="s">
        <v>40</v>
      </c>
      <c r="E630" s="8" t="s">
        <v>276</v>
      </c>
      <c r="F630" s="8">
        <v>0.61694224486259797</v>
      </c>
      <c r="G630" s="8" t="s">
        <v>276</v>
      </c>
      <c r="H630" s="8" t="s">
        <v>276</v>
      </c>
    </row>
    <row r="631" spans="1:8" x14ac:dyDescent="0.35">
      <c r="A631" s="7" t="str">
        <f>B3&amp;C612&amp;D631</f>
        <v>DISTRIBUCION VOLUMEN X CRITERIO (Consumiciones)Rape Ing.DE 25 A 34 AÑOS</v>
      </c>
      <c r="B631" s="7">
        <v>0</v>
      </c>
      <c r="C631" s="7">
        <v>0</v>
      </c>
      <c r="D631" s="8" t="s">
        <v>41</v>
      </c>
      <c r="E631" s="8">
        <v>2.0032971420929799</v>
      </c>
      <c r="F631" s="8">
        <v>1.4120186660113501</v>
      </c>
      <c r="G631" s="8">
        <v>6.2622813134516004</v>
      </c>
      <c r="H631" s="8">
        <v>1.0609564919993</v>
      </c>
    </row>
    <row r="632" spans="1:8" x14ac:dyDescent="0.35">
      <c r="A632" s="7" t="str">
        <f>B3&amp;C612&amp;D632</f>
        <v>DISTRIBUCION VOLUMEN X CRITERIO (Consumiciones)Rape Ing.DE 35 A 49 AÑOS</v>
      </c>
      <c r="B632" s="7">
        <v>0</v>
      </c>
      <c r="C632" s="7">
        <v>0</v>
      </c>
      <c r="D632" s="8" t="s">
        <v>42</v>
      </c>
      <c r="E632" s="8">
        <v>35.422902129005699</v>
      </c>
      <c r="F632" s="8">
        <v>14.303575675681</v>
      </c>
      <c r="G632" s="8">
        <v>7.7937533054561401</v>
      </c>
      <c r="H632" s="8">
        <v>14.1686807934586</v>
      </c>
    </row>
    <row r="633" spans="1:8" x14ac:dyDescent="0.35">
      <c r="A633" s="7" t="str">
        <f>B3&amp;C612&amp;D633</f>
        <v>DISTRIBUCION VOLUMEN X CRITERIO (Consumiciones)Rape Ing.DE 50 A 59 AÑOS</v>
      </c>
      <c r="B633" s="7">
        <v>0</v>
      </c>
      <c r="C633" s="7">
        <v>0</v>
      </c>
      <c r="D633" s="8" t="s">
        <v>43</v>
      </c>
      <c r="E633" s="8">
        <v>29.1935151426697</v>
      </c>
      <c r="F633" s="8">
        <v>25.917465554647102</v>
      </c>
      <c r="G633" s="8">
        <v>44.194181425300499</v>
      </c>
      <c r="H633" s="8">
        <v>19.9276560000229</v>
      </c>
    </row>
    <row r="634" spans="1:8" x14ac:dyDescent="0.35">
      <c r="A634" s="7" t="str">
        <f>B3&amp;C612&amp;D634</f>
        <v>DISTRIBUCION VOLUMEN X CRITERIO (Consumiciones)Rape Ing.DE 60 A 75 AÑOS</v>
      </c>
      <c r="B634" s="7">
        <v>0</v>
      </c>
      <c r="C634" s="7">
        <v>0</v>
      </c>
      <c r="D634" s="8" t="s">
        <v>44</v>
      </c>
      <c r="E634" s="8">
        <v>33.380290991767801</v>
      </c>
      <c r="F634" s="8">
        <v>57.749998517629301</v>
      </c>
      <c r="G634" s="8">
        <v>41.749743460157603</v>
      </c>
      <c r="H634" s="8">
        <v>64.842683460835104</v>
      </c>
    </row>
    <row r="635" spans="1:8" x14ac:dyDescent="0.35">
      <c r="A635" s="7" t="str">
        <f>B3&amp;C612&amp;D635</f>
        <v>DISTRIBUCION VOLUMEN X CRITERIO (Consumiciones)Rape Ing.ALTA Y MEDIA ALTA</v>
      </c>
      <c r="B635" s="7">
        <v>0</v>
      </c>
      <c r="C635" s="7">
        <v>0</v>
      </c>
      <c r="D635" s="8" t="s">
        <v>17</v>
      </c>
      <c r="E635" s="8">
        <v>41.409980077073499</v>
      </c>
      <c r="F635" s="8">
        <v>29.867202647975201</v>
      </c>
      <c r="G635" s="8">
        <v>32.624991799634103</v>
      </c>
      <c r="H635" s="8">
        <v>44.783053859825401</v>
      </c>
    </row>
    <row r="636" spans="1:8" x14ac:dyDescent="0.35">
      <c r="A636" s="7" t="str">
        <f>B3&amp;C612&amp;D636</f>
        <v>DISTRIBUCION VOLUMEN X CRITERIO (Consumiciones)Rape Ing.MEDIA</v>
      </c>
      <c r="B636" s="7">
        <v>0</v>
      </c>
      <c r="C636" s="7">
        <v>0</v>
      </c>
      <c r="D636" s="8" t="s">
        <v>18</v>
      </c>
      <c r="E636" s="8">
        <v>24.242137941294502</v>
      </c>
      <c r="F636" s="8">
        <v>27.877663573014001</v>
      </c>
      <c r="G636" s="8">
        <v>33.092558441274399</v>
      </c>
      <c r="H636" s="8">
        <v>39.118742612483402</v>
      </c>
    </row>
    <row r="637" spans="1:8" x14ac:dyDescent="0.35">
      <c r="A637" s="7" t="str">
        <f>B3&amp;C612&amp;D637</f>
        <v>DISTRIBUCION VOLUMEN X CRITERIO (Consumiciones)Rape Ing.MEDIA BAJA</v>
      </c>
      <c r="B637" s="7">
        <v>0</v>
      </c>
      <c r="C637" s="7">
        <v>0</v>
      </c>
      <c r="D637" s="8" t="s">
        <v>19</v>
      </c>
      <c r="E637" s="8">
        <v>15.858776369909799</v>
      </c>
      <c r="F637" s="8">
        <v>34.006340593435802</v>
      </c>
      <c r="G637" s="8">
        <v>30.386109673516099</v>
      </c>
      <c r="H637" s="8">
        <v>13.1192384525782</v>
      </c>
    </row>
    <row r="638" spans="1:8" x14ac:dyDescent="0.35">
      <c r="A638" s="7" t="str">
        <f>B3&amp;C612&amp;D638</f>
        <v>DISTRIBUCION VOLUMEN X CRITERIO (Consumiciones)Rape Ing.BAJA</v>
      </c>
      <c r="B638" s="7">
        <v>0</v>
      </c>
      <c r="C638" s="7">
        <v>0</v>
      </c>
      <c r="D638" s="8" t="s">
        <v>20</v>
      </c>
      <c r="E638" s="8">
        <v>18.489133814520098</v>
      </c>
      <c r="F638" s="8">
        <v>8.2487833031039504</v>
      </c>
      <c r="G638" s="8">
        <v>3.89632064767097</v>
      </c>
      <c r="H638" s="8">
        <v>2.9789521961494798</v>
      </c>
    </row>
    <row r="639" spans="1:8" x14ac:dyDescent="0.35">
      <c r="A639" s="7" t="str">
        <f>B3&amp;C612&amp;D639</f>
        <v>DISTRIBUCION VOLUMEN X CRITERIO (Consumiciones)Rape Ing.HOMBRE</v>
      </c>
      <c r="B639" s="7">
        <v>0</v>
      </c>
      <c r="C639" s="7">
        <v>0</v>
      </c>
      <c r="D639" s="8" t="s">
        <v>21</v>
      </c>
      <c r="E639" s="8">
        <v>47.8967410962005</v>
      </c>
      <c r="F639" s="8">
        <v>47.763333265254097</v>
      </c>
      <c r="G639" s="8">
        <v>54.767065062715602</v>
      </c>
      <c r="H639" s="8">
        <v>51.348284378962099</v>
      </c>
    </row>
    <row r="640" spans="1:8" x14ac:dyDescent="0.35">
      <c r="A640" s="7" t="str">
        <f>B3&amp;C612&amp;D640</f>
        <v>DISTRIBUCION VOLUMEN X CRITERIO (Consumiciones)Rape Ing.MUJER</v>
      </c>
      <c r="B640" s="7">
        <v>0</v>
      </c>
      <c r="C640" s="7">
        <v>0</v>
      </c>
      <c r="D640" s="8" t="s">
        <v>22</v>
      </c>
      <c r="E640" s="8">
        <v>52.103258903799599</v>
      </c>
      <c r="F640" s="8">
        <v>52.236666734745903</v>
      </c>
      <c r="G640" s="8">
        <v>45.232934937284398</v>
      </c>
      <c r="H640" s="8">
        <v>48.651715621037901</v>
      </c>
    </row>
    <row r="641" spans="1:8" x14ac:dyDescent="0.35">
      <c r="A641" s="7" t="str">
        <f>B3&amp;C641&amp;D641</f>
        <v>DISTRIBUCION VOLUMEN X CRITERIO (Consumiciones)Dorada Ing.T.ESPAÑA</v>
      </c>
      <c r="B641" s="7">
        <v>0</v>
      </c>
      <c r="C641" s="7" t="s">
        <v>140</v>
      </c>
      <c r="D641" s="8" t="s">
        <v>36</v>
      </c>
      <c r="E641" s="8">
        <v>100</v>
      </c>
      <c r="F641" s="8">
        <v>100</v>
      </c>
      <c r="G641" s="8">
        <v>100</v>
      </c>
      <c r="H641" s="8">
        <v>100</v>
      </c>
    </row>
    <row r="642" spans="1:8" x14ac:dyDescent="0.35">
      <c r="A642" s="7" t="str">
        <f>B3&amp;C641&amp;D642</f>
        <v>DISTRIBUCION VOLUMEN X CRITERIO (Consumiciones)Dorada Ing.BCN AM</v>
      </c>
      <c r="B642" s="7">
        <v>0</v>
      </c>
      <c r="C642" s="7">
        <v>0</v>
      </c>
      <c r="D642" s="8" t="s">
        <v>1</v>
      </c>
      <c r="E642" s="8">
        <v>17.940864828784999</v>
      </c>
      <c r="F642" s="8">
        <v>7.4715708648854404</v>
      </c>
      <c r="G642" s="8">
        <v>7.9878967301067298</v>
      </c>
      <c r="H642" s="8">
        <v>8.4759514724888199</v>
      </c>
    </row>
    <row r="643" spans="1:8" x14ac:dyDescent="0.35">
      <c r="A643" s="7" t="str">
        <f>B3&amp;C641&amp;D643</f>
        <v>DISTRIBUCION VOLUMEN X CRITERIO (Consumiciones)Dorada Ing.REST.CAT ARAGON</v>
      </c>
      <c r="B643" s="7">
        <v>0</v>
      </c>
      <c r="C643" s="7">
        <v>0</v>
      </c>
      <c r="D643" s="8" t="s">
        <v>2</v>
      </c>
      <c r="E643" s="8">
        <v>11.158347736467899</v>
      </c>
      <c r="F643" s="8">
        <v>15.136407499602599</v>
      </c>
      <c r="G643" s="8">
        <v>6.9225775221660797</v>
      </c>
      <c r="H643" s="8">
        <v>7.1545114168479902</v>
      </c>
    </row>
    <row r="644" spans="1:8" x14ac:dyDescent="0.35">
      <c r="A644" s="7" t="str">
        <f>B3&amp;C641&amp;D644</f>
        <v>DISTRIBUCION VOLUMEN X CRITERIO (Consumiciones)Dorada Ing.LEVANTE</v>
      </c>
      <c r="B644" s="7">
        <v>0</v>
      </c>
      <c r="C644" s="7">
        <v>0</v>
      </c>
      <c r="D644" s="8" t="s">
        <v>3</v>
      </c>
      <c r="E644" s="8">
        <v>15.8068940639484</v>
      </c>
      <c r="F644" s="8">
        <v>15.786889360115</v>
      </c>
      <c r="G644" s="8">
        <v>15.0018571242876</v>
      </c>
      <c r="H644" s="8">
        <v>7.3907563392117801</v>
      </c>
    </row>
    <row r="645" spans="1:8" x14ac:dyDescent="0.35">
      <c r="A645" s="7" t="str">
        <f>B3&amp;C641&amp;D645</f>
        <v>DISTRIBUCION VOLUMEN X CRITERIO (Consumiciones)Dorada Ing.ANDALUCIA</v>
      </c>
      <c r="B645" s="7">
        <v>0</v>
      </c>
      <c r="C645" s="7">
        <v>0</v>
      </c>
      <c r="D645" s="8" t="s">
        <v>4</v>
      </c>
      <c r="E645" s="8">
        <v>22.343513060024499</v>
      </c>
      <c r="F645" s="8">
        <v>33.5135073756203</v>
      </c>
      <c r="G645" s="8">
        <v>13.3123730578912</v>
      </c>
      <c r="H645" s="8">
        <v>11.1295737251204</v>
      </c>
    </row>
    <row r="646" spans="1:8" x14ac:dyDescent="0.35">
      <c r="A646" s="7" t="str">
        <f>B3&amp;C641&amp;D646</f>
        <v>DISTRIBUCION VOLUMEN X CRITERIO (Consumiciones)Dorada Ing.MDD AM</v>
      </c>
      <c r="B646" s="7">
        <v>0</v>
      </c>
      <c r="C646" s="7">
        <v>0</v>
      </c>
      <c r="D646" s="8" t="s">
        <v>5</v>
      </c>
      <c r="E646" s="8">
        <v>12.3713553413669</v>
      </c>
      <c r="F646" s="8">
        <v>20.5581629522651</v>
      </c>
      <c r="G646" s="8">
        <v>37.899201519728898</v>
      </c>
      <c r="H646" s="8">
        <v>50.826483532740397</v>
      </c>
    </row>
    <row r="647" spans="1:8" x14ac:dyDescent="0.35">
      <c r="A647" s="7" t="str">
        <f>B3&amp;C641&amp;D647</f>
        <v>DISTRIBUCION VOLUMEN X CRITERIO (Consumiciones)Dorada Ing.RTO CENTRO</v>
      </c>
      <c r="B647" s="7">
        <v>0</v>
      </c>
      <c r="C647" s="7">
        <v>0</v>
      </c>
      <c r="D647" s="8" t="s">
        <v>6</v>
      </c>
      <c r="E647" s="8">
        <v>4.5978601663164298</v>
      </c>
      <c r="F647" s="8">
        <v>3.3795094672686301</v>
      </c>
      <c r="G647" s="8">
        <v>2.8222966128096698</v>
      </c>
      <c r="H647" s="8">
        <v>5.31968432872468</v>
      </c>
    </row>
    <row r="648" spans="1:8" x14ac:dyDescent="0.35">
      <c r="A648" s="7" t="str">
        <f>B3&amp;C641&amp;D648</f>
        <v>DISTRIBUCION VOLUMEN X CRITERIO (Consumiciones)Dorada Ing.NORTE-CENTRO</v>
      </c>
      <c r="B648" s="7">
        <v>0</v>
      </c>
      <c r="C648" s="7">
        <v>0</v>
      </c>
      <c r="D648" s="8" t="s">
        <v>7</v>
      </c>
      <c r="E648" s="8">
        <v>9.5767968847539304</v>
      </c>
      <c r="F648" s="8">
        <v>2.85689568432969</v>
      </c>
      <c r="G648" s="8">
        <v>11.806801328574601</v>
      </c>
      <c r="H648" s="8">
        <v>5.3940137828158603</v>
      </c>
    </row>
    <row r="649" spans="1:8" x14ac:dyDescent="0.35">
      <c r="A649" s="7" t="str">
        <f>B3&amp;C641&amp;D649</f>
        <v>DISTRIBUCION VOLUMEN X CRITERIO (Consumiciones)Dorada Ing.NOROESTE</v>
      </c>
      <c r="B649" s="7">
        <v>0</v>
      </c>
      <c r="C649" s="7">
        <v>0</v>
      </c>
      <c r="D649" s="8" t="s">
        <v>8</v>
      </c>
      <c r="E649" s="8">
        <v>6.2043591415124704</v>
      </c>
      <c r="F649" s="8">
        <v>1.2970781589029201</v>
      </c>
      <c r="G649" s="8">
        <v>4.2470020453318904</v>
      </c>
      <c r="H649" s="8">
        <v>4.3090189811647202</v>
      </c>
    </row>
    <row r="650" spans="1:8" x14ac:dyDescent="0.35">
      <c r="A650" s="7" t="str">
        <f>B3&amp;C641&amp;D650</f>
        <v>DISTRIBUCION VOLUMEN X CRITERIO (Consumiciones)Dorada Ing.&lt;2MIL</v>
      </c>
      <c r="B650" s="7">
        <v>0</v>
      </c>
      <c r="C650" s="7">
        <v>0</v>
      </c>
      <c r="D650" s="8" t="s">
        <v>9</v>
      </c>
      <c r="E650" s="8">
        <v>3.4214892208527701</v>
      </c>
      <c r="F650" s="8">
        <v>1.3842264538476701</v>
      </c>
      <c r="G650" s="8">
        <v>9.5537139040031906</v>
      </c>
      <c r="H650" s="8">
        <v>1.62858311091386</v>
      </c>
    </row>
    <row r="651" spans="1:8" x14ac:dyDescent="0.35">
      <c r="A651" s="7" t="str">
        <f>B3&amp;C641&amp;D651</f>
        <v>DISTRIBUCION VOLUMEN X CRITERIO (Consumiciones)Dorada Ing.2-5MIL</v>
      </c>
      <c r="B651" s="7">
        <v>0</v>
      </c>
      <c r="C651" s="7">
        <v>0</v>
      </c>
      <c r="D651" s="8" t="s">
        <v>10</v>
      </c>
      <c r="E651" s="8">
        <v>5.0940272173714396</v>
      </c>
      <c r="F651" s="8">
        <v>1.5030868557567101</v>
      </c>
      <c r="G651" s="8">
        <v>2.5285026397780102</v>
      </c>
      <c r="H651" s="8">
        <v>3.8161929080549801</v>
      </c>
    </row>
    <row r="652" spans="1:8" x14ac:dyDescent="0.35">
      <c r="A652" s="7" t="str">
        <f>B3&amp;C641&amp;D652</f>
        <v>DISTRIBUCION VOLUMEN X CRITERIO (Consumiciones)Dorada Ing.5-10MIL</v>
      </c>
      <c r="B652" s="7">
        <v>0</v>
      </c>
      <c r="C652" s="7">
        <v>0</v>
      </c>
      <c r="D652" s="8" t="s">
        <v>11</v>
      </c>
      <c r="E652" s="8">
        <v>3.5269954274938899</v>
      </c>
      <c r="F652" s="8">
        <v>1.2832141560791599</v>
      </c>
      <c r="G652" s="8">
        <v>3.5771457508687399</v>
      </c>
      <c r="H652" s="8">
        <v>6.0538779066064201</v>
      </c>
    </row>
    <row r="653" spans="1:8" x14ac:dyDescent="0.35">
      <c r="A653" s="7" t="str">
        <f>B3&amp;C641&amp;D653</f>
        <v>DISTRIBUCION VOLUMEN X CRITERIO (Consumiciones)Dorada Ing.10-30MIL</v>
      </c>
      <c r="B653" s="7">
        <v>0</v>
      </c>
      <c r="C653" s="7">
        <v>0</v>
      </c>
      <c r="D653" s="8" t="s">
        <v>12</v>
      </c>
      <c r="E653" s="8">
        <v>15.070395617556001</v>
      </c>
      <c r="F653" s="8">
        <v>8.3412350733327898</v>
      </c>
      <c r="G653" s="8">
        <v>12.8088226592451</v>
      </c>
      <c r="H653" s="8">
        <v>8.9612972140548592</v>
      </c>
    </row>
    <row r="654" spans="1:8" x14ac:dyDescent="0.35">
      <c r="A654" s="7" t="str">
        <f>B3&amp;C641&amp;D654</f>
        <v>DISTRIBUCION VOLUMEN X CRITERIO (Consumiciones)Dorada Ing.30-100MIL</v>
      </c>
      <c r="B654" s="7">
        <v>0</v>
      </c>
      <c r="C654" s="7">
        <v>0</v>
      </c>
      <c r="D654" s="8" t="s">
        <v>13</v>
      </c>
      <c r="E654" s="8">
        <v>16.647942043117499</v>
      </c>
      <c r="F654" s="8">
        <v>23.997777479251901</v>
      </c>
      <c r="G654" s="8">
        <v>18.377058728614902</v>
      </c>
      <c r="H654" s="8">
        <v>12.555982416020001</v>
      </c>
    </row>
    <row r="655" spans="1:8" x14ac:dyDescent="0.35">
      <c r="A655" s="7" t="str">
        <f>B3&amp;C641&amp;D655</f>
        <v>DISTRIBUCION VOLUMEN X CRITERIO (Consumiciones)Dorada Ing.100-200MIL</v>
      </c>
      <c r="B655" s="7">
        <v>0</v>
      </c>
      <c r="C655" s="7">
        <v>0</v>
      </c>
      <c r="D655" s="8" t="s">
        <v>14</v>
      </c>
      <c r="E655" s="8">
        <v>18.092519578352601</v>
      </c>
      <c r="F655" s="8">
        <v>8.6193773477636793</v>
      </c>
      <c r="G655" s="8">
        <v>10.4336676315475</v>
      </c>
      <c r="H655" s="8">
        <v>7.20380583858819</v>
      </c>
    </row>
    <row r="656" spans="1:8" x14ac:dyDescent="0.35">
      <c r="A656" s="7" t="str">
        <f>B3&amp;C641&amp;D656</f>
        <v>DISTRIBUCION VOLUMEN X CRITERIO (Consumiciones)Dorada Ing.200-500MIL</v>
      </c>
      <c r="B656" s="7">
        <v>0</v>
      </c>
      <c r="C656" s="7">
        <v>0</v>
      </c>
      <c r="D656" s="8" t="s">
        <v>15</v>
      </c>
      <c r="E656" s="8">
        <v>19.551666642164701</v>
      </c>
      <c r="F656" s="8">
        <v>28.724868174957901</v>
      </c>
      <c r="G656" s="8">
        <v>5.5818371581221902</v>
      </c>
      <c r="H656" s="8">
        <v>6.0485074780200296</v>
      </c>
    </row>
    <row r="657" spans="1:8" x14ac:dyDescent="0.35">
      <c r="A657" s="7" t="str">
        <f>B3&amp;C641&amp;D657</f>
        <v>DISTRIBUCION VOLUMEN X CRITERIO (Consumiciones)Dorada Ing.&gt;500MIL</v>
      </c>
      <c r="B657" s="7">
        <v>0</v>
      </c>
      <c r="C657" s="7">
        <v>0</v>
      </c>
      <c r="D657" s="8" t="s">
        <v>16</v>
      </c>
      <c r="E657" s="8">
        <v>18.594959864678898</v>
      </c>
      <c r="F657" s="8">
        <v>26.146201371773401</v>
      </c>
      <c r="G657" s="8">
        <v>37.139265785972299</v>
      </c>
      <c r="H657" s="8">
        <v>53.7317544119188</v>
      </c>
    </row>
    <row r="658" spans="1:8" x14ac:dyDescent="0.35">
      <c r="A658" s="7" t="str">
        <f>B3&amp;C641&amp;D658</f>
        <v>DISTRIBUCION VOLUMEN X CRITERIO (Consumiciones)Dorada Ing.DE 15 A 19 AÑOS</v>
      </c>
      <c r="B658" s="7">
        <v>0</v>
      </c>
      <c r="C658" s="7">
        <v>0</v>
      </c>
      <c r="D658" s="8" t="s">
        <v>39</v>
      </c>
      <c r="E658" s="8" t="s">
        <v>276</v>
      </c>
      <c r="F658" s="8" t="s">
        <v>276</v>
      </c>
      <c r="G658" s="8" t="s">
        <v>276</v>
      </c>
      <c r="H658" s="8" t="s">
        <v>276</v>
      </c>
    </row>
    <row r="659" spans="1:8" x14ac:dyDescent="0.35">
      <c r="A659" s="7" t="str">
        <f>B3&amp;C641&amp;D659</f>
        <v>DISTRIBUCION VOLUMEN X CRITERIO (Consumiciones)Dorada Ing.DE 20 A 24 AÑOS</v>
      </c>
      <c r="B659" s="7">
        <v>0</v>
      </c>
      <c r="C659" s="7">
        <v>0</v>
      </c>
      <c r="D659" s="8" t="s">
        <v>40</v>
      </c>
      <c r="E659" s="8">
        <v>2.2036960524257299</v>
      </c>
      <c r="F659" s="8">
        <v>1.8500710752435301</v>
      </c>
      <c r="G659" s="8" t="s">
        <v>276</v>
      </c>
      <c r="H659" s="8">
        <v>0.19112780027656001</v>
      </c>
    </row>
    <row r="660" spans="1:8" x14ac:dyDescent="0.35">
      <c r="A660" s="7" t="str">
        <f>B3&amp;C641&amp;D660</f>
        <v>DISTRIBUCION VOLUMEN X CRITERIO (Consumiciones)Dorada Ing.DE 25 A 34 AÑOS</v>
      </c>
      <c r="B660" s="7">
        <v>0</v>
      </c>
      <c r="C660" s="7">
        <v>0</v>
      </c>
      <c r="D660" s="8" t="s">
        <v>41</v>
      </c>
      <c r="E660" s="8">
        <v>4.7938707924177901</v>
      </c>
      <c r="F660" s="8">
        <v>0.94956140435289205</v>
      </c>
      <c r="G660" s="8">
        <v>5.40312310559659</v>
      </c>
      <c r="H660" s="8">
        <v>3.4291855954369601</v>
      </c>
    </row>
    <row r="661" spans="1:8" x14ac:dyDescent="0.35">
      <c r="A661" s="7" t="str">
        <f>B3&amp;C641&amp;D661</f>
        <v>DISTRIBUCION VOLUMEN X CRITERIO (Consumiciones)Dorada Ing.DE 35 A 49 AÑOS</v>
      </c>
      <c r="B661" s="7">
        <v>0</v>
      </c>
      <c r="C661" s="7">
        <v>0</v>
      </c>
      <c r="D661" s="8" t="s">
        <v>42</v>
      </c>
      <c r="E661" s="8">
        <v>20.26489553275</v>
      </c>
      <c r="F661" s="8">
        <v>19.376250745298901</v>
      </c>
      <c r="G661" s="8">
        <v>19.761822324891501</v>
      </c>
      <c r="H661" s="8">
        <v>16.972429231568999</v>
      </c>
    </row>
    <row r="662" spans="1:8" x14ac:dyDescent="0.35">
      <c r="A662" s="7" t="str">
        <f>B3&amp;C641&amp;D662</f>
        <v>DISTRIBUCION VOLUMEN X CRITERIO (Consumiciones)Dorada Ing.DE 50 A 59 AÑOS</v>
      </c>
      <c r="B662" s="7">
        <v>0</v>
      </c>
      <c r="C662" s="7">
        <v>0</v>
      </c>
      <c r="D662" s="8" t="s">
        <v>43</v>
      </c>
      <c r="E662" s="8">
        <v>43.201241394049298</v>
      </c>
      <c r="F662" s="8">
        <v>14.3629652753266</v>
      </c>
      <c r="G662" s="8">
        <v>12.4162957368839</v>
      </c>
      <c r="H662" s="8">
        <v>14.8494148261841</v>
      </c>
    </row>
    <row r="663" spans="1:8" x14ac:dyDescent="0.35">
      <c r="A663" s="7" t="str">
        <f>B3&amp;C641&amp;D663</f>
        <v>DISTRIBUCION VOLUMEN X CRITERIO (Consumiciones)Dorada Ing.DE 60 A 75 AÑOS</v>
      </c>
      <c r="B663" s="7">
        <v>0</v>
      </c>
      <c r="C663" s="7">
        <v>0</v>
      </c>
      <c r="D663" s="8" t="s">
        <v>44</v>
      </c>
      <c r="E663" s="8">
        <v>29.536296228357202</v>
      </c>
      <c r="F663" s="8">
        <v>63.461146880753297</v>
      </c>
      <c r="G663" s="8">
        <v>62.418767149883401</v>
      </c>
      <c r="H663" s="8">
        <v>64.557842418115698</v>
      </c>
    </row>
    <row r="664" spans="1:8" x14ac:dyDescent="0.35">
      <c r="A664" s="7" t="str">
        <f>B3&amp;C641&amp;D664</f>
        <v>DISTRIBUCION VOLUMEN X CRITERIO (Consumiciones)Dorada Ing.ALTA Y MEDIA ALTA</v>
      </c>
      <c r="B664" s="7">
        <v>0</v>
      </c>
      <c r="C664" s="7">
        <v>0</v>
      </c>
      <c r="D664" s="8" t="s">
        <v>17</v>
      </c>
      <c r="E664" s="8">
        <v>34.9431272747061</v>
      </c>
      <c r="F664" s="8">
        <v>50.374083267929201</v>
      </c>
      <c r="G664" s="8">
        <v>55.964303766124502</v>
      </c>
      <c r="H664" s="8">
        <v>61.973127823905401</v>
      </c>
    </row>
    <row r="665" spans="1:8" x14ac:dyDescent="0.35">
      <c r="A665" s="7" t="str">
        <f>B3&amp;C641&amp;D665</f>
        <v>DISTRIBUCION VOLUMEN X CRITERIO (Consumiciones)Dorada Ing.MEDIA</v>
      </c>
      <c r="B665" s="7">
        <v>0</v>
      </c>
      <c r="C665" s="7">
        <v>0</v>
      </c>
      <c r="D665" s="8" t="s">
        <v>18</v>
      </c>
      <c r="E665" s="8">
        <v>36.597075957052397</v>
      </c>
      <c r="F665" s="8">
        <v>24.947006313821898</v>
      </c>
      <c r="G665" s="8">
        <v>9.6090616733984895</v>
      </c>
      <c r="H665" s="8">
        <v>21.6368557797215</v>
      </c>
    </row>
    <row r="666" spans="1:8" x14ac:dyDescent="0.35">
      <c r="A666" s="7" t="str">
        <f>B3&amp;C641&amp;D666</f>
        <v>DISTRIBUCION VOLUMEN X CRITERIO (Consumiciones)Dorada Ing.MEDIA BAJA</v>
      </c>
      <c r="B666" s="7">
        <v>0</v>
      </c>
      <c r="C666" s="7">
        <v>0</v>
      </c>
      <c r="D666" s="8" t="s">
        <v>19</v>
      </c>
      <c r="E666" s="8">
        <v>16.982874440724299</v>
      </c>
      <c r="F666" s="8">
        <v>13.4278437122178</v>
      </c>
      <c r="G666" s="8">
        <v>17.5753466097323</v>
      </c>
      <c r="H666" s="8">
        <v>13.4287297125704</v>
      </c>
    </row>
    <row r="667" spans="1:8" x14ac:dyDescent="0.35">
      <c r="A667" s="7" t="str">
        <f>B3&amp;C641&amp;D667</f>
        <v>DISTRIBUCION VOLUMEN X CRITERIO (Consumiciones)Dorada Ing.BAJA</v>
      </c>
      <c r="B667" s="7">
        <v>0</v>
      </c>
      <c r="C667" s="7">
        <v>0</v>
      </c>
      <c r="D667" s="8" t="s">
        <v>20</v>
      </c>
      <c r="E667" s="8">
        <v>11.476911356486699</v>
      </c>
      <c r="F667" s="8">
        <v>11.2510801781866</v>
      </c>
      <c r="G667" s="8">
        <v>16.851293891641401</v>
      </c>
      <c r="H667" s="8">
        <v>2.9612879679798199</v>
      </c>
    </row>
    <row r="668" spans="1:8" x14ac:dyDescent="0.35">
      <c r="A668" s="7" t="str">
        <f>B3&amp;C641&amp;D668</f>
        <v>DISTRIBUCION VOLUMEN X CRITERIO (Consumiciones)Dorada Ing.HOMBRE</v>
      </c>
      <c r="B668" s="7">
        <v>0</v>
      </c>
      <c r="C668" s="7">
        <v>0</v>
      </c>
      <c r="D668" s="8" t="s">
        <v>21</v>
      </c>
      <c r="E668" s="8">
        <v>54.3969586547937</v>
      </c>
      <c r="F668" s="8">
        <v>71.709454874245097</v>
      </c>
      <c r="G668" s="8">
        <v>64.914288307911406</v>
      </c>
      <c r="H668" s="8">
        <v>72.213605393954694</v>
      </c>
    </row>
    <row r="669" spans="1:8" x14ac:dyDescent="0.35">
      <c r="A669" s="7" t="str">
        <f>B3&amp;C641&amp;D669</f>
        <v>DISTRIBUCION VOLUMEN X CRITERIO (Consumiciones)Dorada Ing.MUJER</v>
      </c>
      <c r="B669" s="7">
        <v>0</v>
      </c>
      <c r="C669" s="7">
        <v>0</v>
      </c>
      <c r="D669" s="8" t="s">
        <v>22</v>
      </c>
      <c r="E669" s="8">
        <v>45.6030413452063</v>
      </c>
      <c r="F669" s="8">
        <v>28.2905451257549</v>
      </c>
      <c r="G669" s="8">
        <v>35.085723573881801</v>
      </c>
      <c r="H669" s="8">
        <v>27.786394606045299</v>
      </c>
    </row>
    <row r="670" spans="1:8" x14ac:dyDescent="0.35">
      <c r="A670" s="7" t="str">
        <f>B3&amp;C670&amp;D670</f>
        <v>DISTRIBUCION VOLUMEN X CRITERIO (Consumiciones)Salmon Ing.T.ESPAÑA</v>
      </c>
      <c r="B670" s="7">
        <v>0</v>
      </c>
      <c r="C670" s="7" t="s">
        <v>141</v>
      </c>
      <c r="D670" s="8" t="s">
        <v>36</v>
      </c>
      <c r="E670" s="8">
        <v>100</v>
      </c>
      <c r="F670" s="8">
        <v>100</v>
      </c>
      <c r="G670" s="8">
        <v>100</v>
      </c>
      <c r="H670" s="8">
        <v>100</v>
      </c>
    </row>
    <row r="671" spans="1:8" x14ac:dyDescent="0.35">
      <c r="A671" s="7" t="str">
        <f>B3&amp;C670&amp;D671</f>
        <v>DISTRIBUCION VOLUMEN X CRITERIO (Consumiciones)Salmon Ing.BCN AM</v>
      </c>
      <c r="B671" s="7">
        <v>0</v>
      </c>
      <c r="C671" s="7">
        <v>0</v>
      </c>
      <c r="D671" s="8" t="s">
        <v>1</v>
      </c>
      <c r="E671" s="8">
        <v>14.665501217123399</v>
      </c>
      <c r="F671" s="8">
        <v>15.8939529694889</v>
      </c>
      <c r="G671" s="8">
        <v>13.895335416790401</v>
      </c>
      <c r="H671" s="8">
        <v>17.635033772017</v>
      </c>
    </row>
    <row r="672" spans="1:8" x14ac:dyDescent="0.35">
      <c r="A672" s="7" t="str">
        <f>B3&amp;C670&amp;D672</f>
        <v>DISTRIBUCION VOLUMEN X CRITERIO (Consumiciones)Salmon Ing.REST.CAT ARAGON</v>
      </c>
      <c r="B672" s="7">
        <v>0</v>
      </c>
      <c r="C672" s="7">
        <v>0</v>
      </c>
      <c r="D672" s="8" t="s">
        <v>2</v>
      </c>
      <c r="E672" s="8">
        <v>10.1066109131032</v>
      </c>
      <c r="F672" s="8">
        <v>9.8018350600344206</v>
      </c>
      <c r="G672" s="8">
        <v>13.8906655670436</v>
      </c>
      <c r="H672" s="8">
        <v>16.669894923458902</v>
      </c>
    </row>
    <row r="673" spans="1:8" x14ac:dyDescent="0.35">
      <c r="A673" s="7" t="str">
        <f>B3&amp;C670&amp;D673</f>
        <v>DISTRIBUCION VOLUMEN X CRITERIO (Consumiciones)Salmon Ing.LEVANTE</v>
      </c>
      <c r="B673" s="7">
        <v>0</v>
      </c>
      <c r="C673" s="7">
        <v>0</v>
      </c>
      <c r="D673" s="8" t="s">
        <v>3</v>
      </c>
      <c r="E673" s="8">
        <v>16.529952324436099</v>
      </c>
      <c r="F673" s="8">
        <v>18.660442081126401</v>
      </c>
      <c r="G673" s="8">
        <v>14.757708473634301</v>
      </c>
      <c r="H673" s="8">
        <v>14.1534714351559</v>
      </c>
    </row>
    <row r="674" spans="1:8" x14ac:dyDescent="0.35">
      <c r="A674" s="7" t="str">
        <f>B3&amp;C670&amp;D674</f>
        <v>DISTRIBUCION VOLUMEN X CRITERIO (Consumiciones)Salmon Ing.ANDALUCIA</v>
      </c>
      <c r="B674" s="7">
        <v>0</v>
      </c>
      <c r="C674" s="7">
        <v>0</v>
      </c>
      <c r="D674" s="8" t="s">
        <v>4</v>
      </c>
      <c r="E674" s="8">
        <v>18.182422984062999</v>
      </c>
      <c r="F674" s="8">
        <v>20.877198109828001</v>
      </c>
      <c r="G674" s="8">
        <v>15.7878151378208</v>
      </c>
      <c r="H674" s="8">
        <v>13.650734790392599</v>
      </c>
    </row>
    <row r="675" spans="1:8" x14ac:dyDescent="0.35">
      <c r="A675" s="7" t="str">
        <f>B3&amp;C670&amp;D675</f>
        <v>DISTRIBUCION VOLUMEN X CRITERIO (Consumiciones)Salmon Ing.MDD AM</v>
      </c>
      <c r="B675" s="7">
        <v>0</v>
      </c>
      <c r="C675" s="7">
        <v>0</v>
      </c>
      <c r="D675" s="8" t="s">
        <v>5</v>
      </c>
      <c r="E675" s="8">
        <v>20.326316832942101</v>
      </c>
      <c r="F675" s="8">
        <v>18.552631469075099</v>
      </c>
      <c r="G675" s="8">
        <v>26.403193202357201</v>
      </c>
      <c r="H675" s="8">
        <v>25.748830896455299</v>
      </c>
    </row>
    <row r="676" spans="1:8" x14ac:dyDescent="0.35">
      <c r="A676" s="7" t="str">
        <f>B3&amp;C670&amp;D676</f>
        <v>DISTRIBUCION VOLUMEN X CRITERIO (Consumiciones)Salmon Ing.RTO CENTRO</v>
      </c>
      <c r="B676" s="7">
        <v>0</v>
      </c>
      <c r="C676" s="7">
        <v>0</v>
      </c>
      <c r="D676" s="8" t="s">
        <v>6</v>
      </c>
      <c r="E676" s="8">
        <v>6.8786471143523498</v>
      </c>
      <c r="F676" s="8">
        <v>6.6955809422969796</v>
      </c>
      <c r="G676" s="8">
        <v>5.4642536588426802</v>
      </c>
      <c r="H676" s="8">
        <v>4.7254708120272397</v>
      </c>
    </row>
    <row r="677" spans="1:8" x14ac:dyDescent="0.35">
      <c r="A677" s="7" t="str">
        <f>B3&amp;C670&amp;D677</f>
        <v>DISTRIBUCION VOLUMEN X CRITERIO (Consumiciones)Salmon Ing.NORTE-CENTRO</v>
      </c>
      <c r="B677" s="7">
        <v>0</v>
      </c>
      <c r="C677" s="7">
        <v>0</v>
      </c>
      <c r="D677" s="8" t="s">
        <v>7</v>
      </c>
      <c r="E677" s="8">
        <v>7.2526485503742002</v>
      </c>
      <c r="F677" s="8">
        <v>5.3172484453845001</v>
      </c>
      <c r="G677" s="8">
        <v>6.4733333930954604</v>
      </c>
      <c r="H677" s="8">
        <v>4.01014648617386</v>
      </c>
    </row>
    <row r="678" spans="1:8" x14ac:dyDescent="0.35">
      <c r="A678" s="7" t="str">
        <f>B3&amp;C670&amp;D678</f>
        <v>DISTRIBUCION VOLUMEN X CRITERIO (Consumiciones)Salmon Ing.NOROESTE</v>
      </c>
      <c r="B678" s="7">
        <v>0</v>
      </c>
      <c r="C678" s="7">
        <v>0</v>
      </c>
      <c r="D678" s="8" t="s">
        <v>8</v>
      </c>
      <c r="E678" s="8">
        <v>6.0579000636055804</v>
      </c>
      <c r="F678" s="8">
        <v>4.2011109227656496</v>
      </c>
      <c r="G678" s="8">
        <v>3.3276923490660901</v>
      </c>
      <c r="H678" s="8">
        <v>3.4064088404900601</v>
      </c>
    </row>
    <row r="679" spans="1:8" x14ac:dyDescent="0.35">
      <c r="A679" s="7" t="str">
        <f>B3&amp;C670&amp;D679</f>
        <v>DISTRIBUCION VOLUMEN X CRITERIO (Consumiciones)Salmon Ing.&lt;2MIL</v>
      </c>
      <c r="B679" s="7">
        <v>0</v>
      </c>
      <c r="C679" s="7">
        <v>0</v>
      </c>
      <c r="D679" s="8" t="s">
        <v>9</v>
      </c>
      <c r="E679" s="8">
        <v>2.47842246099676</v>
      </c>
      <c r="F679" s="8">
        <v>3.92348920265573</v>
      </c>
      <c r="G679" s="8">
        <v>2.1452141183536599</v>
      </c>
      <c r="H679" s="8">
        <v>1.6259136784511401</v>
      </c>
    </row>
    <row r="680" spans="1:8" x14ac:dyDescent="0.35">
      <c r="A680" s="7" t="str">
        <f>B3&amp;C670&amp;D680</f>
        <v>DISTRIBUCION VOLUMEN X CRITERIO (Consumiciones)Salmon Ing.2-5MIL</v>
      </c>
      <c r="B680" s="7">
        <v>0</v>
      </c>
      <c r="C680" s="7">
        <v>0</v>
      </c>
      <c r="D680" s="8" t="s">
        <v>10</v>
      </c>
      <c r="E680" s="8">
        <v>4.7507345074002103</v>
      </c>
      <c r="F680" s="8">
        <v>3.4759302850873</v>
      </c>
      <c r="G680" s="8">
        <v>3.5527667809243799</v>
      </c>
      <c r="H680" s="8">
        <v>6.3724528879626003</v>
      </c>
    </row>
    <row r="681" spans="1:8" x14ac:dyDescent="0.35">
      <c r="A681" s="7" t="str">
        <f>B3&amp;C670&amp;D681</f>
        <v>DISTRIBUCION VOLUMEN X CRITERIO (Consumiciones)Salmon Ing.5-10MIL</v>
      </c>
      <c r="B681" s="7">
        <v>0</v>
      </c>
      <c r="C681" s="7">
        <v>0</v>
      </c>
      <c r="D681" s="8" t="s">
        <v>11</v>
      </c>
      <c r="E681" s="8">
        <v>4.9146717985013701</v>
      </c>
      <c r="F681" s="8">
        <v>2.5709591061180102</v>
      </c>
      <c r="G681" s="8">
        <v>7.1449485504136501</v>
      </c>
      <c r="H681" s="8">
        <v>7.0032580189603797</v>
      </c>
    </row>
    <row r="682" spans="1:8" x14ac:dyDescent="0.35">
      <c r="A682" s="7" t="str">
        <f>B3&amp;C670&amp;D682</f>
        <v>DISTRIBUCION VOLUMEN X CRITERIO (Consumiciones)Salmon Ing.10-30MIL</v>
      </c>
      <c r="B682" s="7">
        <v>0</v>
      </c>
      <c r="C682" s="7">
        <v>0</v>
      </c>
      <c r="D682" s="8" t="s">
        <v>12</v>
      </c>
      <c r="E682" s="8">
        <v>14.278173040331801</v>
      </c>
      <c r="F682" s="8">
        <v>11.7122105475871</v>
      </c>
      <c r="G682" s="8">
        <v>15.2797567756242</v>
      </c>
      <c r="H682" s="8">
        <v>13.1334120019831</v>
      </c>
    </row>
    <row r="683" spans="1:8" x14ac:dyDescent="0.35">
      <c r="A683" s="7" t="str">
        <f>B3&amp;C670&amp;D683</f>
        <v>DISTRIBUCION VOLUMEN X CRITERIO (Consumiciones)Salmon Ing.30-100MIL</v>
      </c>
      <c r="B683" s="7">
        <v>0</v>
      </c>
      <c r="C683" s="7">
        <v>0</v>
      </c>
      <c r="D683" s="8" t="s">
        <v>13</v>
      </c>
      <c r="E683" s="8">
        <v>22.838942285239298</v>
      </c>
      <c r="F683" s="8">
        <v>21.5568659018356</v>
      </c>
      <c r="G683" s="8">
        <v>20.190640242843401</v>
      </c>
      <c r="H683" s="8">
        <v>24.225380587076199</v>
      </c>
    </row>
    <row r="684" spans="1:8" x14ac:dyDescent="0.35">
      <c r="A684" s="7" t="str">
        <f>B3&amp;C670&amp;D684</f>
        <v>DISTRIBUCION VOLUMEN X CRITERIO (Consumiciones)Salmon Ing.100-200MIL</v>
      </c>
      <c r="B684" s="7">
        <v>0</v>
      </c>
      <c r="C684" s="7">
        <v>0</v>
      </c>
      <c r="D684" s="8" t="s">
        <v>14</v>
      </c>
      <c r="E684" s="8">
        <v>12.010291992114199</v>
      </c>
      <c r="F684" s="8">
        <v>10.743977561096999</v>
      </c>
      <c r="G684" s="8">
        <v>11.051450146622599</v>
      </c>
      <c r="H684" s="8">
        <v>12.995495187511001</v>
      </c>
    </row>
    <row r="685" spans="1:8" x14ac:dyDescent="0.35">
      <c r="A685" s="7" t="str">
        <f>B3&amp;C670&amp;D685</f>
        <v>DISTRIBUCION VOLUMEN X CRITERIO (Consumiciones)Salmon Ing.200-500MIL</v>
      </c>
      <c r="B685" s="7">
        <v>0</v>
      </c>
      <c r="C685" s="7">
        <v>0</v>
      </c>
      <c r="D685" s="8" t="s">
        <v>15</v>
      </c>
      <c r="E685" s="8">
        <v>18.740955939800401</v>
      </c>
      <c r="F685" s="8">
        <v>19.907391093412201</v>
      </c>
      <c r="G685" s="8">
        <v>17.737974646665801</v>
      </c>
      <c r="H685" s="8">
        <v>10.296356118552101</v>
      </c>
    </row>
    <row r="686" spans="1:8" x14ac:dyDescent="0.35">
      <c r="A686" s="7" t="str">
        <f>B3&amp;C670&amp;D686</f>
        <v>DISTRIBUCION VOLUMEN X CRITERIO (Consumiciones)Salmon Ing.&gt;500MIL</v>
      </c>
      <c r="B686" s="7">
        <v>0</v>
      </c>
      <c r="C686" s="7">
        <v>0</v>
      </c>
      <c r="D686" s="8" t="s">
        <v>16</v>
      </c>
      <c r="E686" s="8">
        <v>19.987806167783202</v>
      </c>
      <c r="F686" s="8">
        <v>26.1091733796051</v>
      </c>
      <c r="G686" s="8">
        <v>22.897239774233601</v>
      </c>
      <c r="H686" s="8">
        <v>24.347727229461199</v>
      </c>
    </row>
    <row r="687" spans="1:8" x14ac:dyDescent="0.35">
      <c r="A687" s="7" t="str">
        <f>B3&amp;C670&amp;D687</f>
        <v>DISTRIBUCION VOLUMEN X CRITERIO (Consumiciones)Salmon Ing.DE 15 A 19 AÑOS</v>
      </c>
      <c r="B687" s="7">
        <v>0</v>
      </c>
      <c r="C687" s="7">
        <v>0</v>
      </c>
      <c r="D687" s="8" t="s">
        <v>39</v>
      </c>
      <c r="E687" s="8">
        <v>0.44446593756769898</v>
      </c>
      <c r="F687" s="8">
        <v>0.44692179033587398</v>
      </c>
      <c r="G687" s="8">
        <v>1.4841496839517401</v>
      </c>
      <c r="H687" s="8">
        <v>0.14945147787933599</v>
      </c>
    </row>
    <row r="688" spans="1:8" x14ac:dyDescent="0.35">
      <c r="A688" s="7" t="str">
        <f>B3&amp;C670&amp;D688</f>
        <v>DISTRIBUCION VOLUMEN X CRITERIO (Consumiciones)Salmon Ing.DE 20 A 24 AÑOS</v>
      </c>
      <c r="B688" s="7">
        <v>0</v>
      </c>
      <c r="C688" s="7">
        <v>0</v>
      </c>
      <c r="D688" s="8" t="s">
        <v>40</v>
      </c>
      <c r="E688" s="8">
        <v>8.4500666035732994</v>
      </c>
      <c r="F688" s="8">
        <v>5.6434233522578801</v>
      </c>
      <c r="G688" s="8">
        <v>2.8226314309181602</v>
      </c>
      <c r="H688" s="8">
        <v>4.9123370085589002</v>
      </c>
    </row>
    <row r="689" spans="1:8" x14ac:dyDescent="0.35">
      <c r="A689" s="7" t="str">
        <f>B3&amp;C670&amp;D689</f>
        <v>DISTRIBUCION VOLUMEN X CRITERIO (Consumiciones)Salmon Ing.DE 25 A 34 AÑOS</v>
      </c>
      <c r="B689" s="7">
        <v>0</v>
      </c>
      <c r="C689" s="7">
        <v>0</v>
      </c>
      <c r="D689" s="8" t="s">
        <v>41</v>
      </c>
      <c r="E689" s="8">
        <v>10.8607031686187</v>
      </c>
      <c r="F689" s="8">
        <v>21.765130519229501</v>
      </c>
      <c r="G689" s="8">
        <v>15.4744169551123</v>
      </c>
      <c r="H689" s="8">
        <v>17.8916828682794</v>
      </c>
    </row>
    <row r="690" spans="1:8" x14ac:dyDescent="0.35">
      <c r="A690" s="7" t="str">
        <f>B3&amp;C670&amp;D690</f>
        <v>DISTRIBUCION VOLUMEN X CRITERIO (Consumiciones)Salmon Ing.DE 35 A 49 AÑOS</v>
      </c>
      <c r="B690" s="7">
        <v>0</v>
      </c>
      <c r="C690" s="7">
        <v>0</v>
      </c>
      <c r="D690" s="8" t="s">
        <v>42</v>
      </c>
      <c r="E690" s="8">
        <v>34.390945650218697</v>
      </c>
      <c r="F690" s="8">
        <v>28.783546251846499</v>
      </c>
      <c r="G690" s="8">
        <v>38.8630106440079</v>
      </c>
      <c r="H690" s="8">
        <v>26.721077808764399</v>
      </c>
    </row>
    <row r="691" spans="1:8" x14ac:dyDescent="0.35">
      <c r="A691" s="7" t="str">
        <f>B3&amp;C670&amp;D691</f>
        <v>DISTRIBUCION VOLUMEN X CRITERIO (Consumiciones)Salmon Ing.DE 50 A 59 AÑOS</v>
      </c>
      <c r="B691" s="7">
        <v>0</v>
      </c>
      <c r="C691" s="7">
        <v>0</v>
      </c>
      <c r="D691" s="8" t="s">
        <v>43</v>
      </c>
      <c r="E691" s="8">
        <v>25.311234987831799</v>
      </c>
      <c r="F691" s="8">
        <v>22.9451644715142</v>
      </c>
      <c r="G691" s="8">
        <v>20.008314405547999</v>
      </c>
      <c r="H691" s="8">
        <v>17.667983977764699</v>
      </c>
    </row>
    <row r="692" spans="1:8" x14ac:dyDescent="0.35">
      <c r="A692" s="7" t="str">
        <f>B3&amp;C670&amp;D692</f>
        <v>DISTRIBUCION VOLUMEN X CRITERIO (Consumiciones)Salmon Ing.DE 60 A 75 AÑOS</v>
      </c>
      <c r="B692" s="7">
        <v>0</v>
      </c>
      <c r="C692" s="7">
        <v>0</v>
      </c>
      <c r="D692" s="8" t="s">
        <v>44</v>
      </c>
      <c r="E692" s="8">
        <v>20.5425848574117</v>
      </c>
      <c r="F692" s="8">
        <v>20.415811109728701</v>
      </c>
      <c r="G692" s="8">
        <v>21.347477160596899</v>
      </c>
      <c r="H692" s="8">
        <v>32.657463989787601</v>
      </c>
    </row>
    <row r="693" spans="1:8" x14ac:dyDescent="0.35">
      <c r="A693" s="7" t="str">
        <f>B3&amp;C670&amp;D693</f>
        <v>DISTRIBUCION VOLUMEN X CRITERIO (Consumiciones)Salmon Ing.ALTA Y MEDIA ALTA</v>
      </c>
      <c r="B693" s="7">
        <v>0</v>
      </c>
      <c r="C693" s="7">
        <v>0</v>
      </c>
      <c r="D693" s="8" t="s">
        <v>17</v>
      </c>
      <c r="E693" s="8">
        <v>30.882755715689399</v>
      </c>
      <c r="F693" s="8">
        <v>22.845741727157598</v>
      </c>
      <c r="G693" s="8">
        <v>29.504654162189201</v>
      </c>
      <c r="H693" s="8">
        <v>27.980272240718602</v>
      </c>
    </row>
    <row r="694" spans="1:8" x14ac:dyDescent="0.35">
      <c r="A694" s="7" t="str">
        <f>B3&amp;C670&amp;D694</f>
        <v>DISTRIBUCION VOLUMEN X CRITERIO (Consumiciones)Salmon Ing.MEDIA</v>
      </c>
      <c r="B694" s="7">
        <v>0</v>
      </c>
      <c r="C694" s="7">
        <v>0</v>
      </c>
      <c r="D694" s="8" t="s">
        <v>18</v>
      </c>
      <c r="E694" s="8">
        <v>31.8096014602468</v>
      </c>
      <c r="F694" s="8">
        <v>35.820153094242201</v>
      </c>
      <c r="G694" s="8">
        <v>37.8675230579084</v>
      </c>
      <c r="H694" s="8">
        <v>33.304187858805101</v>
      </c>
    </row>
    <row r="695" spans="1:8" x14ac:dyDescent="0.35">
      <c r="A695" s="7" t="str">
        <f>B3&amp;C670&amp;D695</f>
        <v>DISTRIBUCION VOLUMEN X CRITERIO (Consumiciones)Salmon Ing.MEDIA BAJA</v>
      </c>
      <c r="B695" s="7">
        <v>0</v>
      </c>
      <c r="C695" s="7">
        <v>0</v>
      </c>
      <c r="D695" s="8" t="s">
        <v>19</v>
      </c>
      <c r="E695" s="8">
        <v>17.793187543670498</v>
      </c>
      <c r="F695" s="8">
        <v>19.641233905857099</v>
      </c>
      <c r="G695" s="8">
        <v>20.425519398225301</v>
      </c>
      <c r="H695" s="8">
        <v>17.318785263812099</v>
      </c>
    </row>
    <row r="696" spans="1:8" x14ac:dyDescent="0.35">
      <c r="A696" s="7" t="str">
        <f>B3&amp;C670&amp;D696</f>
        <v>DISTRIBUCION VOLUMEN X CRITERIO (Consumiciones)Salmon Ing.BAJA</v>
      </c>
      <c r="B696" s="7">
        <v>0</v>
      </c>
      <c r="C696" s="7">
        <v>0</v>
      </c>
      <c r="D696" s="8" t="s">
        <v>20</v>
      </c>
      <c r="E696" s="8">
        <v>19.514458293448001</v>
      </c>
      <c r="F696" s="8">
        <v>21.692871272743101</v>
      </c>
      <c r="G696" s="8">
        <v>12.2022837722301</v>
      </c>
      <c r="H696" s="8">
        <v>21.396751955387899</v>
      </c>
    </row>
    <row r="697" spans="1:8" x14ac:dyDescent="0.35">
      <c r="A697" s="7" t="str">
        <f>B3&amp;C670&amp;D697</f>
        <v>DISTRIBUCION VOLUMEN X CRITERIO (Consumiciones)Salmon Ing.HOMBRE</v>
      </c>
      <c r="B697" s="7">
        <v>0</v>
      </c>
      <c r="C697" s="7">
        <v>0</v>
      </c>
      <c r="D697" s="8" t="s">
        <v>21</v>
      </c>
      <c r="E697" s="8">
        <v>49.643691220953002</v>
      </c>
      <c r="F697" s="8">
        <v>45.489297849048398</v>
      </c>
      <c r="G697" s="8">
        <v>41.227461741968803</v>
      </c>
      <c r="H697" s="8">
        <v>41.761845275872503</v>
      </c>
    </row>
    <row r="698" spans="1:8" x14ac:dyDescent="0.35">
      <c r="A698" s="7" t="str">
        <f>B3&amp;C670&amp;D698</f>
        <v>DISTRIBUCION VOLUMEN X CRITERIO (Consumiciones)Salmon Ing.MUJER</v>
      </c>
      <c r="B698" s="7">
        <v>0</v>
      </c>
      <c r="C698" s="7">
        <v>0</v>
      </c>
      <c r="D698" s="8" t="s">
        <v>22</v>
      </c>
      <c r="E698" s="8">
        <v>50.356308779046998</v>
      </c>
      <c r="F698" s="8">
        <v>54.510702150951602</v>
      </c>
      <c r="G698" s="8">
        <v>58.772538258031197</v>
      </c>
      <c r="H698" s="8">
        <v>58.238127911363399</v>
      </c>
    </row>
    <row r="699" spans="1:8" x14ac:dyDescent="0.35">
      <c r="A699" s="7" t="str">
        <f>B3&amp;C699&amp;D699</f>
        <v>DISTRIBUCION VOLUMEN X CRITERIO (Consumiciones)Atun Fresco Ing.T.ESPAÑA</v>
      </c>
      <c r="B699" s="7">
        <v>0</v>
      </c>
      <c r="C699" s="7" t="s">
        <v>142</v>
      </c>
      <c r="D699" s="8" t="s">
        <v>36</v>
      </c>
      <c r="E699" s="8">
        <v>100</v>
      </c>
      <c r="F699" s="8">
        <v>100</v>
      </c>
      <c r="G699" s="8">
        <v>100</v>
      </c>
      <c r="H699" s="8">
        <v>100</v>
      </c>
    </row>
    <row r="700" spans="1:8" x14ac:dyDescent="0.35">
      <c r="A700" s="7" t="str">
        <f>B3&amp;C699&amp;D700</f>
        <v>DISTRIBUCION VOLUMEN X CRITERIO (Consumiciones)Atun Fresco Ing.BCN AM</v>
      </c>
      <c r="B700" s="7">
        <v>0</v>
      </c>
      <c r="C700" s="7">
        <v>0</v>
      </c>
      <c r="D700" s="8" t="s">
        <v>1</v>
      </c>
      <c r="E700" s="8">
        <v>10.166766800023099</v>
      </c>
      <c r="F700" s="8">
        <v>16.129585615485801</v>
      </c>
      <c r="G700" s="8">
        <v>17.377193599025301</v>
      </c>
      <c r="H700" s="8">
        <v>11.629415380388499</v>
      </c>
    </row>
    <row r="701" spans="1:8" x14ac:dyDescent="0.35">
      <c r="A701" s="7" t="str">
        <f>B3&amp;C699&amp;D701</f>
        <v>DISTRIBUCION VOLUMEN X CRITERIO (Consumiciones)Atun Fresco Ing.REST.CAT ARAGON</v>
      </c>
      <c r="B701" s="7">
        <v>0</v>
      </c>
      <c r="C701" s="7">
        <v>0</v>
      </c>
      <c r="D701" s="8" t="s">
        <v>2</v>
      </c>
      <c r="E701" s="8">
        <v>6.5558386035972402</v>
      </c>
      <c r="F701" s="8">
        <v>13.6885230759324</v>
      </c>
      <c r="G701" s="8">
        <v>7.1700944214053104</v>
      </c>
      <c r="H701" s="8">
        <v>11.928109611333801</v>
      </c>
    </row>
    <row r="702" spans="1:8" x14ac:dyDescent="0.35">
      <c r="A702" s="7" t="str">
        <f>B3&amp;C699&amp;D702</f>
        <v>DISTRIBUCION VOLUMEN X CRITERIO (Consumiciones)Atun Fresco Ing.LEVANTE</v>
      </c>
      <c r="B702" s="7">
        <v>0</v>
      </c>
      <c r="C702" s="7">
        <v>0</v>
      </c>
      <c r="D702" s="8" t="s">
        <v>3</v>
      </c>
      <c r="E702" s="8">
        <v>10.2548526547607</v>
      </c>
      <c r="F702" s="8">
        <v>13.136166976231801</v>
      </c>
      <c r="G702" s="8">
        <v>11.085775872167901</v>
      </c>
      <c r="H702" s="8">
        <v>9.0150637209662801</v>
      </c>
    </row>
    <row r="703" spans="1:8" x14ac:dyDescent="0.35">
      <c r="A703" s="7" t="str">
        <f>B3&amp;C699&amp;D703</f>
        <v>DISTRIBUCION VOLUMEN X CRITERIO (Consumiciones)Atun Fresco Ing.ANDALUCIA</v>
      </c>
      <c r="B703" s="7">
        <v>0</v>
      </c>
      <c r="C703" s="7">
        <v>0</v>
      </c>
      <c r="D703" s="8" t="s">
        <v>4</v>
      </c>
      <c r="E703" s="8">
        <v>33.358786105203698</v>
      </c>
      <c r="F703" s="8">
        <v>25.0790275272842</v>
      </c>
      <c r="G703" s="8">
        <v>27.4015932147794</v>
      </c>
      <c r="H703" s="8">
        <v>30.645465384967601</v>
      </c>
    </row>
    <row r="704" spans="1:8" x14ac:dyDescent="0.35">
      <c r="A704" s="7" t="str">
        <f>B3&amp;C699&amp;D704</f>
        <v>DISTRIBUCION VOLUMEN X CRITERIO (Consumiciones)Atun Fresco Ing.MDD AM</v>
      </c>
      <c r="B704" s="7">
        <v>0</v>
      </c>
      <c r="C704" s="7">
        <v>0</v>
      </c>
      <c r="D704" s="8" t="s">
        <v>5</v>
      </c>
      <c r="E704" s="8">
        <v>15.649893666333099</v>
      </c>
      <c r="F704" s="8">
        <v>13.126592360469999</v>
      </c>
      <c r="G704" s="8">
        <v>19.4347648836719</v>
      </c>
      <c r="H704" s="8">
        <v>20.815114972489699</v>
      </c>
    </row>
    <row r="705" spans="1:8" x14ac:dyDescent="0.35">
      <c r="A705" s="7" t="str">
        <f>B3&amp;C699&amp;D705</f>
        <v>DISTRIBUCION VOLUMEN X CRITERIO (Consumiciones)Atun Fresco Ing.RTO CENTRO</v>
      </c>
      <c r="B705" s="7">
        <v>0</v>
      </c>
      <c r="C705" s="7">
        <v>0</v>
      </c>
      <c r="D705" s="8" t="s">
        <v>6</v>
      </c>
      <c r="E705" s="8">
        <v>7.1173728720832798</v>
      </c>
      <c r="F705" s="8">
        <v>7.4644263965928301</v>
      </c>
      <c r="G705" s="8">
        <v>6.3507743492420499</v>
      </c>
      <c r="H705" s="8">
        <v>3.8410907768392399</v>
      </c>
    </row>
    <row r="706" spans="1:8" x14ac:dyDescent="0.35">
      <c r="A706" s="7" t="str">
        <f>B3&amp;C699&amp;D706</f>
        <v>DISTRIBUCION VOLUMEN X CRITERIO (Consumiciones)Atun Fresco Ing.NORTE-CENTRO</v>
      </c>
      <c r="B706" s="7">
        <v>0</v>
      </c>
      <c r="C706" s="7">
        <v>0</v>
      </c>
      <c r="D706" s="8" t="s">
        <v>7</v>
      </c>
      <c r="E706" s="8">
        <v>10.284967264350099</v>
      </c>
      <c r="F706" s="8">
        <v>6.20745986077221</v>
      </c>
      <c r="G706" s="8">
        <v>6.9058784939434403</v>
      </c>
      <c r="H706" s="8">
        <v>5.1930738233284304</v>
      </c>
    </row>
    <row r="707" spans="1:8" x14ac:dyDescent="0.35">
      <c r="A707" s="7" t="str">
        <f>B3&amp;C699&amp;D707</f>
        <v>DISTRIBUCION VOLUMEN X CRITERIO (Consumiciones)Atun Fresco Ing.NOROESTE</v>
      </c>
      <c r="B707" s="7">
        <v>0</v>
      </c>
      <c r="C707" s="7">
        <v>0</v>
      </c>
      <c r="D707" s="8" t="s">
        <v>8</v>
      </c>
      <c r="E707" s="8">
        <v>6.6115120866266297</v>
      </c>
      <c r="F707" s="8">
        <v>5.1681870459776897</v>
      </c>
      <c r="G707" s="8">
        <v>4.2739490639863202</v>
      </c>
      <c r="H707" s="8">
        <v>6.9326711730434596</v>
      </c>
    </row>
    <row r="708" spans="1:8" x14ac:dyDescent="0.35">
      <c r="A708" s="7" t="str">
        <f>B3&amp;C699&amp;D708</f>
        <v>DISTRIBUCION VOLUMEN X CRITERIO (Consumiciones)Atun Fresco Ing.&lt;2MIL</v>
      </c>
      <c r="B708" s="7">
        <v>0</v>
      </c>
      <c r="C708" s="7">
        <v>0</v>
      </c>
      <c r="D708" s="8" t="s">
        <v>9</v>
      </c>
      <c r="E708" s="8">
        <v>2.3403965479854301</v>
      </c>
      <c r="F708" s="8">
        <v>6.7713751713428696</v>
      </c>
      <c r="G708" s="8">
        <v>1.6459497200159301</v>
      </c>
      <c r="H708" s="8">
        <v>1.3004994822011</v>
      </c>
    </row>
    <row r="709" spans="1:8" x14ac:dyDescent="0.35">
      <c r="A709" s="7" t="str">
        <f>B3&amp;C699&amp;D709</f>
        <v>DISTRIBUCION VOLUMEN X CRITERIO (Consumiciones)Atun Fresco Ing.2-5MIL</v>
      </c>
      <c r="B709" s="7">
        <v>0</v>
      </c>
      <c r="C709" s="7">
        <v>0</v>
      </c>
      <c r="D709" s="8" t="s">
        <v>10</v>
      </c>
      <c r="E709" s="8">
        <v>1.72766843789975</v>
      </c>
      <c r="F709" s="8">
        <v>2.6178714900772899</v>
      </c>
      <c r="G709" s="8">
        <v>7.1360324266066897</v>
      </c>
      <c r="H709" s="8">
        <v>9.1901334653074702</v>
      </c>
    </row>
    <row r="710" spans="1:8" x14ac:dyDescent="0.35">
      <c r="A710" s="7" t="str">
        <f>B3&amp;C699&amp;D710</f>
        <v>DISTRIBUCION VOLUMEN X CRITERIO (Consumiciones)Atun Fresco Ing.5-10MIL</v>
      </c>
      <c r="B710" s="7">
        <v>0</v>
      </c>
      <c r="C710" s="7">
        <v>0</v>
      </c>
      <c r="D710" s="8" t="s">
        <v>11</v>
      </c>
      <c r="E710" s="8">
        <v>5.3782951997660504</v>
      </c>
      <c r="F710" s="8">
        <v>3.7711096789653502</v>
      </c>
      <c r="G710" s="8">
        <v>2.92547644150793</v>
      </c>
      <c r="H710" s="8">
        <v>4.4367528021021903</v>
      </c>
    </row>
    <row r="711" spans="1:8" x14ac:dyDescent="0.35">
      <c r="A711" s="7" t="str">
        <f>B3&amp;C699&amp;D711</f>
        <v>DISTRIBUCION VOLUMEN X CRITERIO (Consumiciones)Atun Fresco Ing.10-30MIL</v>
      </c>
      <c r="B711" s="7">
        <v>0</v>
      </c>
      <c r="C711" s="7">
        <v>0</v>
      </c>
      <c r="D711" s="8" t="s">
        <v>12</v>
      </c>
      <c r="E711" s="8">
        <v>17.809073872554801</v>
      </c>
      <c r="F711" s="8">
        <v>12.239050814607699</v>
      </c>
      <c r="G711" s="8">
        <v>16.486872378810201</v>
      </c>
      <c r="H711" s="8">
        <v>20.486867457572199</v>
      </c>
    </row>
    <row r="712" spans="1:8" x14ac:dyDescent="0.35">
      <c r="A712" s="7" t="str">
        <f>B3&amp;C699&amp;D712</f>
        <v>DISTRIBUCION VOLUMEN X CRITERIO (Consumiciones)Atun Fresco Ing.30-100MIL</v>
      </c>
      <c r="B712" s="7">
        <v>0</v>
      </c>
      <c r="C712" s="7">
        <v>0</v>
      </c>
      <c r="D712" s="8" t="s">
        <v>13</v>
      </c>
      <c r="E712" s="8">
        <v>21.111549885310801</v>
      </c>
      <c r="F712" s="8">
        <v>18.845831268245998</v>
      </c>
      <c r="G712" s="8">
        <v>20.296595674890501</v>
      </c>
      <c r="H712" s="8">
        <v>14.3158802229001</v>
      </c>
    </row>
    <row r="713" spans="1:8" x14ac:dyDescent="0.35">
      <c r="A713" s="7" t="str">
        <f>B3&amp;C699&amp;D713</f>
        <v>DISTRIBUCION VOLUMEN X CRITERIO (Consumiciones)Atun Fresco Ing.100-200MIL</v>
      </c>
      <c r="B713" s="7">
        <v>0</v>
      </c>
      <c r="C713" s="7">
        <v>0</v>
      </c>
      <c r="D713" s="8" t="s">
        <v>14</v>
      </c>
      <c r="E713" s="8">
        <v>11.075690870424101</v>
      </c>
      <c r="F713" s="8">
        <v>10.323024522945</v>
      </c>
      <c r="G713" s="8">
        <v>8.8834188514795809</v>
      </c>
      <c r="H713" s="8">
        <v>10.8437127942119</v>
      </c>
    </row>
    <row r="714" spans="1:8" x14ac:dyDescent="0.35">
      <c r="A714" s="7" t="str">
        <f>B3&amp;C699&amp;D714</f>
        <v>DISTRIBUCION VOLUMEN X CRITERIO (Consumiciones)Atun Fresco Ing.200-500MIL</v>
      </c>
      <c r="B714" s="7">
        <v>0</v>
      </c>
      <c r="C714" s="7">
        <v>0</v>
      </c>
      <c r="D714" s="8" t="s">
        <v>15</v>
      </c>
      <c r="E714" s="8">
        <v>15.4372462265971</v>
      </c>
      <c r="F714" s="8">
        <v>22.610254550713499</v>
      </c>
      <c r="G714" s="8">
        <v>13.2381996672993</v>
      </c>
      <c r="H714" s="8">
        <v>14.839248980253201</v>
      </c>
    </row>
    <row r="715" spans="1:8" x14ac:dyDescent="0.35">
      <c r="A715" s="7" t="str">
        <f>B3&amp;C699&amp;D715</f>
        <v>DISTRIBUCION VOLUMEN X CRITERIO (Consumiciones)Atun Fresco Ing.&gt;500MIL</v>
      </c>
      <c r="B715" s="7">
        <v>0</v>
      </c>
      <c r="C715" s="7">
        <v>0</v>
      </c>
      <c r="D715" s="8" t="s">
        <v>16</v>
      </c>
      <c r="E715" s="8">
        <v>25.1200705044931</v>
      </c>
      <c r="F715" s="8">
        <v>22.821466140748999</v>
      </c>
      <c r="G715" s="8">
        <v>29.38748389213</v>
      </c>
      <c r="H715" s="8">
        <v>24.586923288269599</v>
      </c>
    </row>
    <row r="716" spans="1:8" x14ac:dyDescent="0.35">
      <c r="A716" s="7" t="str">
        <f>B3&amp;C699&amp;D716</f>
        <v>DISTRIBUCION VOLUMEN X CRITERIO (Consumiciones)Atun Fresco Ing.DE 15 A 19 AÑOS</v>
      </c>
      <c r="B716" s="7">
        <v>0</v>
      </c>
      <c r="C716" s="7">
        <v>0</v>
      </c>
      <c r="D716" s="8" t="s">
        <v>39</v>
      </c>
      <c r="E716" s="8" t="s">
        <v>276</v>
      </c>
      <c r="F716" s="8">
        <v>0.72928328142244803</v>
      </c>
      <c r="G716" s="8">
        <v>0.67053817858063303</v>
      </c>
      <c r="H716" s="8" t="s">
        <v>276</v>
      </c>
    </row>
    <row r="717" spans="1:8" x14ac:dyDescent="0.35">
      <c r="A717" s="7" t="str">
        <f>B3&amp;C699&amp;D717</f>
        <v>DISTRIBUCION VOLUMEN X CRITERIO (Consumiciones)Atun Fresco Ing.DE 20 A 24 AÑOS</v>
      </c>
      <c r="B717" s="7">
        <v>0</v>
      </c>
      <c r="C717" s="7">
        <v>0</v>
      </c>
      <c r="D717" s="8" t="s">
        <v>40</v>
      </c>
      <c r="E717" s="8">
        <v>4.3400081167700799</v>
      </c>
      <c r="F717" s="8">
        <v>2.5722627498359798</v>
      </c>
      <c r="G717" s="8">
        <v>1.7396424638598</v>
      </c>
      <c r="H717" s="8">
        <v>0.57709215411385895</v>
      </c>
    </row>
    <row r="718" spans="1:8" x14ac:dyDescent="0.35">
      <c r="A718" s="7" t="str">
        <f>B3&amp;C699&amp;D718</f>
        <v>DISTRIBUCION VOLUMEN X CRITERIO (Consumiciones)Atun Fresco Ing.DE 25 A 34 AÑOS</v>
      </c>
      <c r="B718" s="7">
        <v>0</v>
      </c>
      <c r="C718" s="7">
        <v>0</v>
      </c>
      <c r="D718" s="8" t="s">
        <v>41</v>
      </c>
      <c r="E718" s="8">
        <v>11.8564077722052</v>
      </c>
      <c r="F718" s="8">
        <v>13.693384278311999</v>
      </c>
      <c r="G718" s="8">
        <v>11.033916731098101</v>
      </c>
      <c r="H718" s="8">
        <v>12.634799432182399</v>
      </c>
    </row>
    <row r="719" spans="1:8" x14ac:dyDescent="0.35">
      <c r="A719" s="7" t="str">
        <f>B3&amp;C699&amp;D719</f>
        <v>DISTRIBUCION VOLUMEN X CRITERIO (Consumiciones)Atun Fresco Ing.DE 35 A 49 AÑOS</v>
      </c>
      <c r="B719" s="7">
        <v>0</v>
      </c>
      <c r="C719" s="7">
        <v>0</v>
      </c>
      <c r="D719" s="8" t="s">
        <v>42</v>
      </c>
      <c r="E719" s="8">
        <v>29.6047302069179</v>
      </c>
      <c r="F719" s="8">
        <v>31.0685038950318</v>
      </c>
      <c r="G719" s="8">
        <v>27.7305592652468</v>
      </c>
      <c r="H719" s="8">
        <v>21.9802109237955</v>
      </c>
    </row>
    <row r="720" spans="1:8" x14ac:dyDescent="0.35">
      <c r="A720" s="7" t="str">
        <f>B3&amp;C699&amp;D720</f>
        <v>DISTRIBUCION VOLUMEN X CRITERIO (Consumiciones)Atun Fresco Ing.DE 50 A 59 AÑOS</v>
      </c>
      <c r="B720" s="7">
        <v>0</v>
      </c>
      <c r="C720" s="7">
        <v>0</v>
      </c>
      <c r="D720" s="8" t="s">
        <v>43</v>
      </c>
      <c r="E720" s="8">
        <v>30.9182692977203</v>
      </c>
      <c r="F720" s="8">
        <v>25.1154416806143</v>
      </c>
      <c r="G720" s="8">
        <v>25.855457932100901</v>
      </c>
      <c r="H720" s="8">
        <v>30.048244239047001</v>
      </c>
    </row>
    <row r="721" spans="1:8" x14ac:dyDescent="0.35">
      <c r="A721" s="7" t="str">
        <f>B3&amp;C699&amp;D721</f>
        <v>DISTRIBUCION VOLUMEN X CRITERIO (Consumiciones)Atun Fresco Ing.DE 60 A 75 AÑOS</v>
      </c>
      <c r="B721" s="7">
        <v>0</v>
      </c>
      <c r="C721" s="7">
        <v>0</v>
      </c>
      <c r="D721" s="8" t="s">
        <v>44</v>
      </c>
      <c r="E721" s="8">
        <v>23.280572669959799</v>
      </c>
      <c r="F721" s="8">
        <v>26.821106168976701</v>
      </c>
      <c r="G721" s="8">
        <v>32.969911670298302</v>
      </c>
      <c r="H721" s="8">
        <v>34.759668221237497</v>
      </c>
    </row>
    <row r="722" spans="1:8" x14ac:dyDescent="0.35">
      <c r="A722" s="7" t="str">
        <f>B3&amp;C699&amp;D722</f>
        <v>DISTRIBUCION VOLUMEN X CRITERIO (Consumiciones)Atun Fresco Ing.ALTA Y MEDIA ALTA</v>
      </c>
      <c r="B722" s="7">
        <v>0</v>
      </c>
      <c r="C722" s="7">
        <v>0</v>
      </c>
      <c r="D722" s="8" t="s">
        <v>17</v>
      </c>
      <c r="E722" s="8">
        <v>33.211684567990901</v>
      </c>
      <c r="F722" s="8">
        <v>27.742771138708999</v>
      </c>
      <c r="G722" s="8">
        <v>36.211489890114997</v>
      </c>
      <c r="H722" s="8">
        <v>43.562804250882401</v>
      </c>
    </row>
    <row r="723" spans="1:8" x14ac:dyDescent="0.35">
      <c r="A723" s="7" t="str">
        <f>B3&amp;C699&amp;D723</f>
        <v>DISTRIBUCION VOLUMEN X CRITERIO (Consumiciones)Atun Fresco Ing.MEDIA</v>
      </c>
      <c r="B723" s="7">
        <v>0</v>
      </c>
      <c r="C723" s="7">
        <v>0</v>
      </c>
      <c r="D723" s="8" t="s">
        <v>18</v>
      </c>
      <c r="E723" s="8">
        <v>39.127118964395599</v>
      </c>
      <c r="F723" s="8">
        <v>40.771875542662698</v>
      </c>
      <c r="G723" s="8">
        <v>34.288643658770901</v>
      </c>
      <c r="H723" s="8">
        <v>33.535756303409002</v>
      </c>
    </row>
    <row r="724" spans="1:8" x14ac:dyDescent="0.35">
      <c r="A724" s="7" t="str">
        <f>B3&amp;C699&amp;D724</f>
        <v>DISTRIBUCION VOLUMEN X CRITERIO (Consumiciones)Atun Fresco Ing.MEDIA BAJA</v>
      </c>
      <c r="B724" s="7">
        <v>0</v>
      </c>
      <c r="C724" s="7">
        <v>0</v>
      </c>
      <c r="D724" s="8" t="s">
        <v>19</v>
      </c>
      <c r="E724" s="8">
        <v>18.450796060183499</v>
      </c>
      <c r="F724" s="8">
        <v>20.813604821721601</v>
      </c>
      <c r="G724" s="8">
        <v>18.843658770881699</v>
      </c>
      <c r="H724" s="8">
        <v>11.2918245894594</v>
      </c>
    </row>
    <row r="725" spans="1:8" x14ac:dyDescent="0.35">
      <c r="A725" s="7" t="str">
        <f>B3&amp;C699&amp;D725</f>
        <v>DISTRIBUCION VOLUMEN X CRITERIO (Consumiciones)Atun Fresco Ing.BAJA</v>
      </c>
      <c r="B725" s="7">
        <v>0</v>
      </c>
      <c r="C725" s="7">
        <v>0</v>
      </c>
      <c r="D725" s="8" t="s">
        <v>20</v>
      </c>
      <c r="E725" s="8">
        <v>9.2103904604078703</v>
      </c>
      <c r="F725" s="8">
        <v>10.6717221060143</v>
      </c>
      <c r="G725" s="8">
        <v>10.656235795787399</v>
      </c>
      <c r="H725" s="8">
        <v>11.609628065404699</v>
      </c>
    </row>
    <row r="726" spans="1:8" x14ac:dyDescent="0.35">
      <c r="A726" s="7" t="str">
        <f>B3&amp;C699&amp;D726</f>
        <v>DISTRIBUCION VOLUMEN X CRITERIO (Consumiciones)Atun Fresco Ing.HOMBRE</v>
      </c>
      <c r="B726" s="7">
        <v>0</v>
      </c>
      <c r="C726" s="7">
        <v>0</v>
      </c>
      <c r="D726" s="8" t="s">
        <v>21</v>
      </c>
      <c r="E726" s="8">
        <v>50.785018988865303</v>
      </c>
      <c r="F726" s="8">
        <v>43.336431624100797</v>
      </c>
      <c r="G726" s="8">
        <v>59.111454745671402</v>
      </c>
      <c r="H726" s="8">
        <v>52.720073337231497</v>
      </c>
    </row>
    <row r="727" spans="1:8" x14ac:dyDescent="0.35">
      <c r="A727" s="7" t="str">
        <f>B3&amp;C699&amp;D727</f>
        <v>DISTRIBUCION VOLUMEN X CRITERIO (Consumiciones)Atun Fresco Ing.MUJER</v>
      </c>
      <c r="B727" s="7">
        <v>0</v>
      </c>
      <c r="C727" s="7">
        <v>0</v>
      </c>
      <c r="D727" s="8" t="s">
        <v>22</v>
      </c>
      <c r="E727" s="8">
        <v>49.214981011134697</v>
      </c>
      <c r="F727" s="8">
        <v>56.663568375899203</v>
      </c>
      <c r="G727" s="8">
        <v>40.888592113586803</v>
      </c>
      <c r="H727" s="8">
        <v>47.279970693286899</v>
      </c>
    </row>
    <row r="728" spans="1:8" x14ac:dyDescent="0.35">
      <c r="A728" s="7" t="str">
        <f>B3&amp;C728&amp;D728</f>
        <v>DISTRIBUCION VOLUMEN X CRITERIO (Consumiciones)Resto pescados Ing.T.ESPAÑA</v>
      </c>
      <c r="B728" s="7">
        <v>0</v>
      </c>
      <c r="C728" s="7" t="s">
        <v>143</v>
      </c>
      <c r="D728" s="8" t="s">
        <v>36</v>
      </c>
      <c r="E728" s="8">
        <v>100</v>
      </c>
      <c r="F728" s="8">
        <v>100</v>
      </c>
      <c r="G728" s="8">
        <v>100</v>
      </c>
      <c r="H728" s="8">
        <v>100</v>
      </c>
    </row>
    <row r="729" spans="1:8" x14ac:dyDescent="0.35">
      <c r="A729" s="7" t="str">
        <f>B3&amp;C728&amp;D729</f>
        <v>DISTRIBUCION VOLUMEN X CRITERIO (Consumiciones)Resto pescados Ing.BCN AM</v>
      </c>
      <c r="B729" s="7">
        <v>0</v>
      </c>
      <c r="C729" s="7">
        <v>0</v>
      </c>
      <c r="D729" s="8" t="s">
        <v>1</v>
      </c>
      <c r="E729" s="8">
        <v>11.1723512278552</v>
      </c>
      <c r="F729" s="8">
        <v>8.0022128093413993</v>
      </c>
      <c r="G729" s="8">
        <v>9.5690719259585109</v>
      </c>
      <c r="H729" s="8">
        <v>9.6803517706750899</v>
      </c>
    </row>
    <row r="730" spans="1:8" x14ac:dyDescent="0.35">
      <c r="A730" s="7" t="str">
        <f>B3&amp;C728&amp;D730</f>
        <v>DISTRIBUCION VOLUMEN X CRITERIO (Consumiciones)Resto pescados Ing.REST.CAT ARAGON</v>
      </c>
      <c r="B730" s="7">
        <v>0</v>
      </c>
      <c r="C730" s="7">
        <v>0</v>
      </c>
      <c r="D730" s="8" t="s">
        <v>2</v>
      </c>
      <c r="E730" s="8">
        <v>10.4573613891348</v>
      </c>
      <c r="F730" s="8">
        <v>8.8276557520895906</v>
      </c>
      <c r="G730" s="8">
        <v>10.687736776925901</v>
      </c>
      <c r="H730" s="8">
        <v>11.6855655534328</v>
      </c>
    </row>
    <row r="731" spans="1:8" x14ac:dyDescent="0.35">
      <c r="A731" s="7" t="str">
        <f>B3&amp;C728&amp;D731</f>
        <v>DISTRIBUCION VOLUMEN X CRITERIO (Consumiciones)Resto pescados Ing.LEVANTE</v>
      </c>
      <c r="B731" s="7">
        <v>0</v>
      </c>
      <c r="C731" s="7">
        <v>0</v>
      </c>
      <c r="D731" s="8" t="s">
        <v>3</v>
      </c>
      <c r="E731" s="8">
        <v>21.9019555437119</v>
      </c>
      <c r="F731" s="8">
        <v>20.9635479396044</v>
      </c>
      <c r="G731" s="8">
        <v>17.095055111534698</v>
      </c>
      <c r="H731" s="8">
        <v>16.3109939206505</v>
      </c>
    </row>
    <row r="732" spans="1:8" x14ac:dyDescent="0.35">
      <c r="A732" s="7" t="str">
        <f>B3&amp;C728&amp;D732</f>
        <v>DISTRIBUCION VOLUMEN X CRITERIO (Consumiciones)Resto pescados Ing.ANDALUCIA</v>
      </c>
      <c r="B732" s="7">
        <v>0</v>
      </c>
      <c r="C732" s="7">
        <v>0</v>
      </c>
      <c r="D732" s="8" t="s">
        <v>4</v>
      </c>
      <c r="E732" s="8">
        <v>21.851137319582399</v>
      </c>
      <c r="F732" s="8">
        <v>25.978455785195301</v>
      </c>
      <c r="G732" s="8">
        <v>24.3669341637288</v>
      </c>
      <c r="H732" s="8">
        <v>24.6737818880497</v>
      </c>
    </row>
    <row r="733" spans="1:8" x14ac:dyDescent="0.35">
      <c r="A733" s="7" t="str">
        <f>B3&amp;C728&amp;D733</f>
        <v>DISTRIBUCION VOLUMEN X CRITERIO (Consumiciones)Resto pescados Ing.MDD AM</v>
      </c>
      <c r="B733" s="7">
        <v>0</v>
      </c>
      <c r="C733" s="7">
        <v>0</v>
      </c>
      <c r="D733" s="8" t="s">
        <v>5</v>
      </c>
      <c r="E733" s="8">
        <v>12.9256522311584</v>
      </c>
      <c r="F733" s="8">
        <v>15.7611277668867</v>
      </c>
      <c r="G733" s="8">
        <v>15.178657489657899</v>
      </c>
      <c r="H733" s="8">
        <v>15.4431171817038</v>
      </c>
    </row>
    <row r="734" spans="1:8" x14ac:dyDescent="0.35">
      <c r="A734" s="7" t="str">
        <f>B3&amp;C728&amp;D734</f>
        <v>DISTRIBUCION VOLUMEN X CRITERIO (Consumiciones)Resto pescados Ing.RTO CENTRO</v>
      </c>
      <c r="B734" s="7">
        <v>0</v>
      </c>
      <c r="C734" s="7">
        <v>0</v>
      </c>
      <c r="D734" s="8" t="s">
        <v>6</v>
      </c>
      <c r="E734" s="8">
        <v>6.2746276015201596</v>
      </c>
      <c r="F734" s="8">
        <v>6.20216199790248</v>
      </c>
      <c r="G734" s="8">
        <v>6.35329133907371</v>
      </c>
      <c r="H734" s="8">
        <v>6.2231123986661903</v>
      </c>
    </row>
    <row r="735" spans="1:8" x14ac:dyDescent="0.35">
      <c r="A735" s="7" t="str">
        <f>B3&amp;C728&amp;D735</f>
        <v>DISTRIBUCION VOLUMEN X CRITERIO (Consumiciones)Resto pescados Ing.NORTE-CENTRO</v>
      </c>
      <c r="B735" s="7">
        <v>0</v>
      </c>
      <c r="C735" s="7">
        <v>0</v>
      </c>
      <c r="D735" s="8" t="s">
        <v>7</v>
      </c>
      <c r="E735" s="8">
        <v>8.61115951067125</v>
      </c>
      <c r="F735" s="8">
        <v>7.3018549469300504</v>
      </c>
      <c r="G735" s="8">
        <v>10.4541507685654</v>
      </c>
      <c r="H735" s="8">
        <v>8.9653318096459707</v>
      </c>
    </row>
    <row r="736" spans="1:8" x14ac:dyDescent="0.35">
      <c r="A736" s="7" t="str">
        <f>B3&amp;C728&amp;D736</f>
        <v>DISTRIBUCION VOLUMEN X CRITERIO (Consumiciones)Resto pescados Ing.NOROESTE</v>
      </c>
      <c r="B736" s="7">
        <v>0</v>
      </c>
      <c r="C736" s="7">
        <v>0</v>
      </c>
      <c r="D736" s="8" t="s">
        <v>8</v>
      </c>
      <c r="E736" s="8">
        <v>6.8057656884874698</v>
      </c>
      <c r="F736" s="8">
        <v>6.9629953549121399</v>
      </c>
      <c r="G736" s="8">
        <v>6.2950990353702103</v>
      </c>
      <c r="H736" s="8">
        <v>7.0177352860446698</v>
      </c>
    </row>
    <row r="737" spans="1:8" x14ac:dyDescent="0.35">
      <c r="A737" s="7" t="str">
        <f>B3&amp;C728&amp;D737</f>
        <v>DISTRIBUCION VOLUMEN X CRITERIO (Consumiciones)Resto pescados Ing.&lt;2MIL</v>
      </c>
      <c r="B737" s="7">
        <v>0</v>
      </c>
      <c r="C737" s="7">
        <v>0</v>
      </c>
      <c r="D737" s="8" t="s">
        <v>9</v>
      </c>
      <c r="E737" s="8">
        <v>4.08056910524237</v>
      </c>
      <c r="F737" s="8">
        <v>4.0136589712454196</v>
      </c>
      <c r="G737" s="8">
        <v>2.6025963867222601</v>
      </c>
      <c r="H737" s="8">
        <v>2.53459413480013</v>
      </c>
    </row>
    <row r="738" spans="1:8" x14ac:dyDescent="0.35">
      <c r="A738" s="7" t="str">
        <f>B3&amp;C728&amp;D738</f>
        <v>DISTRIBUCION VOLUMEN X CRITERIO (Consumiciones)Resto pescados Ing.2-5MIL</v>
      </c>
      <c r="B738" s="7">
        <v>0</v>
      </c>
      <c r="C738" s="7">
        <v>0</v>
      </c>
      <c r="D738" s="8" t="s">
        <v>10</v>
      </c>
      <c r="E738" s="8">
        <v>3.5336838600300502</v>
      </c>
      <c r="F738" s="8">
        <v>2.9612391897016699</v>
      </c>
      <c r="G738" s="8">
        <v>6.1447005689085703</v>
      </c>
      <c r="H738" s="8">
        <v>5.7495237344653196</v>
      </c>
    </row>
    <row r="739" spans="1:8" x14ac:dyDescent="0.35">
      <c r="A739" s="7" t="str">
        <f>B3&amp;C728&amp;D739</f>
        <v>DISTRIBUCION VOLUMEN X CRITERIO (Consumiciones)Resto pescados Ing.5-10MIL</v>
      </c>
      <c r="B739" s="7">
        <v>0</v>
      </c>
      <c r="C739" s="7">
        <v>0</v>
      </c>
      <c r="D739" s="8" t="s">
        <v>11</v>
      </c>
      <c r="E739" s="8">
        <v>6.3713286086602601</v>
      </c>
      <c r="F739" s="8">
        <v>3.8430577121593799</v>
      </c>
      <c r="G739" s="8">
        <v>7.7227151979860098</v>
      </c>
      <c r="H739" s="8">
        <v>6.0029058312294303</v>
      </c>
    </row>
    <row r="740" spans="1:8" x14ac:dyDescent="0.35">
      <c r="A740" s="7" t="str">
        <f>B3&amp;C728&amp;D740</f>
        <v>DISTRIBUCION VOLUMEN X CRITERIO (Consumiciones)Resto pescados Ing.10-30MIL</v>
      </c>
      <c r="B740" s="7">
        <v>0</v>
      </c>
      <c r="C740" s="7">
        <v>0</v>
      </c>
      <c r="D740" s="8" t="s">
        <v>12</v>
      </c>
      <c r="E740" s="8">
        <v>18.479392693707499</v>
      </c>
      <c r="F740" s="8">
        <v>17.345658195485701</v>
      </c>
      <c r="G740" s="8">
        <v>17.050192471807101</v>
      </c>
      <c r="H740" s="8">
        <v>19.4807652588411</v>
      </c>
    </row>
    <row r="741" spans="1:8" x14ac:dyDescent="0.35">
      <c r="A741" s="7" t="str">
        <f>B3&amp;C728&amp;D741</f>
        <v>DISTRIBUCION VOLUMEN X CRITERIO (Consumiciones)Resto pescados Ing.30-100MIL</v>
      </c>
      <c r="B741" s="7">
        <v>0</v>
      </c>
      <c r="C741" s="7">
        <v>0</v>
      </c>
      <c r="D741" s="8" t="s">
        <v>13</v>
      </c>
      <c r="E741" s="8">
        <v>21.0159913022705</v>
      </c>
      <c r="F741" s="8">
        <v>20.435636030333701</v>
      </c>
      <c r="G741" s="8">
        <v>21.301172454603599</v>
      </c>
      <c r="H741" s="8">
        <v>21.739765386569999</v>
      </c>
    </row>
    <row r="742" spans="1:8" x14ac:dyDescent="0.35">
      <c r="A742" s="7" t="str">
        <f>B3&amp;C728&amp;D742</f>
        <v>DISTRIBUCION VOLUMEN X CRITERIO (Consumiciones)Resto pescados Ing.100-200MIL</v>
      </c>
      <c r="B742" s="7">
        <v>0</v>
      </c>
      <c r="C742" s="7">
        <v>0</v>
      </c>
      <c r="D742" s="8" t="s">
        <v>14</v>
      </c>
      <c r="E742" s="8">
        <v>11.535802578150401</v>
      </c>
      <c r="F742" s="8">
        <v>10.7861361359507</v>
      </c>
      <c r="G742" s="8">
        <v>9.7649701988977</v>
      </c>
      <c r="H742" s="8">
        <v>10.4149760712238</v>
      </c>
    </row>
    <row r="743" spans="1:8" x14ac:dyDescent="0.35">
      <c r="A743" s="7" t="str">
        <f>B3&amp;C728&amp;D743</f>
        <v>DISTRIBUCION VOLUMEN X CRITERIO (Consumiciones)Resto pescados Ing.200-500MIL</v>
      </c>
      <c r="B743" s="7">
        <v>0</v>
      </c>
      <c r="C743" s="7">
        <v>0</v>
      </c>
      <c r="D743" s="8" t="s">
        <v>15</v>
      </c>
      <c r="E743" s="8">
        <v>14.680099055722399</v>
      </c>
      <c r="F743" s="8">
        <v>18.274066360397999</v>
      </c>
      <c r="G743" s="8">
        <v>14.656536619125401</v>
      </c>
      <c r="H743" s="8">
        <v>12.7847164283754</v>
      </c>
    </row>
    <row r="744" spans="1:8" x14ac:dyDescent="0.35">
      <c r="A744" s="7" t="str">
        <f>B3&amp;C728&amp;D744</f>
        <v>DISTRIBUCION VOLUMEN X CRITERIO (Consumiciones)Resto pescados Ing.&gt;500MIL</v>
      </c>
      <c r="B744" s="7">
        <v>0</v>
      </c>
      <c r="C744" s="7">
        <v>0</v>
      </c>
      <c r="D744" s="8" t="s">
        <v>16</v>
      </c>
      <c r="E744" s="8">
        <v>20.303138052277301</v>
      </c>
      <c r="F744" s="8">
        <v>22.340562639921899</v>
      </c>
      <c r="G744" s="8">
        <v>20.757110001416699</v>
      </c>
      <c r="H744" s="8">
        <v>21.2927382075023</v>
      </c>
    </row>
    <row r="745" spans="1:8" x14ac:dyDescent="0.35">
      <c r="A745" s="7" t="str">
        <f>B3&amp;C728&amp;D745</f>
        <v>DISTRIBUCION VOLUMEN X CRITERIO (Consumiciones)Resto pescados Ing.DE 15 A 19 AÑOS</v>
      </c>
      <c r="B745" s="7">
        <v>0</v>
      </c>
      <c r="C745" s="7">
        <v>0</v>
      </c>
      <c r="D745" s="8" t="s">
        <v>39</v>
      </c>
      <c r="E745" s="8">
        <v>0.72970234139113699</v>
      </c>
      <c r="F745" s="8">
        <v>0.988620955312698</v>
      </c>
      <c r="G745" s="8">
        <v>0.625628947976691</v>
      </c>
      <c r="H745" s="8">
        <v>1.27064451431786</v>
      </c>
    </row>
    <row r="746" spans="1:8" x14ac:dyDescent="0.35">
      <c r="A746" s="7" t="str">
        <f>B3&amp;C728&amp;D746</f>
        <v>DISTRIBUCION VOLUMEN X CRITERIO (Consumiciones)Resto pescados Ing.DE 20 A 24 AÑOS</v>
      </c>
      <c r="B746" s="7">
        <v>0</v>
      </c>
      <c r="C746" s="7">
        <v>0</v>
      </c>
      <c r="D746" s="8" t="s">
        <v>40</v>
      </c>
      <c r="E746" s="8">
        <v>2.3788589670106002</v>
      </c>
      <c r="F746" s="8">
        <v>2.7740385664586</v>
      </c>
      <c r="G746" s="8">
        <v>1.77618196126704</v>
      </c>
      <c r="H746" s="8">
        <v>1.49210221297018</v>
      </c>
    </row>
    <row r="747" spans="1:8" x14ac:dyDescent="0.35">
      <c r="A747" s="7" t="str">
        <f>B3&amp;C728&amp;D747</f>
        <v>DISTRIBUCION VOLUMEN X CRITERIO (Consumiciones)Resto pescados Ing.DE 25 A 34 AÑOS</v>
      </c>
      <c r="B747" s="7">
        <v>0</v>
      </c>
      <c r="C747" s="7">
        <v>0</v>
      </c>
      <c r="D747" s="8" t="s">
        <v>41</v>
      </c>
      <c r="E747" s="8">
        <v>6.5560922869672602</v>
      </c>
      <c r="F747" s="8">
        <v>7.7538338136537801</v>
      </c>
      <c r="G747" s="8">
        <v>7.2328559779459001</v>
      </c>
      <c r="H747" s="8">
        <v>6.7198824894623703</v>
      </c>
    </row>
    <row r="748" spans="1:8" x14ac:dyDescent="0.35">
      <c r="A748" s="7" t="str">
        <f>B3&amp;C728&amp;D748</f>
        <v>DISTRIBUCION VOLUMEN X CRITERIO (Consumiciones)Resto pescados Ing.DE 35 A 49 AÑOS</v>
      </c>
      <c r="B748" s="7">
        <v>0</v>
      </c>
      <c r="C748" s="7">
        <v>0</v>
      </c>
      <c r="D748" s="8" t="s">
        <v>42</v>
      </c>
      <c r="E748" s="8">
        <v>23.390979180480301</v>
      </c>
      <c r="F748" s="8">
        <v>21.0416344977553</v>
      </c>
      <c r="G748" s="8">
        <v>20.8908370676502</v>
      </c>
      <c r="H748" s="8">
        <v>19.243974323784499</v>
      </c>
    </row>
    <row r="749" spans="1:8" x14ac:dyDescent="0.35">
      <c r="A749" s="7" t="str">
        <f>B3&amp;C728&amp;D749</f>
        <v>DISTRIBUCION VOLUMEN X CRITERIO (Consumiciones)Resto pescados Ing.DE 50 A 59 AÑOS</v>
      </c>
      <c r="B749" s="7">
        <v>0</v>
      </c>
      <c r="C749" s="7">
        <v>0</v>
      </c>
      <c r="D749" s="8" t="s">
        <v>43</v>
      </c>
      <c r="E749" s="8">
        <v>26.899152749274599</v>
      </c>
      <c r="F749" s="8">
        <v>27.682191331832001</v>
      </c>
      <c r="G749" s="8">
        <v>28.353683128841201</v>
      </c>
      <c r="H749" s="8">
        <v>25.911063356224901</v>
      </c>
    </row>
    <row r="750" spans="1:8" x14ac:dyDescent="0.35">
      <c r="A750" s="7" t="str">
        <f>B3&amp;C728&amp;D750</f>
        <v>DISTRIBUCION VOLUMEN X CRITERIO (Consumiciones)Resto pescados Ing.DE 60 A 75 AÑOS</v>
      </c>
      <c r="B750" s="7">
        <v>0</v>
      </c>
      <c r="C750" s="7">
        <v>0</v>
      </c>
      <c r="D750" s="8" t="s">
        <v>44</v>
      </c>
      <c r="E750" s="8">
        <v>40.045217891315701</v>
      </c>
      <c r="F750" s="8">
        <v>39.7597038936633</v>
      </c>
      <c r="G750" s="8">
        <v>41.1208102049711</v>
      </c>
      <c r="H750" s="8">
        <v>45.362321892995901</v>
      </c>
    </row>
    <row r="751" spans="1:8" x14ac:dyDescent="0.35">
      <c r="A751" s="7" t="str">
        <f>B3&amp;C728&amp;D751</f>
        <v>DISTRIBUCION VOLUMEN X CRITERIO (Consumiciones)Resto pescados Ing.ALTA Y MEDIA ALTA</v>
      </c>
      <c r="B751" s="7">
        <v>0</v>
      </c>
      <c r="C751" s="7">
        <v>0</v>
      </c>
      <c r="D751" s="8" t="s">
        <v>17</v>
      </c>
      <c r="E751" s="8">
        <v>32.559115573156298</v>
      </c>
      <c r="F751" s="8">
        <v>28.907549945709199</v>
      </c>
      <c r="G751" s="8">
        <v>35.388885236100798</v>
      </c>
      <c r="H751" s="8">
        <v>36.046982473971902</v>
      </c>
    </row>
    <row r="752" spans="1:8" x14ac:dyDescent="0.35">
      <c r="A752" s="7" t="str">
        <f>B3&amp;C728&amp;D752</f>
        <v>DISTRIBUCION VOLUMEN X CRITERIO (Consumiciones)Resto pescados Ing.MEDIA</v>
      </c>
      <c r="B752" s="7">
        <v>0</v>
      </c>
      <c r="C752" s="7">
        <v>0</v>
      </c>
      <c r="D752" s="8" t="s">
        <v>18</v>
      </c>
      <c r="E752" s="8">
        <v>31.118954905888899</v>
      </c>
      <c r="F752" s="8">
        <v>34.788269886975399</v>
      </c>
      <c r="G752" s="8">
        <v>30.832139775405501</v>
      </c>
      <c r="H752" s="8">
        <v>30.813238687164901</v>
      </c>
    </row>
    <row r="753" spans="1:8" x14ac:dyDescent="0.35">
      <c r="A753" s="7" t="str">
        <f>B3&amp;C728&amp;D753</f>
        <v>DISTRIBUCION VOLUMEN X CRITERIO (Consumiciones)Resto pescados Ing.MEDIA BAJA</v>
      </c>
      <c r="B753" s="7">
        <v>0</v>
      </c>
      <c r="C753" s="7">
        <v>0</v>
      </c>
      <c r="D753" s="8" t="s">
        <v>19</v>
      </c>
      <c r="E753" s="8">
        <v>21.1768556719861</v>
      </c>
      <c r="F753" s="8">
        <v>20.540355358898001</v>
      </c>
      <c r="G753" s="8">
        <v>18.702823394322799</v>
      </c>
      <c r="H753" s="8">
        <v>17.535692738750999</v>
      </c>
    </row>
    <row r="754" spans="1:8" x14ac:dyDescent="0.35">
      <c r="A754" s="7" t="str">
        <f>B3&amp;C728&amp;D754</f>
        <v>DISTRIBUCION VOLUMEN X CRITERIO (Consumiciones)Resto pescados Ing.BAJA</v>
      </c>
      <c r="B754" s="7">
        <v>0</v>
      </c>
      <c r="C754" s="7">
        <v>0</v>
      </c>
      <c r="D754" s="8" t="s">
        <v>20</v>
      </c>
      <c r="E754" s="8">
        <v>15.145094873212001</v>
      </c>
      <c r="F754" s="8">
        <v>15.763837161279399</v>
      </c>
      <c r="G754" s="8">
        <v>15.0761312590618</v>
      </c>
      <c r="H754" s="8">
        <v>15.604075908981001</v>
      </c>
    </row>
    <row r="755" spans="1:8" x14ac:dyDescent="0.35">
      <c r="A755" s="7" t="str">
        <f>B3&amp;C728&amp;D755</f>
        <v>DISTRIBUCION VOLUMEN X CRITERIO (Consumiciones)Resto pescados Ing.HOMBRE</v>
      </c>
      <c r="B755" s="7">
        <v>0</v>
      </c>
      <c r="C755" s="7">
        <v>0</v>
      </c>
      <c r="D755" s="8" t="s">
        <v>21</v>
      </c>
      <c r="E755" s="8">
        <v>52.500610360063803</v>
      </c>
      <c r="F755" s="8">
        <v>54.788236946010201</v>
      </c>
      <c r="G755" s="8">
        <v>55.532471441033898</v>
      </c>
      <c r="H755" s="8">
        <v>55.841726296108099</v>
      </c>
    </row>
    <row r="756" spans="1:8" x14ac:dyDescent="0.35">
      <c r="A756" s="7" t="str">
        <f>B3&amp;C728&amp;D756</f>
        <v>DISTRIBUCION VOLUMEN X CRITERIO (Consumiciones)Resto pescados Ing.MUJER</v>
      </c>
      <c r="B756" s="7">
        <v>0</v>
      </c>
      <c r="C756" s="7">
        <v>0</v>
      </c>
      <c r="D756" s="8" t="s">
        <v>22</v>
      </c>
      <c r="E756" s="8">
        <v>47.499389639936197</v>
      </c>
      <c r="F756" s="8">
        <v>45.2118042301964</v>
      </c>
      <c r="G756" s="8">
        <v>44.467494667117599</v>
      </c>
      <c r="H756" s="8">
        <v>44.158273703891901</v>
      </c>
    </row>
    <row r="757" spans="1:8" x14ac:dyDescent="0.35">
      <c r="A757" s="7" t="str">
        <f>B3&amp;C757&amp;D757</f>
        <v>DISTRIBUCION VOLUMEN X CRITERIO (Consumiciones)Mariscos Ing.T.ESPAÑA</v>
      </c>
      <c r="B757" s="7">
        <v>0</v>
      </c>
      <c r="C757" s="7" t="s">
        <v>144</v>
      </c>
      <c r="D757" s="8" t="s">
        <v>36</v>
      </c>
      <c r="E757" s="8">
        <v>100</v>
      </c>
      <c r="F757" s="8">
        <v>100</v>
      </c>
      <c r="G757" s="8">
        <v>100</v>
      </c>
      <c r="H757" s="8">
        <v>100</v>
      </c>
    </row>
    <row r="758" spans="1:8" x14ac:dyDescent="0.35">
      <c r="A758" s="7" t="str">
        <f>B3&amp;C757&amp;D758</f>
        <v>DISTRIBUCION VOLUMEN X CRITERIO (Consumiciones)Mariscos Ing.BCN AM</v>
      </c>
      <c r="B758" s="7">
        <v>0</v>
      </c>
      <c r="C758" s="7">
        <v>0</v>
      </c>
      <c r="D758" s="8" t="s">
        <v>1</v>
      </c>
      <c r="E758" s="8">
        <v>10.347140043833001</v>
      </c>
      <c r="F758" s="8">
        <v>8.8607456154549702</v>
      </c>
      <c r="G758" s="8">
        <v>8.5348834688787498</v>
      </c>
      <c r="H758" s="8">
        <v>9.2965313741979791</v>
      </c>
    </row>
    <row r="759" spans="1:8" x14ac:dyDescent="0.35">
      <c r="A759" s="7" t="str">
        <f>B3&amp;C757&amp;D759</f>
        <v>DISTRIBUCION VOLUMEN X CRITERIO (Consumiciones)Mariscos Ing.REST.CAT ARAGON</v>
      </c>
      <c r="B759" s="7">
        <v>0</v>
      </c>
      <c r="C759" s="7">
        <v>0</v>
      </c>
      <c r="D759" s="8" t="s">
        <v>2</v>
      </c>
      <c r="E759" s="8">
        <v>13.875568964721801</v>
      </c>
      <c r="F759" s="8">
        <v>12.1374643514939</v>
      </c>
      <c r="G759" s="8">
        <v>13.4788092596281</v>
      </c>
      <c r="H759" s="8">
        <v>13.919694556552599</v>
      </c>
    </row>
    <row r="760" spans="1:8" x14ac:dyDescent="0.35">
      <c r="A760" s="7" t="str">
        <f>B3&amp;C757&amp;D760</f>
        <v>DISTRIBUCION VOLUMEN X CRITERIO (Consumiciones)Mariscos Ing.LEVANTE</v>
      </c>
      <c r="B760" s="7">
        <v>0</v>
      </c>
      <c r="C760" s="7">
        <v>0</v>
      </c>
      <c r="D760" s="8" t="s">
        <v>3</v>
      </c>
      <c r="E760" s="8">
        <v>21.985149805374999</v>
      </c>
      <c r="F760" s="8">
        <v>22.017855439399799</v>
      </c>
      <c r="G760" s="8">
        <v>19.2465104338131</v>
      </c>
      <c r="H760" s="8">
        <v>18.975934085063301</v>
      </c>
    </row>
    <row r="761" spans="1:8" x14ac:dyDescent="0.35">
      <c r="A761" s="7" t="str">
        <f>B3&amp;C757&amp;D761</f>
        <v>DISTRIBUCION VOLUMEN X CRITERIO (Consumiciones)Mariscos Ing.ANDALUCIA</v>
      </c>
      <c r="B761" s="7">
        <v>0</v>
      </c>
      <c r="C761" s="7">
        <v>0</v>
      </c>
      <c r="D761" s="8" t="s">
        <v>4</v>
      </c>
      <c r="E761" s="8">
        <v>21.3526616904776</v>
      </c>
      <c r="F761" s="8">
        <v>23.172519561085799</v>
      </c>
      <c r="G761" s="8">
        <v>22.435834386672301</v>
      </c>
      <c r="H761" s="8">
        <v>22.108576198926698</v>
      </c>
    </row>
    <row r="762" spans="1:8" x14ac:dyDescent="0.35">
      <c r="A762" s="7" t="str">
        <f>B3&amp;C757&amp;D762</f>
        <v>DISTRIBUCION VOLUMEN X CRITERIO (Consumiciones)Mariscos Ing.MDD AM</v>
      </c>
      <c r="B762" s="7">
        <v>0</v>
      </c>
      <c r="C762" s="7">
        <v>0</v>
      </c>
      <c r="D762" s="8" t="s">
        <v>5</v>
      </c>
      <c r="E762" s="8">
        <v>10.5804454558138</v>
      </c>
      <c r="F762" s="8">
        <v>13.565476491086301</v>
      </c>
      <c r="G762" s="8">
        <v>13.257306649650699</v>
      </c>
      <c r="H762" s="8">
        <v>12.591166722697</v>
      </c>
    </row>
    <row r="763" spans="1:8" x14ac:dyDescent="0.35">
      <c r="A763" s="7" t="str">
        <f>B3&amp;C757&amp;D763</f>
        <v>DISTRIBUCION VOLUMEN X CRITERIO (Consumiciones)Mariscos Ing.RTO CENTRO</v>
      </c>
      <c r="B763" s="7">
        <v>0</v>
      </c>
      <c r="C763" s="7">
        <v>0</v>
      </c>
      <c r="D763" s="8" t="s">
        <v>6</v>
      </c>
      <c r="E763" s="8">
        <v>6.5501269800861701</v>
      </c>
      <c r="F763" s="8">
        <v>7.2953191952232403</v>
      </c>
      <c r="G763" s="8">
        <v>7.5497541757606097</v>
      </c>
      <c r="H763" s="8">
        <v>7.6464691822294801</v>
      </c>
    </row>
    <row r="764" spans="1:8" x14ac:dyDescent="0.35">
      <c r="A764" s="7" t="str">
        <f>B3&amp;C757&amp;D764</f>
        <v>DISTRIBUCION VOLUMEN X CRITERIO (Consumiciones)Mariscos Ing.NORTE-CENTRO</v>
      </c>
      <c r="B764" s="7">
        <v>0</v>
      </c>
      <c r="C764" s="7">
        <v>0</v>
      </c>
      <c r="D764" s="8" t="s">
        <v>7</v>
      </c>
      <c r="E764" s="8">
        <v>7.6681353631619302</v>
      </c>
      <c r="F764" s="8">
        <v>7.6122590717813203</v>
      </c>
      <c r="G764" s="8">
        <v>9.7750325485111702</v>
      </c>
      <c r="H764" s="8">
        <v>8.1222813457268099</v>
      </c>
    </row>
    <row r="765" spans="1:8" x14ac:dyDescent="0.35">
      <c r="A765" s="7" t="str">
        <f>B3&amp;C757&amp;D765</f>
        <v>DISTRIBUCION VOLUMEN X CRITERIO (Consumiciones)Mariscos Ing.NOROESTE</v>
      </c>
      <c r="B765" s="7">
        <v>0</v>
      </c>
      <c r="C765" s="7">
        <v>0</v>
      </c>
      <c r="D765" s="8" t="s">
        <v>8</v>
      </c>
      <c r="E765" s="8">
        <v>7.6407883715255602</v>
      </c>
      <c r="F765" s="8">
        <v>5.3383602744746099</v>
      </c>
      <c r="G765" s="8">
        <v>5.7218724640272898</v>
      </c>
      <c r="H765" s="8">
        <v>7.3393328547669601</v>
      </c>
    </row>
    <row r="766" spans="1:8" x14ac:dyDescent="0.35">
      <c r="A766" s="7" t="str">
        <f>B3&amp;C757&amp;D766</f>
        <v>DISTRIBUCION VOLUMEN X CRITERIO (Consumiciones)Mariscos Ing.&lt;2MIL</v>
      </c>
      <c r="B766" s="7">
        <v>0</v>
      </c>
      <c r="C766" s="7">
        <v>0</v>
      </c>
      <c r="D766" s="8" t="s">
        <v>9</v>
      </c>
      <c r="E766" s="8">
        <v>4.4783450178728197</v>
      </c>
      <c r="F766" s="8">
        <v>4.4851960770348702</v>
      </c>
      <c r="G766" s="8">
        <v>2.86022260336608</v>
      </c>
      <c r="H766" s="8">
        <v>2.1656614834896302</v>
      </c>
    </row>
    <row r="767" spans="1:8" x14ac:dyDescent="0.35">
      <c r="A767" s="7" t="str">
        <f>B3&amp;C757&amp;D767</f>
        <v>DISTRIBUCION VOLUMEN X CRITERIO (Consumiciones)Mariscos Ing.2-5MIL</v>
      </c>
      <c r="B767" s="7">
        <v>0</v>
      </c>
      <c r="C767" s="7">
        <v>0</v>
      </c>
      <c r="D767" s="8" t="s">
        <v>10</v>
      </c>
      <c r="E767" s="8">
        <v>3.8327837069736499</v>
      </c>
      <c r="F767" s="8">
        <v>3.99520657896498</v>
      </c>
      <c r="G767" s="8">
        <v>7.08256280406271</v>
      </c>
      <c r="H767" s="8">
        <v>6.21619754508448</v>
      </c>
    </row>
    <row r="768" spans="1:8" x14ac:dyDescent="0.35">
      <c r="A768" s="7" t="str">
        <f>B3&amp;C757&amp;D768</f>
        <v>DISTRIBUCION VOLUMEN X CRITERIO (Consumiciones)Mariscos Ing.5-10MIL</v>
      </c>
      <c r="B768" s="7">
        <v>0</v>
      </c>
      <c r="C768" s="7">
        <v>0</v>
      </c>
      <c r="D768" s="8" t="s">
        <v>11</v>
      </c>
      <c r="E768" s="8">
        <v>6.23321036450983</v>
      </c>
      <c r="F768" s="8">
        <v>4.3247492032906898</v>
      </c>
      <c r="G768" s="8">
        <v>9.7025723145954199</v>
      </c>
      <c r="H768" s="8">
        <v>8.4916609410840103</v>
      </c>
    </row>
    <row r="769" spans="1:8" x14ac:dyDescent="0.35">
      <c r="A769" s="7" t="str">
        <f>B3&amp;C757&amp;D769</f>
        <v>DISTRIBUCION VOLUMEN X CRITERIO (Consumiciones)Mariscos Ing.10-30MIL</v>
      </c>
      <c r="B769" s="7">
        <v>0</v>
      </c>
      <c r="C769" s="7">
        <v>0</v>
      </c>
      <c r="D769" s="8" t="s">
        <v>12</v>
      </c>
      <c r="E769" s="8">
        <v>19.045206467007699</v>
      </c>
      <c r="F769" s="8">
        <v>18.081975485136901</v>
      </c>
      <c r="G769" s="8">
        <v>17.163067024869601</v>
      </c>
      <c r="H769" s="8">
        <v>17.705873883511401</v>
      </c>
    </row>
    <row r="770" spans="1:8" x14ac:dyDescent="0.35">
      <c r="A770" s="7" t="str">
        <f>B3&amp;C757&amp;D770</f>
        <v>DISTRIBUCION VOLUMEN X CRITERIO (Consumiciones)Mariscos Ing.30-100MIL</v>
      </c>
      <c r="B770" s="7">
        <v>0</v>
      </c>
      <c r="C770" s="7">
        <v>0</v>
      </c>
      <c r="D770" s="8" t="s">
        <v>13</v>
      </c>
      <c r="E770" s="8">
        <v>21.348328970969401</v>
      </c>
      <c r="F770" s="8">
        <v>19.264308070428999</v>
      </c>
      <c r="G770" s="8">
        <v>20.569947800452201</v>
      </c>
      <c r="H770" s="8">
        <v>22.869113693484699</v>
      </c>
    </row>
    <row r="771" spans="1:8" x14ac:dyDescent="0.35">
      <c r="A771" s="7" t="str">
        <f>B3&amp;C757&amp;D771</f>
        <v>DISTRIBUCION VOLUMEN X CRITERIO (Consumiciones)Mariscos Ing.100-200MIL</v>
      </c>
      <c r="B771" s="7">
        <v>0</v>
      </c>
      <c r="C771" s="7">
        <v>0</v>
      </c>
      <c r="D771" s="8" t="s">
        <v>14</v>
      </c>
      <c r="E771" s="8">
        <v>10.9360814095484</v>
      </c>
      <c r="F771" s="8">
        <v>10.7994588894543</v>
      </c>
      <c r="G771" s="8">
        <v>10.0855372163944</v>
      </c>
      <c r="H771" s="8">
        <v>10.9882076367018</v>
      </c>
    </row>
    <row r="772" spans="1:8" x14ac:dyDescent="0.35">
      <c r="A772" s="7" t="str">
        <f>B3&amp;C757&amp;D772</f>
        <v>DISTRIBUCION VOLUMEN X CRITERIO (Consumiciones)Mariscos Ing.200-500MIL</v>
      </c>
      <c r="B772" s="7">
        <v>0</v>
      </c>
      <c r="C772" s="7">
        <v>0</v>
      </c>
      <c r="D772" s="8" t="s">
        <v>15</v>
      </c>
      <c r="E772" s="8">
        <v>15.184914576780301</v>
      </c>
      <c r="F772" s="8">
        <v>15.900828629478699</v>
      </c>
      <c r="G772" s="8">
        <v>12.5343029470458</v>
      </c>
      <c r="H772" s="8">
        <v>12.3112806347172</v>
      </c>
    </row>
    <row r="773" spans="1:8" x14ac:dyDescent="0.35">
      <c r="A773" s="7" t="str">
        <f>B3&amp;C757&amp;D773</f>
        <v>DISTRIBUCION VOLUMEN X CRITERIO (Consumiciones)Mariscos Ing.&gt;500MIL</v>
      </c>
      <c r="B773" s="7">
        <v>0</v>
      </c>
      <c r="C773" s="7">
        <v>0</v>
      </c>
      <c r="D773" s="8" t="s">
        <v>16</v>
      </c>
      <c r="E773" s="8">
        <v>18.941140603001202</v>
      </c>
      <c r="F773" s="8">
        <v>23.148278361146399</v>
      </c>
      <c r="G773" s="8">
        <v>20.001781531412501</v>
      </c>
      <c r="H773" s="8">
        <v>19.251993238055501</v>
      </c>
    </row>
    <row r="774" spans="1:8" x14ac:dyDescent="0.35">
      <c r="A774" s="7" t="str">
        <f>B3&amp;C757&amp;D774</f>
        <v>DISTRIBUCION VOLUMEN X CRITERIO (Consumiciones)Mariscos Ing.DE 15 A 19 AÑOS</v>
      </c>
      <c r="B774" s="7">
        <v>0</v>
      </c>
      <c r="C774" s="7">
        <v>0</v>
      </c>
      <c r="D774" s="8" t="s">
        <v>39</v>
      </c>
      <c r="E774" s="8">
        <v>0.46191319998154601</v>
      </c>
      <c r="F774" s="8">
        <v>0.85577737807423204</v>
      </c>
      <c r="G774" s="8">
        <v>0.37513395355012502</v>
      </c>
      <c r="H774" s="8">
        <v>1.36149487809724</v>
      </c>
    </row>
    <row r="775" spans="1:8" x14ac:dyDescent="0.35">
      <c r="A775" s="7" t="str">
        <f>B3&amp;C757&amp;D775</f>
        <v>DISTRIBUCION VOLUMEN X CRITERIO (Consumiciones)Mariscos Ing.DE 20 A 24 AÑOS</v>
      </c>
      <c r="B775" s="7">
        <v>0</v>
      </c>
      <c r="C775" s="7">
        <v>0</v>
      </c>
      <c r="D775" s="8" t="s">
        <v>40</v>
      </c>
      <c r="E775" s="8">
        <v>1.70333738906265</v>
      </c>
      <c r="F775" s="8">
        <v>1.24705434457467</v>
      </c>
      <c r="G775" s="8">
        <v>1.2800943331043799</v>
      </c>
      <c r="H775" s="8">
        <v>0.96079802709360496</v>
      </c>
    </row>
    <row r="776" spans="1:8" x14ac:dyDescent="0.35">
      <c r="A776" s="7" t="str">
        <f>B3&amp;C757&amp;D776</f>
        <v>DISTRIBUCION VOLUMEN X CRITERIO (Consumiciones)Mariscos Ing.DE 25 A 34 AÑOS</v>
      </c>
      <c r="B776" s="7">
        <v>0</v>
      </c>
      <c r="C776" s="7">
        <v>0</v>
      </c>
      <c r="D776" s="8" t="s">
        <v>41</v>
      </c>
      <c r="E776" s="8">
        <v>5.7957279774731898</v>
      </c>
      <c r="F776" s="8">
        <v>6.2665357918122897</v>
      </c>
      <c r="G776" s="8">
        <v>5.2288387260221496</v>
      </c>
      <c r="H776" s="8">
        <v>5.5043192381971204</v>
      </c>
    </row>
    <row r="777" spans="1:8" x14ac:dyDescent="0.35">
      <c r="A777" s="7" t="str">
        <f>B3&amp;C757&amp;D777</f>
        <v>DISTRIBUCION VOLUMEN X CRITERIO (Consumiciones)Mariscos Ing.DE 35 A 49 AÑOS</v>
      </c>
      <c r="B777" s="7">
        <v>0</v>
      </c>
      <c r="C777" s="7">
        <v>0</v>
      </c>
      <c r="D777" s="8" t="s">
        <v>42</v>
      </c>
      <c r="E777" s="8">
        <v>25.168542510954101</v>
      </c>
      <c r="F777" s="8">
        <v>22.8792079481439</v>
      </c>
      <c r="G777" s="8">
        <v>19.6552533500242</v>
      </c>
      <c r="H777" s="8">
        <v>20.594012813221301</v>
      </c>
    </row>
    <row r="778" spans="1:8" x14ac:dyDescent="0.35">
      <c r="A778" s="7" t="str">
        <f>B3&amp;C757&amp;D778</f>
        <v>DISTRIBUCION VOLUMEN X CRITERIO (Consumiciones)Mariscos Ing.DE 50 A 59 AÑOS</v>
      </c>
      <c r="B778" s="7">
        <v>0</v>
      </c>
      <c r="C778" s="7">
        <v>0</v>
      </c>
      <c r="D778" s="8" t="s">
        <v>43</v>
      </c>
      <c r="E778" s="8">
        <v>27.7156146319745</v>
      </c>
      <c r="F778" s="8">
        <v>26.318587898306099</v>
      </c>
      <c r="G778" s="8">
        <v>26.881727313247399</v>
      </c>
      <c r="H778" s="8">
        <v>25.081649829634699</v>
      </c>
    </row>
    <row r="779" spans="1:8" x14ac:dyDescent="0.35">
      <c r="A779" s="7" t="str">
        <f>B3&amp;C757&amp;D779</f>
        <v>DISTRIBUCION VOLUMEN X CRITERIO (Consumiciones)Mariscos Ing.DE 60 A 75 AÑOS</v>
      </c>
      <c r="B779" s="7">
        <v>0</v>
      </c>
      <c r="C779" s="7">
        <v>0</v>
      </c>
      <c r="D779" s="8" t="s">
        <v>44</v>
      </c>
      <c r="E779" s="8">
        <v>39.154889025129798</v>
      </c>
      <c r="F779" s="8">
        <v>42.432839228960603</v>
      </c>
      <c r="G779" s="8">
        <v>46.578951646663398</v>
      </c>
      <c r="H779" s="8">
        <v>46.497704693997399</v>
      </c>
    </row>
    <row r="780" spans="1:8" x14ac:dyDescent="0.35">
      <c r="A780" s="7" t="str">
        <f>B3&amp;C757&amp;D780</f>
        <v>DISTRIBUCION VOLUMEN X CRITERIO (Consumiciones)Mariscos Ing.ALTA Y MEDIA ALTA</v>
      </c>
      <c r="B780" s="7">
        <v>0</v>
      </c>
      <c r="C780" s="7">
        <v>0</v>
      </c>
      <c r="D780" s="8" t="s">
        <v>17</v>
      </c>
      <c r="E780" s="8">
        <v>32.8158341304907</v>
      </c>
      <c r="F780" s="8">
        <v>31.022580660477701</v>
      </c>
      <c r="G780" s="8">
        <v>38.793828720995897</v>
      </c>
      <c r="H780" s="8">
        <v>34.346656014632003</v>
      </c>
    </row>
    <row r="781" spans="1:8" x14ac:dyDescent="0.35">
      <c r="A781" s="7" t="str">
        <f>B3&amp;C757&amp;D781</f>
        <v>DISTRIBUCION VOLUMEN X CRITERIO (Consumiciones)Mariscos Ing.MEDIA</v>
      </c>
      <c r="B781" s="7">
        <v>0</v>
      </c>
      <c r="C781" s="7">
        <v>0</v>
      </c>
      <c r="D781" s="8" t="s">
        <v>18</v>
      </c>
      <c r="E781" s="8">
        <v>31.513517028782701</v>
      </c>
      <c r="F781" s="8">
        <v>34.484565874899701</v>
      </c>
      <c r="G781" s="8">
        <v>33.225990985315597</v>
      </c>
      <c r="H781" s="8">
        <v>33.951787459075902</v>
      </c>
    </row>
    <row r="782" spans="1:8" x14ac:dyDescent="0.35">
      <c r="A782" s="7" t="str">
        <f>B3&amp;C757&amp;D782</f>
        <v>DISTRIBUCION VOLUMEN X CRITERIO (Consumiciones)Mariscos Ing.MEDIA BAJA</v>
      </c>
      <c r="B782" s="7">
        <v>0</v>
      </c>
      <c r="C782" s="7">
        <v>0</v>
      </c>
      <c r="D782" s="8" t="s">
        <v>19</v>
      </c>
      <c r="E782" s="8">
        <v>21.422151952558501</v>
      </c>
      <c r="F782" s="8">
        <v>21.192351072660099</v>
      </c>
      <c r="G782" s="8">
        <v>18.0979544226009</v>
      </c>
      <c r="H782" s="8">
        <v>20.311435216899</v>
      </c>
    </row>
    <row r="783" spans="1:8" x14ac:dyDescent="0.35">
      <c r="A783" s="7" t="str">
        <f>B3&amp;C757&amp;D783</f>
        <v>DISTRIBUCION VOLUMEN X CRITERIO (Consumiciones)Mariscos Ing.BAJA</v>
      </c>
      <c r="B783" s="7">
        <v>0</v>
      </c>
      <c r="C783" s="7">
        <v>0</v>
      </c>
      <c r="D783" s="8" t="s">
        <v>20</v>
      </c>
      <c r="E783" s="8">
        <v>14.2485052256655</v>
      </c>
      <c r="F783" s="8">
        <v>13.3005023919624</v>
      </c>
      <c r="G783" s="8">
        <v>9.8822224841457196</v>
      </c>
      <c r="H783" s="8">
        <v>11.3900905297552</v>
      </c>
    </row>
    <row r="784" spans="1:8" x14ac:dyDescent="0.35">
      <c r="A784" s="7" t="str">
        <f>B3&amp;C757&amp;D784</f>
        <v>DISTRIBUCION VOLUMEN X CRITERIO (Consumiciones)Mariscos Ing.HOMBRE</v>
      </c>
      <c r="B784" s="7">
        <v>0</v>
      </c>
      <c r="C784" s="7">
        <v>0</v>
      </c>
      <c r="D784" s="8" t="s">
        <v>21</v>
      </c>
      <c r="E784" s="8">
        <v>49.988577628493303</v>
      </c>
      <c r="F784" s="8">
        <v>54.371681996549398</v>
      </c>
      <c r="G784" s="8">
        <v>54.509950157763797</v>
      </c>
      <c r="H784" s="8">
        <v>53.786630761649</v>
      </c>
    </row>
    <row r="785" spans="1:8" x14ac:dyDescent="0.35">
      <c r="A785" s="7" t="str">
        <f>B3&amp;C757&amp;D785</f>
        <v>DISTRIBUCION VOLUMEN X CRITERIO (Consumiciones)Mariscos Ing.MUJER</v>
      </c>
      <c r="B785" s="7">
        <v>0</v>
      </c>
      <c r="C785" s="7">
        <v>0</v>
      </c>
      <c r="D785" s="8" t="s">
        <v>22</v>
      </c>
      <c r="E785" s="8">
        <v>50.011450163164803</v>
      </c>
      <c r="F785" s="8">
        <v>45.628318003450602</v>
      </c>
      <c r="G785" s="8">
        <v>45.490049842236303</v>
      </c>
      <c r="H785" s="8">
        <v>46.213369238351</v>
      </c>
    </row>
    <row r="786" spans="1:8" x14ac:dyDescent="0.35">
      <c r="A786" s="7" t="str">
        <f>B3&amp;C786&amp;D786</f>
        <v>DISTRIBUCION VOLUMEN X CRITERIO (Consumiciones)Calamares Ing.T.ESPAÑA</v>
      </c>
      <c r="B786" s="7">
        <v>0</v>
      </c>
      <c r="C786" s="7" t="s">
        <v>145</v>
      </c>
      <c r="D786" s="8" t="s">
        <v>36</v>
      </c>
      <c r="E786" s="8">
        <v>100</v>
      </c>
      <c r="F786" s="8">
        <v>100</v>
      </c>
      <c r="G786" s="8">
        <v>100</v>
      </c>
      <c r="H786" s="8">
        <v>100</v>
      </c>
    </row>
    <row r="787" spans="1:8" x14ac:dyDescent="0.35">
      <c r="A787" s="7" t="str">
        <f>B3&amp;C786&amp;D787</f>
        <v>DISTRIBUCION VOLUMEN X CRITERIO (Consumiciones)Calamares Ing.BCN AM</v>
      </c>
      <c r="B787" s="7">
        <v>0</v>
      </c>
      <c r="C787" s="7">
        <v>0</v>
      </c>
      <c r="D787" s="8" t="s">
        <v>1</v>
      </c>
      <c r="E787" s="8">
        <v>10.1787099898094</v>
      </c>
      <c r="F787" s="8">
        <v>7.61719947841289</v>
      </c>
      <c r="G787" s="8">
        <v>9.5895758166921503</v>
      </c>
      <c r="H787" s="8">
        <v>10.511227425989</v>
      </c>
    </row>
    <row r="788" spans="1:8" x14ac:dyDescent="0.35">
      <c r="A788" s="7" t="str">
        <f>B3&amp;C786&amp;D788</f>
        <v>DISTRIBUCION VOLUMEN X CRITERIO (Consumiciones)Calamares Ing.REST.CAT ARAGON</v>
      </c>
      <c r="B788" s="7">
        <v>0</v>
      </c>
      <c r="C788" s="7">
        <v>0</v>
      </c>
      <c r="D788" s="8" t="s">
        <v>2</v>
      </c>
      <c r="E788" s="8">
        <v>13.736519764259199</v>
      </c>
      <c r="F788" s="8">
        <v>11.1877044912854</v>
      </c>
      <c r="G788" s="8">
        <v>14.2575056647366</v>
      </c>
      <c r="H788" s="8">
        <v>14.0682207354317</v>
      </c>
    </row>
    <row r="789" spans="1:8" x14ac:dyDescent="0.35">
      <c r="A789" s="7" t="str">
        <f>B3&amp;C786&amp;D789</f>
        <v>DISTRIBUCION VOLUMEN X CRITERIO (Consumiciones)Calamares Ing.LEVANTE</v>
      </c>
      <c r="B789" s="7">
        <v>0</v>
      </c>
      <c r="C789" s="7">
        <v>0</v>
      </c>
      <c r="D789" s="8" t="s">
        <v>3</v>
      </c>
      <c r="E789" s="8">
        <v>23.065818734598501</v>
      </c>
      <c r="F789" s="8">
        <v>22.681600202521</v>
      </c>
      <c r="G789" s="8">
        <v>22.7915537130947</v>
      </c>
      <c r="H789" s="8">
        <v>21.954189983582499</v>
      </c>
    </row>
    <row r="790" spans="1:8" x14ac:dyDescent="0.35">
      <c r="A790" s="7" t="str">
        <f>B3&amp;C786&amp;D790</f>
        <v>DISTRIBUCION VOLUMEN X CRITERIO (Consumiciones)Calamares Ing.ANDALUCIA</v>
      </c>
      <c r="B790" s="7">
        <v>0</v>
      </c>
      <c r="C790" s="7">
        <v>0</v>
      </c>
      <c r="D790" s="8" t="s">
        <v>4</v>
      </c>
      <c r="E790" s="8">
        <v>19.574480729399902</v>
      </c>
      <c r="F790" s="8">
        <v>21.347863260110501</v>
      </c>
      <c r="G790" s="8">
        <v>17.825008143337001</v>
      </c>
      <c r="H790" s="8">
        <v>17.746712094197399</v>
      </c>
    </row>
    <row r="791" spans="1:8" x14ac:dyDescent="0.35">
      <c r="A791" s="7" t="str">
        <f>B3&amp;C786&amp;D791</f>
        <v>DISTRIBUCION VOLUMEN X CRITERIO (Consumiciones)Calamares Ing.MDD AM</v>
      </c>
      <c r="B791" s="7">
        <v>0</v>
      </c>
      <c r="C791" s="7">
        <v>0</v>
      </c>
      <c r="D791" s="8" t="s">
        <v>5</v>
      </c>
      <c r="E791" s="8">
        <v>11.498825955797599</v>
      </c>
      <c r="F791" s="8">
        <v>15.802513362087501</v>
      </c>
      <c r="G791" s="8">
        <v>13.970370713178299</v>
      </c>
      <c r="H791" s="8">
        <v>13.3646618532314</v>
      </c>
    </row>
    <row r="792" spans="1:8" x14ac:dyDescent="0.35">
      <c r="A792" s="7" t="str">
        <f>B3&amp;C786&amp;D792</f>
        <v>DISTRIBUCION VOLUMEN X CRITERIO (Consumiciones)Calamares Ing.RTO CENTRO</v>
      </c>
      <c r="B792" s="7">
        <v>0</v>
      </c>
      <c r="C792" s="7">
        <v>0</v>
      </c>
      <c r="D792" s="8" t="s">
        <v>6</v>
      </c>
      <c r="E792" s="8">
        <v>7.68505631157654</v>
      </c>
      <c r="F792" s="8">
        <v>9.4089467474840092</v>
      </c>
      <c r="G792" s="8">
        <v>8.0030695485476393</v>
      </c>
      <c r="H792" s="8">
        <v>9.0098063445548693</v>
      </c>
    </row>
    <row r="793" spans="1:8" x14ac:dyDescent="0.35">
      <c r="A793" s="7" t="str">
        <f>B3&amp;C786&amp;D793</f>
        <v>DISTRIBUCION VOLUMEN X CRITERIO (Consumiciones)Calamares Ing.NORTE-CENTRO</v>
      </c>
      <c r="B793" s="7">
        <v>0</v>
      </c>
      <c r="C793" s="7">
        <v>0</v>
      </c>
      <c r="D793" s="8" t="s">
        <v>7</v>
      </c>
      <c r="E793" s="8">
        <v>8.6451455618968094</v>
      </c>
      <c r="F793" s="8">
        <v>8.5131925239180202</v>
      </c>
      <c r="G793" s="8">
        <v>9.5792431235526703</v>
      </c>
      <c r="H793" s="8">
        <v>8.6709896375800994</v>
      </c>
    </row>
    <row r="794" spans="1:8" x14ac:dyDescent="0.35">
      <c r="A794" s="7" t="str">
        <f>B3&amp;C786&amp;D794</f>
        <v>DISTRIBUCION VOLUMEN X CRITERIO (Consumiciones)Calamares Ing.NOROESTE</v>
      </c>
      <c r="B794" s="7">
        <v>0</v>
      </c>
      <c r="C794" s="7">
        <v>0</v>
      </c>
      <c r="D794" s="8" t="s">
        <v>8</v>
      </c>
      <c r="E794" s="8">
        <v>5.6154524071451597</v>
      </c>
      <c r="F794" s="8">
        <v>3.4409727695224999</v>
      </c>
      <c r="G794" s="8">
        <v>3.9837151060235798</v>
      </c>
      <c r="H794" s="8">
        <v>4.6742342930781904</v>
      </c>
    </row>
    <row r="795" spans="1:8" x14ac:dyDescent="0.35">
      <c r="A795" s="7" t="str">
        <f>B3&amp;C786&amp;D795</f>
        <v>DISTRIBUCION VOLUMEN X CRITERIO (Consumiciones)Calamares Ing.&lt;2MIL</v>
      </c>
      <c r="B795" s="7">
        <v>0</v>
      </c>
      <c r="C795" s="7">
        <v>0</v>
      </c>
      <c r="D795" s="8" t="s">
        <v>9</v>
      </c>
      <c r="E795" s="8">
        <v>4.2736282726862003</v>
      </c>
      <c r="F795" s="8">
        <v>3.28466381035628</v>
      </c>
      <c r="G795" s="8">
        <v>2.00122995537629</v>
      </c>
      <c r="H795" s="8">
        <v>2.2196153370875802</v>
      </c>
    </row>
    <row r="796" spans="1:8" x14ac:dyDescent="0.35">
      <c r="A796" s="7" t="str">
        <f>B3&amp;C786&amp;D796</f>
        <v>DISTRIBUCION VOLUMEN X CRITERIO (Consumiciones)Calamares Ing.2-5MIL</v>
      </c>
      <c r="B796" s="7">
        <v>0</v>
      </c>
      <c r="C796" s="7">
        <v>0</v>
      </c>
      <c r="D796" s="8" t="s">
        <v>10</v>
      </c>
      <c r="E796" s="8">
        <v>3.4236763217198498</v>
      </c>
      <c r="F796" s="8">
        <v>4.1633709239065499</v>
      </c>
      <c r="G796" s="8">
        <v>7.0116338470903798</v>
      </c>
      <c r="H796" s="8">
        <v>4.8501818278108297</v>
      </c>
    </row>
    <row r="797" spans="1:8" x14ac:dyDescent="0.35">
      <c r="A797" s="7" t="str">
        <f>B3&amp;C786&amp;D797</f>
        <v>DISTRIBUCION VOLUMEN X CRITERIO (Consumiciones)Calamares Ing.5-10MIL</v>
      </c>
      <c r="B797" s="7">
        <v>0</v>
      </c>
      <c r="C797" s="7">
        <v>0</v>
      </c>
      <c r="D797" s="8" t="s">
        <v>11</v>
      </c>
      <c r="E797" s="8">
        <v>8.1466849543382196</v>
      </c>
      <c r="F797" s="8">
        <v>5.0659566490416097</v>
      </c>
      <c r="G797" s="8">
        <v>12.2169100174614</v>
      </c>
      <c r="H797" s="8">
        <v>11.7167193320035</v>
      </c>
    </row>
    <row r="798" spans="1:8" x14ac:dyDescent="0.35">
      <c r="A798" s="7" t="str">
        <f>B3&amp;C786&amp;D798</f>
        <v>DISTRIBUCION VOLUMEN X CRITERIO (Consumiciones)Calamares Ing.10-30MIL</v>
      </c>
      <c r="B798" s="7">
        <v>0</v>
      </c>
      <c r="C798" s="7">
        <v>0</v>
      </c>
      <c r="D798" s="8" t="s">
        <v>12</v>
      </c>
      <c r="E798" s="8">
        <v>17.1623719677278</v>
      </c>
      <c r="F798" s="8">
        <v>17.058143589302698</v>
      </c>
      <c r="G798" s="8">
        <v>14.7359066871481</v>
      </c>
      <c r="H798" s="8">
        <v>15.3945045633485</v>
      </c>
    </row>
    <row r="799" spans="1:8" x14ac:dyDescent="0.35">
      <c r="A799" s="7" t="str">
        <f>B3&amp;C786&amp;D799</f>
        <v>DISTRIBUCION VOLUMEN X CRITERIO (Consumiciones)Calamares Ing.30-100MIL</v>
      </c>
      <c r="B799" s="7">
        <v>0</v>
      </c>
      <c r="C799" s="7">
        <v>0</v>
      </c>
      <c r="D799" s="8" t="s">
        <v>13</v>
      </c>
      <c r="E799" s="8">
        <v>21.2937582178029</v>
      </c>
      <c r="F799" s="8">
        <v>22.169673434880401</v>
      </c>
      <c r="G799" s="8">
        <v>22.393713877848199</v>
      </c>
      <c r="H799" s="8">
        <v>22.929916853496199</v>
      </c>
    </row>
    <row r="800" spans="1:8" x14ac:dyDescent="0.35">
      <c r="A800" s="7" t="str">
        <f>B3&amp;C786&amp;D800</f>
        <v>DISTRIBUCION VOLUMEN X CRITERIO (Consumiciones)Calamares Ing.100-200MIL</v>
      </c>
      <c r="B800" s="7">
        <v>0</v>
      </c>
      <c r="C800" s="7">
        <v>0</v>
      </c>
      <c r="D800" s="8" t="s">
        <v>14</v>
      </c>
      <c r="E800" s="8">
        <v>11.076116017312501</v>
      </c>
      <c r="F800" s="8">
        <v>10.8657390822551</v>
      </c>
      <c r="G800" s="8">
        <v>8.3473360163329495</v>
      </c>
      <c r="H800" s="8">
        <v>12.156274824792099</v>
      </c>
    </row>
    <row r="801" spans="1:8" x14ac:dyDescent="0.35">
      <c r="A801" s="7" t="str">
        <f>B3&amp;C786&amp;D801</f>
        <v>DISTRIBUCION VOLUMEN X CRITERIO (Consumiciones)Calamares Ing.200-500MIL</v>
      </c>
      <c r="B801" s="7">
        <v>0</v>
      </c>
      <c r="C801" s="7">
        <v>0</v>
      </c>
      <c r="D801" s="8" t="s">
        <v>15</v>
      </c>
      <c r="E801" s="8">
        <v>15.6601491512238</v>
      </c>
      <c r="F801" s="8">
        <v>16.755568133511002</v>
      </c>
      <c r="G801" s="8">
        <v>13.7642508396982</v>
      </c>
      <c r="H801" s="8">
        <v>12.5620509470934</v>
      </c>
    </row>
    <row r="802" spans="1:8" x14ac:dyDescent="0.35">
      <c r="A802" s="7" t="str">
        <f>B3&amp;C786&amp;D802</f>
        <v>DISTRIBUCION VOLUMEN X CRITERIO (Consumiciones)Calamares Ing.&gt;500MIL</v>
      </c>
      <c r="B802" s="7">
        <v>0</v>
      </c>
      <c r="C802" s="7">
        <v>0</v>
      </c>
      <c r="D802" s="8" t="s">
        <v>16</v>
      </c>
      <c r="E802" s="8">
        <v>18.9636265776324</v>
      </c>
      <c r="F802" s="8">
        <v>20.636878406197901</v>
      </c>
      <c r="G802" s="8">
        <v>19.529065928100099</v>
      </c>
      <c r="H802" s="8">
        <v>18.170776916694599</v>
      </c>
    </row>
    <row r="803" spans="1:8" x14ac:dyDescent="0.35">
      <c r="A803" s="7" t="str">
        <f>B3&amp;C786&amp;D803</f>
        <v>DISTRIBUCION VOLUMEN X CRITERIO (Consumiciones)Calamares Ing.DE 15 A 19 AÑOS</v>
      </c>
      <c r="B803" s="7">
        <v>0</v>
      </c>
      <c r="C803" s="7">
        <v>0</v>
      </c>
      <c r="D803" s="8" t="s">
        <v>39</v>
      </c>
      <c r="E803" s="8">
        <v>0.433181859007995</v>
      </c>
      <c r="F803" s="8">
        <v>1.7426371196163599</v>
      </c>
      <c r="G803" s="8">
        <v>0.31928680387818598</v>
      </c>
      <c r="H803" s="8">
        <v>1.09530425265239</v>
      </c>
    </row>
    <row r="804" spans="1:8" x14ac:dyDescent="0.35">
      <c r="A804" s="7" t="str">
        <f>B3&amp;C786&amp;D804</f>
        <v>DISTRIBUCION VOLUMEN X CRITERIO (Consumiciones)Calamares Ing.DE 20 A 24 AÑOS</v>
      </c>
      <c r="B804" s="7">
        <v>0</v>
      </c>
      <c r="C804" s="7">
        <v>0</v>
      </c>
      <c r="D804" s="8" t="s">
        <v>40</v>
      </c>
      <c r="E804" s="8">
        <v>2.1441254907045599</v>
      </c>
      <c r="F804" s="8">
        <v>1.19808966330883</v>
      </c>
      <c r="G804" s="8">
        <v>1.71387250827238</v>
      </c>
      <c r="H804" s="8">
        <v>1.16511112680283</v>
      </c>
    </row>
    <row r="805" spans="1:8" x14ac:dyDescent="0.35">
      <c r="A805" s="7" t="str">
        <f>B3&amp;C786&amp;D805</f>
        <v>DISTRIBUCION VOLUMEN X CRITERIO (Consumiciones)Calamares Ing.DE 25 A 34 AÑOS</v>
      </c>
      <c r="B805" s="7">
        <v>0</v>
      </c>
      <c r="C805" s="7">
        <v>0</v>
      </c>
      <c r="D805" s="8" t="s">
        <v>41</v>
      </c>
      <c r="E805" s="8">
        <v>5.2456200418833596</v>
      </c>
      <c r="F805" s="8">
        <v>5.4239065537516504</v>
      </c>
      <c r="G805" s="8">
        <v>4.2753079783342702</v>
      </c>
      <c r="H805" s="8">
        <v>4.9637129945098604</v>
      </c>
    </row>
    <row r="806" spans="1:8" x14ac:dyDescent="0.35">
      <c r="A806" s="7" t="str">
        <f>B3&amp;C786&amp;D806</f>
        <v>DISTRIBUCION VOLUMEN X CRITERIO (Consumiciones)Calamares Ing.DE 35 A 49 AÑOS</v>
      </c>
      <c r="B806" s="7">
        <v>0</v>
      </c>
      <c r="C806" s="7">
        <v>0</v>
      </c>
      <c r="D806" s="8" t="s">
        <v>42</v>
      </c>
      <c r="E806" s="8">
        <v>25.933187869358001</v>
      </c>
      <c r="F806" s="8">
        <v>27.398464852575199</v>
      </c>
      <c r="G806" s="8">
        <v>20.297165050755702</v>
      </c>
      <c r="H806" s="8">
        <v>19.572634031810999</v>
      </c>
    </row>
    <row r="807" spans="1:8" x14ac:dyDescent="0.35">
      <c r="A807" s="7" t="str">
        <f>B3&amp;C786&amp;D807</f>
        <v>DISTRIBUCION VOLUMEN X CRITERIO (Consumiciones)Calamares Ing.DE 50 A 59 AÑOS</v>
      </c>
      <c r="B807" s="7">
        <v>0</v>
      </c>
      <c r="C807" s="7">
        <v>0</v>
      </c>
      <c r="D807" s="8" t="s">
        <v>43</v>
      </c>
      <c r="E807" s="8">
        <v>26.733503108836601</v>
      </c>
      <c r="F807" s="8">
        <v>26.410422667067898</v>
      </c>
      <c r="G807" s="8">
        <v>23.957964361553501</v>
      </c>
      <c r="H807" s="8">
        <v>26.067223330449998</v>
      </c>
    </row>
    <row r="808" spans="1:8" x14ac:dyDescent="0.35">
      <c r="A808" s="7" t="str">
        <f>B3&amp;C786&amp;D808</f>
        <v>DISTRIBUCION VOLUMEN X CRITERIO (Consumiciones)Calamares Ing.DE 60 A 75 AÑOS</v>
      </c>
      <c r="B808" s="7">
        <v>0</v>
      </c>
      <c r="C808" s="7">
        <v>0</v>
      </c>
      <c r="D808" s="8" t="s">
        <v>44</v>
      </c>
      <c r="E808" s="8">
        <v>39.510392840525199</v>
      </c>
      <c r="F808" s="8">
        <v>37.826481531899503</v>
      </c>
      <c r="G808" s="8">
        <v>49.4364454823614</v>
      </c>
      <c r="H808" s="8">
        <v>47.136053100782</v>
      </c>
    </row>
    <row r="809" spans="1:8" x14ac:dyDescent="0.35">
      <c r="A809" s="7" t="str">
        <f>B3&amp;C786&amp;D809</f>
        <v>DISTRIBUCION VOLUMEN X CRITERIO (Consumiciones)Calamares Ing.ALTA Y MEDIA ALTA</v>
      </c>
      <c r="B809" s="7">
        <v>0</v>
      </c>
      <c r="C809" s="7">
        <v>0</v>
      </c>
      <c r="D809" s="8" t="s">
        <v>17</v>
      </c>
      <c r="E809" s="8">
        <v>33.9561001337809</v>
      </c>
      <c r="F809" s="8">
        <v>30.242881912104</v>
      </c>
      <c r="G809" s="8">
        <v>39.4601101085956</v>
      </c>
      <c r="H809" s="8">
        <v>32.404964075767502</v>
      </c>
    </row>
    <row r="810" spans="1:8" x14ac:dyDescent="0.35">
      <c r="A810" s="7" t="str">
        <f>B3&amp;C786&amp;D810</f>
        <v>DISTRIBUCION VOLUMEN X CRITERIO (Consumiciones)Calamares Ing.MEDIA</v>
      </c>
      <c r="B810" s="7">
        <v>0</v>
      </c>
      <c r="C810" s="7">
        <v>0</v>
      </c>
      <c r="D810" s="8" t="s">
        <v>18</v>
      </c>
      <c r="E810" s="8">
        <v>29.452004654307</v>
      </c>
      <c r="F810" s="8">
        <v>34.257096593921503</v>
      </c>
      <c r="G810" s="8">
        <v>33.082026097837499</v>
      </c>
      <c r="H810" s="8">
        <v>36.354405352445902</v>
      </c>
    </row>
    <row r="811" spans="1:8" x14ac:dyDescent="0.35">
      <c r="A811" s="7" t="str">
        <f>B3&amp;C786&amp;D811</f>
        <v>DISTRIBUCION VOLUMEN X CRITERIO (Consumiciones)Calamares Ing.MEDIA BAJA</v>
      </c>
      <c r="B811" s="7">
        <v>0</v>
      </c>
      <c r="C811" s="7">
        <v>0</v>
      </c>
      <c r="D811" s="8" t="s">
        <v>19</v>
      </c>
      <c r="E811" s="8">
        <v>20.627912740523701</v>
      </c>
      <c r="F811" s="8">
        <v>21.055294443568801</v>
      </c>
      <c r="G811" s="8">
        <v>19.205130213293099</v>
      </c>
      <c r="H811" s="8">
        <v>21.432564831323798</v>
      </c>
    </row>
    <row r="812" spans="1:8" x14ac:dyDescent="0.35">
      <c r="A812" s="7" t="str">
        <f>B3&amp;C786&amp;D812</f>
        <v>DISTRIBUCION VOLUMEN X CRITERIO (Consumiciones)Calamares Ing.BAJA</v>
      </c>
      <c r="B812" s="7">
        <v>0</v>
      </c>
      <c r="C812" s="7">
        <v>0</v>
      </c>
      <c r="D812" s="8" t="s">
        <v>20</v>
      </c>
      <c r="E812" s="8">
        <v>15.9639824713884</v>
      </c>
      <c r="F812" s="8">
        <v>14.444727050405801</v>
      </c>
      <c r="G812" s="8">
        <v>8.2527709595253906</v>
      </c>
      <c r="H812" s="8">
        <v>9.8081010468338992</v>
      </c>
    </row>
    <row r="813" spans="1:8" x14ac:dyDescent="0.35">
      <c r="A813" s="7" t="str">
        <f>B3&amp;C786&amp;D813</f>
        <v>DISTRIBUCION VOLUMEN X CRITERIO (Consumiciones)Calamares Ing.HOMBRE</v>
      </c>
      <c r="B813" s="7">
        <v>0</v>
      </c>
      <c r="C813" s="7">
        <v>0</v>
      </c>
      <c r="D813" s="8" t="s">
        <v>21</v>
      </c>
      <c r="E813" s="8">
        <v>50.164757874064897</v>
      </c>
      <c r="F813" s="8">
        <v>53.909968905383501</v>
      </c>
      <c r="G813" s="8">
        <v>56.388390004432097</v>
      </c>
      <c r="H813" s="8">
        <v>55.774559994351002</v>
      </c>
    </row>
    <row r="814" spans="1:8" x14ac:dyDescent="0.35">
      <c r="A814" s="7" t="str">
        <f>B3&amp;C786&amp;D814</f>
        <v>DISTRIBUCION VOLUMEN X CRITERIO (Consumiciones)Calamares Ing.MUJER</v>
      </c>
      <c r="B814" s="7">
        <v>0</v>
      </c>
      <c r="C814" s="7">
        <v>0</v>
      </c>
      <c r="D814" s="8" t="s">
        <v>22</v>
      </c>
      <c r="E814" s="8">
        <v>49.835242125935103</v>
      </c>
      <c r="F814" s="8">
        <v>46.090031094616499</v>
      </c>
      <c r="G814" s="8">
        <v>43.611645594855197</v>
      </c>
      <c r="H814" s="8">
        <v>44.225475312020102</v>
      </c>
    </row>
    <row r="815" spans="1:8" x14ac:dyDescent="0.35">
      <c r="A815" s="7" t="str">
        <f>B3&amp;C815&amp;D815</f>
        <v>DISTRIBUCION VOLUMEN X CRITERIO (Consumiciones)Pulpo/sepia Ing.T.ESPAÑA</v>
      </c>
      <c r="B815" s="7">
        <v>0</v>
      </c>
      <c r="C815" s="7" t="s">
        <v>146</v>
      </c>
      <c r="D815" s="8" t="s">
        <v>36</v>
      </c>
      <c r="E815" s="8">
        <v>100</v>
      </c>
      <c r="F815" s="8">
        <v>100</v>
      </c>
      <c r="G815" s="8">
        <v>100</v>
      </c>
      <c r="H815" s="8">
        <v>100</v>
      </c>
    </row>
    <row r="816" spans="1:8" x14ac:dyDescent="0.35">
      <c r="A816" s="7" t="str">
        <f>B3&amp;C815&amp;D816</f>
        <v>DISTRIBUCION VOLUMEN X CRITERIO (Consumiciones)Pulpo/sepia Ing.BCN AM</v>
      </c>
      <c r="B816" s="7">
        <v>0</v>
      </c>
      <c r="C816" s="7">
        <v>0</v>
      </c>
      <c r="D816" s="8" t="s">
        <v>1</v>
      </c>
      <c r="E816" s="8">
        <v>14.856151976953999</v>
      </c>
      <c r="F816" s="8">
        <v>12.351150464917801</v>
      </c>
      <c r="G816" s="8">
        <v>13.2876505572189</v>
      </c>
      <c r="H816" s="8">
        <v>16.057623378914901</v>
      </c>
    </row>
    <row r="817" spans="1:8" x14ac:dyDescent="0.35">
      <c r="A817" s="7" t="str">
        <f>B3&amp;C815&amp;D817</f>
        <v>DISTRIBUCION VOLUMEN X CRITERIO (Consumiciones)Pulpo/sepia Ing.REST.CAT ARAGON</v>
      </c>
      <c r="B817" s="7">
        <v>0</v>
      </c>
      <c r="C817" s="7">
        <v>0</v>
      </c>
      <c r="D817" s="8" t="s">
        <v>2</v>
      </c>
      <c r="E817" s="8">
        <v>18.118582693487799</v>
      </c>
      <c r="F817" s="8">
        <v>18.5614528407114</v>
      </c>
      <c r="G817" s="8">
        <v>19.308467077371901</v>
      </c>
      <c r="H817" s="8">
        <v>16.344563964741301</v>
      </c>
    </row>
    <row r="818" spans="1:8" x14ac:dyDescent="0.35">
      <c r="A818" s="7" t="str">
        <f>B3&amp;C815&amp;D818</f>
        <v>DISTRIBUCION VOLUMEN X CRITERIO (Consumiciones)Pulpo/sepia Ing.LEVANTE</v>
      </c>
      <c r="B818" s="7">
        <v>0</v>
      </c>
      <c r="C818" s="7">
        <v>0</v>
      </c>
      <c r="D818" s="8" t="s">
        <v>3</v>
      </c>
      <c r="E818" s="8">
        <v>21.689920191369598</v>
      </c>
      <c r="F818" s="8">
        <v>23.195310748917201</v>
      </c>
      <c r="G818" s="8">
        <v>19.895585865139299</v>
      </c>
      <c r="H818" s="8">
        <v>19.269475353993901</v>
      </c>
    </row>
    <row r="819" spans="1:8" x14ac:dyDescent="0.35">
      <c r="A819" s="7" t="str">
        <f>B3&amp;C815&amp;D819</f>
        <v>DISTRIBUCION VOLUMEN X CRITERIO (Consumiciones)Pulpo/sepia Ing.ANDALUCIA</v>
      </c>
      <c r="B819" s="7">
        <v>0</v>
      </c>
      <c r="C819" s="7">
        <v>0</v>
      </c>
      <c r="D819" s="8" t="s">
        <v>4</v>
      </c>
      <c r="E819" s="8">
        <v>17.126105779750599</v>
      </c>
      <c r="F819" s="8">
        <v>17.3798726560725</v>
      </c>
      <c r="G819" s="8">
        <v>14.9838127072861</v>
      </c>
      <c r="H819" s="8">
        <v>15.728761413332499</v>
      </c>
    </row>
    <row r="820" spans="1:8" x14ac:dyDescent="0.35">
      <c r="A820" s="7" t="str">
        <f>B3&amp;C815&amp;D820</f>
        <v>DISTRIBUCION VOLUMEN X CRITERIO (Consumiciones)Pulpo/sepia Ing.MDD AM</v>
      </c>
      <c r="B820" s="7">
        <v>0</v>
      </c>
      <c r="C820" s="7">
        <v>0</v>
      </c>
      <c r="D820" s="8" t="s">
        <v>5</v>
      </c>
      <c r="E820" s="8">
        <v>11.046733538544601</v>
      </c>
      <c r="F820" s="8">
        <v>12.8976637513556</v>
      </c>
      <c r="G820" s="8">
        <v>13.327119972299499</v>
      </c>
      <c r="H820" s="8">
        <v>12.562214551333</v>
      </c>
    </row>
    <row r="821" spans="1:8" x14ac:dyDescent="0.35">
      <c r="A821" s="7" t="str">
        <f>B3&amp;C815&amp;D821</f>
        <v>DISTRIBUCION VOLUMEN X CRITERIO (Consumiciones)Pulpo/sepia Ing.RTO CENTRO</v>
      </c>
      <c r="B821" s="7">
        <v>0</v>
      </c>
      <c r="C821" s="7">
        <v>0</v>
      </c>
      <c r="D821" s="8" t="s">
        <v>6</v>
      </c>
      <c r="E821" s="8">
        <v>4.7391731473819103</v>
      </c>
      <c r="F821" s="8">
        <v>5.2340542747456196</v>
      </c>
      <c r="G821" s="8">
        <v>5.4769162923609302</v>
      </c>
      <c r="H821" s="8">
        <v>6.4701349235977599</v>
      </c>
    </row>
    <row r="822" spans="1:8" x14ac:dyDescent="0.35">
      <c r="A822" s="7" t="str">
        <f>B3&amp;C815&amp;D822</f>
        <v>DISTRIBUCION VOLUMEN X CRITERIO (Consumiciones)Pulpo/sepia Ing.NORTE-CENTRO</v>
      </c>
      <c r="B822" s="7">
        <v>0</v>
      </c>
      <c r="C822" s="7">
        <v>0</v>
      </c>
      <c r="D822" s="8" t="s">
        <v>7</v>
      </c>
      <c r="E822" s="8">
        <v>6.5411170329155102</v>
      </c>
      <c r="F822" s="8">
        <v>6.4557228167806597</v>
      </c>
      <c r="G822" s="8">
        <v>9.5807352392310694</v>
      </c>
      <c r="H822" s="8">
        <v>6.54367513797634</v>
      </c>
    </row>
    <row r="823" spans="1:8" x14ac:dyDescent="0.35">
      <c r="A823" s="7" t="str">
        <f>B3&amp;C815&amp;D823</f>
        <v>DISTRIBUCION VOLUMEN X CRITERIO (Consumiciones)Pulpo/sepia Ing.NOROESTE</v>
      </c>
      <c r="B823" s="7">
        <v>0</v>
      </c>
      <c r="C823" s="7">
        <v>0</v>
      </c>
      <c r="D823" s="8" t="s">
        <v>8</v>
      </c>
      <c r="E823" s="8">
        <v>5.8822166678457304</v>
      </c>
      <c r="F823" s="8">
        <v>3.92477244649917</v>
      </c>
      <c r="G823" s="8">
        <v>4.1397134129367297</v>
      </c>
      <c r="H823" s="8">
        <v>7.0235414325225696</v>
      </c>
    </row>
    <row r="824" spans="1:8" x14ac:dyDescent="0.35">
      <c r="A824" s="7" t="str">
        <f>B3&amp;C815&amp;D824</f>
        <v>DISTRIBUCION VOLUMEN X CRITERIO (Consumiciones)Pulpo/sepia Ing.&lt;2MIL</v>
      </c>
      <c r="B824" s="7">
        <v>0</v>
      </c>
      <c r="C824" s="7">
        <v>0</v>
      </c>
      <c r="D824" s="8" t="s">
        <v>9</v>
      </c>
      <c r="E824" s="8">
        <v>4.07393053802961</v>
      </c>
      <c r="F824" s="8">
        <v>3.6901302796147801</v>
      </c>
      <c r="G824" s="8">
        <v>2.8526598418593601</v>
      </c>
      <c r="H824" s="8">
        <v>2.4645907688309698</v>
      </c>
    </row>
    <row r="825" spans="1:8" x14ac:dyDescent="0.35">
      <c r="A825" s="7" t="str">
        <f>B3&amp;C815&amp;D825</f>
        <v>DISTRIBUCION VOLUMEN X CRITERIO (Consumiciones)Pulpo/sepia Ing.2-5MIL</v>
      </c>
      <c r="B825" s="7">
        <v>0</v>
      </c>
      <c r="C825" s="7">
        <v>0</v>
      </c>
      <c r="D825" s="8" t="s">
        <v>10</v>
      </c>
      <c r="E825" s="8">
        <v>3.2583362261425499</v>
      </c>
      <c r="F825" s="8">
        <v>4.2034242641726198</v>
      </c>
      <c r="G825" s="8">
        <v>6.17469217059194</v>
      </c>
      <c r="H825" s="8">
        <v>5.9447100435849496</v>
      </c>
    </row>
    <row r="826" spans="1:8" x14ac:dyDescent="0.35">
      <c r="A826" s="7" t="str">
        <f>B3&amp;C815&amp;D826</f>
        <v>DISTRIBUCION VOLUMEN X CRITERIO (Consumiciones)Pulpo/sepia Ing.5-10MIL</v>
      </c>
      <c r="B826" s="7">
        <v>0</v>
      </c>
      <c r="C826" s="7">
        <v>0</v>
      </c>
      <c r="D826" s="8" t="s">
        <v>11</v>
      </c>
      <c r="E826" s="8">
        <v>6.7706573312559897</v>
      </c>
      <c r="F826" s="8">
        <v>5.5470936318225501</v>
      </c>
      <c r="G826" s="8">
        <v>13.115252827339599</v>
      </c>
      <c r="H826" s="8">
        <v>8.8699844151395393</v>
      </c>
    </row>
    <row r="827" spans="1:8" x14ac:dyDescent="0.35">
      <c r="A827" s="7" t="str">
        <f>B3&amp;C815&amp;D827</f>
        <v>DISTRIBUCION VOLUMEN X CRITERIO (Consumiciones)Pulpo/sepia Ing.10-30MIL</v>
      </c>
      <c r="B827" s="7">
        <v>0</v>
      </c>
      <c r="C827" s="7">
        <v>0</v>
      </c>
      <c r="D827" s="8" t="s">
        <v>12</v>
      </c>
      <c r="E827" s="8">
        <v>20.513859572346799</v>
      </c>
      <c r="F827" s="8">
        <v>24.357661804292999</v>
      </c>
      <c r="G827" s="8">
        <v>17.175309273548098</v>
      </c>
      <c r="H827" s="8">
        <v>17.178131288360799</v>
      </c>
    </row>
    <row r="828" spans="1:8" x14ac:dyDescent="0.35">
      <c r="A828" s="7" t="str">
        <f>B3&amp;C815&amp;D828</f>
        <v>DISTRIBUCION VOLUMEN X CRITERIO (Consumiciones)Pulpo/sepia Ing.30-100MIL</v>
      </c>
      <c r="B828" s="7">
        <v>0</v>
      </c>
      <c r="C828" s="7">
        <v>0</v>
      </c>
      <c r="D828" s="8" t="s">
        <v>13</v>
      </c>
      <c r="E828" s="8">
        <v>24.384417739199701</v>
      </c>
      <c r="F828" s="8">
        <v>19.533414385471598</v>
      </c>
      <c r="G828" s="8">
        <v>20.847178627986001</v>
      </c>
      <c r="H828" s="8">
        <v>24.919682475386701</v>
      </c>
    </row>
    <row r="829" spans="1:8" x14ac:dyDescent="0.35">
      <c r="A829" s="7" t="str">
        <f>B3&amp;C815&amp;D829</f>
        <v>DISTRIBUCION VOLUMEN X CRITERIO (Consumiciones)Pulpo/sepia Ing.100-200MIL</v>
      </c>
      <c r="B829" s="7">
        <v>0</v>
      </c>
      <c r="C829" s="7">
        <v>0</v>
      </c>
      <c r="D829" s="8" t="s">
        <v>14</v>
      </c>
      <c r="E829" s="8">
        <v>8.4130693007408297</v>
      </c>
      <c r="F829" s="8">
        <v>10.467759889455101</v>
      </c>
      <c r="G829" s="8">
        <v>9.2691235328632899</v>
      </c>
      <c r="H829" s="8">
        <v>10.628976963297401</v>
      </c>
    </row>
    <row r="830" spans="1:8" x14ac:dyDescent="0.35">
      <c r="A830" s="7" t="str">
        <f>B3&amp;C815&amp;D830</f>
        <v>DISTRIBUCION VOLUMEN X CRITERIO (Consumiciones)Pulpo/sepia Ing.200-500MIL</v>
      </c>
      <c r="B830" s="7">
        <v>0</v>
      </c>
      <c r="C830" s="7">
        <v>0</v>
      </c>
      <c r="D830" s="8" t="s">
        <v>15</v>
      </c>
      <c r="E830" s="8">
        <v>15.2654776261087</v>
      </c>
      <c r="F830" s="8">
        <v>11.5585752634006</v>
      </c>
      <c r="G830" s="8">
        <v>12.0415768480862</v>
      </c>
      <c r="H830" s="8">
        <v>11.9779459336016</v>
      </c>
    </row>
    <row r="831" spans="1:8" x14ac:dyDescent="0.35">
      <c r="A831" s="7" t="str">
        <f>B3&amp;C815&amp;D831</f>
        <v>DISTRIBUCION VOLUMEN X CRITERIO (Consumiciones)Pulpo/sepia Ing.&gt;500MIL</v>
      </c>
      <c r="B831" s="7">
        <v>0</v>
      </c>
      <c r="C831" s="7">
        <v>0</v>
      </c>
      <c r="D831" s="8" t="s">
        <v>16</v>
      </c>
      <c r="E831" s="8">
        <v>17.320249609676399</v>
      </c>
      <c r="F831" s="8">
        <v>20.6419419911205</v>
      </c>
      <c r="G831" s="8">
        <v>18.524214744636101</v>
      </c>
      <c r="H831" s="8">
        <v>18.015968268210202</v>
      </c>
    </row>
    <row r="832" spans="1:8" x14ac:dyDescent="0.35">
      <c r="A832" s="7" t="str">
        <f>B3&amp;C815&amp;D832</f>
        <v>DISTRIBUCION VOLUMEN X CRITERIO (Consumiciones)Pulpo/sepia Ing.DE 15 A 19 AÑOS</v>
      </c>
      <c r="B832" s="7">
        <v>0</v>
      </c>
      <c r="C832" s="7">
        <v>0</v>
      </c>
      <c r="D832" s="8" t="s">
        <v>39</v>
      </c>
      <c r="E832" s="8">
        <v>0.42629865883332302</v>
      </c>
      <c r="F832" s="8">
        <v>6.8914482447382103E-2</v>
      </c>
      <c r="G832" s="8">
        <v>0.70745296514542699</v>
      </c>
      <c r="H832" s="8">
        <v>0.520094454147214</v>
      </c>
    </row>
    <row r="833" spans="1:8" x14ac:dyDescent="0.35">
      <c r="A833" s="7" t="str">
        <f>B3&amp;C815&amp;D833</f>
        <v>DISTRIBUCION VOLUMEN X CRITERIO (Consumiciones)Pulpo/sepia Ing.DE 20 A 24 AÑOS</v>
      </c>
      <c r="B833" s="7">
        <v>0</v>
      </c>
      <c r="C833" s="7">
        <v>0</v>
      </c>
      <c r="D833" s="8" t="s">
        <v>40</v>
      </c>
      <c r="E833" s="8">
        <v>2.0470827321499998</v>
      </c>
      <c r="F833" s="8">
        <v>1.0621630657329799</v>
      </c>
      <c r="G833" s="8">
        <v>0.90265023860902205</v>
      </c>
      <c r="H833" s="8">
        <v>0.57737244617341599</v>
      </c>
    </row>
    <row r="834" spans="1:8" x14ac:dyDescent="0.35">
      <c r="A834" s="7" t="str">
        <f>B3&amp;C815&amp;D834</f>
        <v>DISTRIBUCION VOLUMEN X CRITERIO (Consumiciones)Pulpo/sepia Ing.DE 25 A 34 AÑOS</v>
      </c>
      <c r="B834" s="7">
        <v>0</v>
      </c>
      <c r="C834" s="7">
        <v>0</v>
      </c>
      <c r="D834" s="8" t="s">
        <v>41</v>
      </c>
      <c r="E834" s="8">
        <v>6.0375913702702597</v>
      </c>
      <c r="F834" s="8">
        <v>5.7932883697728403</v>
      </c>
      <c r="G834" s="8">
        <v>4.3893507202550097</v>
      </c>
      <c r="H834" s="8">
        <v>4.5677791315445404</v>
      </c>
    </row>
    <row r="835" spans="1:8" x14ac:dyDescent="0.35">
      <c r="A835" s="7" t="str">
        <f>B3&amp;C815&amp;D835</f>
        <v>DISTRIBUCION VOLUMEN X CRITERIO (Consumiciones)Pulpo/sepia Ing.DE 35 A 49 AÑOS</v>
      </c>
      <c r="B835" s="7">
        <v>0</v>
      </c>
      <c r="C835" s="7">
        <v>0</v>
      </c>
      <c r="D835" s="8" t="s">
        <v>42</v>
      </c>
      <c r="E835" s="8">
        <v>25.474352161545401</v>
      </c>
      <c r="F835" s="8">
        <v>20.951373999772098</v>
      </c>
      <c r="G835" s="8">
        <v>18.2721814010721</v>
      </c>
      <c r="H835" s="8">
        <v>20.597633749134701</v>
      </c>
    </row>
    <row r="836" spans="1:8" x14ac:dyDescent="0.35">
      <c r="A836" s="7" t="str">
        <f>B3&amp;C815&amp;D836</f>
        <v>DISTRIBUCION VOLUMEN X CRITERIO (Consumiciones)Pulpo/sepia Ing.DE 50 A 59 AÑOS</v>
      </c>
      <c r="B836" s="7">
        <v>0</v>
      </c>
      <c r="C836" s="7">
        <v>0</v>
      </c>
      <c r="D836" s="8" t="s">
        <v>43</v>
      </c>
      <c r="E836" s="8">
        <v>27.672739783722101</v>
      </c>
      <c r="F836" s="8">
        <v>28.643931315482199</v>
      </c>
      <c r="G836" s="8">
        <v>24.679195808420001</v>
      </c>
      <c r="H836" s="8">
        <v>23.1158942198206</v>
      </c>
    </row>
    <row r="837" spans="1:8" x14ac:dyDescent="0.35">
      <c r="A837" s="7" t="str">
        <f>B3&amp;C815&amp;D837</f>
        <v>DISTRIBUCION VOLUMEN X CRITERIO (Consumiciones)Pulpo/sepia Ing.DE 60 A 75 AÑOS</v>
      </c>
      <c r="B837" s="7">
        <v>0</v>
      </c>
      <c r="C837" s="7">
        <v>0</v>
      </c>
      <c r="D837" s="8" t="s">
        <v>44</v>
      </c>
      <c r="E837" s="8">
        <v>38.341930872005101</v>
      </c>
      <c r="F837" s="8">
        <v>43.480336555042598</v>
      </c>
      <c r="G837" s="8">
        <v>51.049170552264997</v>
      </c>
      <c r="H837" s="8">
        <v>50.621216524726201</v>
      </c>
    </row>
    <row r="838" spans="1:8" x14ac:dyDescent="0.35">
      <c r="A838" s="7" t="str">
        <f>B3&amp;C815&amp;D838</f>
        <v>DISTRIBUCION VOLUMEN X CRITERIO (Consumiciones)Pulpo/sepia Ing.ALTA Y MEDIA ALTA</v>
      </c>
      <c r="B838" s="7">
        <v>0</v>
      </c>
      <c r="C838" s="7">
        <v>0</v>
      </c>
      <c r="D838" s="8" t="s">
        <v>17</v>
      </c>
      <c r="E838" s="8">
        <v>33.156251593787097</v>
      </c>
      <c r="F838" s="8">
        <v>35.377069791626603</v>
      </c>
      <c r="G838" s="8">
        <v>45.599244506845302</v>
      </c>
      <c r="H838" s="8">
        <v>38.040988207627898</v>
      </c>
    </row>
    <row r="839" spans="1:8" x14ac:dyDescent="0.35">
      <c r="A839" s="7" t="str">
        <f>B3&amp;C815&amp;D839</f>
        <v>DISTRIBUCION VOLUMEN X CRITERIO (Consumiciones)Pulpo/sepia Ing.MEDIA</v>
      </c>
      <c r="B839" s="7">
        <v>0</v>
      </c>
      <c r="C839" s="7">
        <v>0</v>
      </c>
      <c r="D839" s="8" t="s">
        <v>18</v>
      </c>
      <c r="E839" s="8">
        <v>30.989235870614898</v>
      </c>
      <c r="F839" s="8">
        <v>29.0979440378002</v>
      </c>
      <c r="G839" s="8">
        <v>30.237752652862799</v>
      </c>
      <c r="H839" s="8">
        <v>31.996840700479598</v>
      </c>
    </row>
    <row r="840" spans="1:8" x14ac:dyDescent="0.35">
      <c r="A840" s="7" t="str">
        <f>B3&amp;C815&amp;D840</f>
        <v>DISTRIBUCION VOLUMEN X CRITERIO (Consumiciones)Pulpo/sepia Ing.MEDIA BAJA</v>
      </c>
      <c r="B840" s="7">
        <v>0</v>
      </c>
      <c r="C840" s="7">
        <v>0</v>
      </c>
      <c r="D840" s="8" t="s">
        <v>19</v>
      </c>
      <c r="E840" s="8">
        <v>22.3834849110523</v>
      </c>
      <c r="F840" s="8">
        <v>22.5747260716957</v>
      </c>
      <c r="G840" s="8">
        <v>17.967642047469202</v>
      </c>
      <c r="H840" s="8">
        <v>20.5229824397776</v>
      </c>
    </row>
    <row r="841" spans="1:8" x14ac:dyDescent="0.35">
      <c r="A841" s="7" t="str">
        <f>B3&amp;C815&amp;D841</f>
        <v>DISTRIBUCION VOLUMEN X CRITERIO (Consumiciones)Pulpo/sepia Ing.BAJA</v>
      </c>
      <c r="B841" s="7">
        <v>0</v>
      </c>
      <c r="C841" s="7">
        <v>0</v>
      </c>
      <c r="D841" s="8" t="s">
        <v>20</v>
      </c>
      <c r="E841" s="8">
        <v>13.4710173420485</v>
      </c>
      <c r="F841" s="8">
        <v>12.950266136280799</v>
      </c>
      <c r="G841" s="8">
        <v>6.1953630405115598</v>
      </c>
      <c r="H841" s="8">
        <v>9.4391837303211297</v>
      </c>
    </row>
    <row r="842" spans="1:8" x14ac:dyDescent="0.35">
      <c r="A842" s="7" t="str">
        <f>B3&amp;C815&amp;D842</f>
        <v>DISTRIBUCION VOLUMEN X CRITERIO (Consumiciones)Pulpo/sepia Ing.HOMBRE</v>
      </c>
      <c r="B842" s="7">
        <v>0</v>
      </c>
      <c r="C842" s="7">
        <v>0</v>
      </c>
      <c r="D842" s="8" t="s">
        <v>21</v>
      </c>
      <c r="E842" s="8">
        <v>51.657487138652499</v>
      </c>
      <c r="F842" s="8">
        <v>58.804488507425603</v>
      </c>
      <c r="G842" s="8">
        <v>54.116827445718599</v>
      </c>
      <c r="H842" s="8">
        <v>54.030469349651398</v>
      </c>
    </row>
    <row r="843" spans="1:8" x14ac:dyDescent="0.35">
      <c r="A843" s="7" t="str">
        <f>B3&amp;C815&amp;D843</f>
        <v>DISTRIBUCION VOLUMEN X CRITERIO (Consumiciones)Pulpo/sepia Ing.MUJER</v>
      </c>
      <c r="B843" s="7">
        <v>0</v>
      </c>
      <c r="C843" s="7">
        <v>0</v>
      </c>
      <c r="D843" s="8" t="s">
        <v>22</v>
      </c>
      <c r="E843" s="8">
        <v>48.342512861347501</v>
      </c>
      <c r="F843" s="8">
        <v>41.195511492574397</v>
      </c>
      <c r="G843" s="8">
        <v>45.883172554281401</v>
      </c>
      <c r="H843" s="8">
        <v>45.969518345863797</v>
      </c>
    </row>
    <row r="844" spans="1:8" x14ac:dyDescent="0.35">
      <c r="A844" s="7" t="str">
        <f>B3&amp;C844&amp;D844</f>
        <v>DISTRIBUCION VOLUMEN X CRITERIO (Consumiciones)Langostinos/Gamb.IngT.ESPAÑA</v>
      </c>
      <c r="B844" s="7">
        <v>0</v>
      </c>
      <c r="C844" s="7" t="s">
        <v>182</v>
      </c>
      <c r="D844" s="8" t="s">
        <v>36</v>
      </c>
      <c r="E844" s="8">
        <v>100</v>
      </c>
      <c r="F844" s="8">
        <v>100</v>
      </c>
      <c r="G844" s="8">
        <v>100</v>
      </c>
      <c r="H844" s="8">
        <v>100</v>
      </c>
    </row>
    <row r="845" spans="1:8" x14ac:dyDescent="0.35">
      <c r="A845" s="7" t="str">
        <f>B3&amp;C844&amp;D845</f>
        <v>DISTRIBUCION VOLUMEN X CRITERIO (Consumiciones)Langostinos/Gamb.IngBCN AM</v>
      </c>
      <c r="B845" s="7">
        <v>0</v>
      </c>
      <c r="C845" s="7">
        <v>0</v>
      </c>
      <c r="D845" s="8" t="s">
        <v>1</v>
      </c>
      <c r="E845" s="8">
        <v>13.7761695262305</v>
      </c>
      <c r="F845" s="8">
        <v>11.228882246292599</v>
      </c>
      <c r="G845" s="8">
        <v>10.921320474565</v>
      </c>
      <c r="H845" s="8">
        <v>12.4072107766124</v>
      </c>
    </row>
    <row r="846" spans="1:8" x14ac:dyDescent="0.35">
      <c r="A846" s="7" t="str">
        <f>B3&amp;C844&amp;D846</f>
        <v>DISTRIBUCION VOLUMEN X CRITERIO (Consumiciones)Langostinos/Gamb.IngREST.CAT ARAGON</v>
      </c>
      <c r="B846" s="7">
        <v>0</v>
      </c>
      <c r="C846" s="7">
        <v>0</v>
      </c>
      <c r="D846" s="8" t="s">
        <v>2</v>
      </c>
      <c r="E846" s="8">
        <v>16.104381741476001</v>
      </c>
      <c r="F846" s="8">
        <v>15.038563533534299</v>
      </c>
      <c r="G846" s="8">
        <v>15.046889699089</v>
      </c>
      <c r="H846" s="8">
        <v>16.995521061704402</v>
      </c>
    </row>
    <row r="847" spans="1:8" x14ac:dyDescent="0.35">
      <c r="A847" s="7" t="str">
        <f>B3&amp;C844&amp;D847</f>
        <v>DISTRIBUCION VOLUMEN X CRITERIO (Consumiciones)Langostinos/Gamb.IngLEVANTE</v>
      </c>
      <c r="B847" s="7">
        <v>0</v>
      </c>
      <c r="C847" s="7">
        <v>0</v>
      </c>
      <c r="D847" s="8" t="s">
        <v>3</v>
      </c>
      <c r="E847" s="8">
        <v>19.241262032831401</v>
      </c>
      <c r="F847" s="8">
        <v>22.386027691159502</v>
      </c>
      <c r="G847" s="8">
        <v>17.407494435138101</v>
      </c>
      <c r="H847" s="8">
        <v>17.583962056763799</v>
      </c>
    </row>
    <row r="848" spans="1:8" x14ac:dyDescent="0.35">
      <c r="A848" s="7" t="str">
        <f>B3&amp;C844&amp;D848</f>
        <v>DISTRIBUCION VOLUMEN X CRITERIO (Consumiciones)Langostinos/Gamb.IngANDALUCIA</v>
      </c>
      <c r="B848" s="7">
        <v>0</v>
      </c>
      <c r="C848" s="7">
        <v>0</v>
      </c>
      <c r="D848" s="8" t="s">
        <v>4</v>
      </c>
      <c r="E848" s="8">
        <v>22.922119806904199</v>
      </c>
      <c r="F848" s="8">
        <v>20.074610067489399</v>
      </c>
      <c r="G848" s="8">
        <v>20.404097827029901</v>
      </c>
      <c r="H848" s="8">
        <v>20.491435526459899</v>
      </c>
    </row>
    <row r="849" spans="1:8" x14ac:dyDescent="0.35">
      <c r="A849" s="7" t="str">
        <f>B3&amp;C844&amp;D849</f>
        <v>DISTRIBUCION VOLUMEN X CRITERIO (Consumiciones)Langostinos/Gamb.IngMDD AM</v>
      </c>
      <c r="B849" s="7">
        <v>0</v>
      </c>
      <c r="C849" s="7">
        <v>0</v>
      </c>
      <c r="D849" s="8" t="s">
        <v>5</v>
      </c>
      <c r="E849" s="8">
        <v>11.408019563157101</v>
      </c>
      <c r="F849" s="8">
        <v>14.835537905712901</v>
      </c>
      <c r="G849" s="8">
        <v>17.023163132358199</v>
      </c>
      <c r="H849" s="8">
        <v>13.598589690378599</v>
      </c>
    </row>
    <row r="850" spans="1:8" x14ac:dyDescent="0.35">
      <c r="A850" s="7" t="str">
        <f>B3&amp;C844&amp;D850</f>
        <v>DISTRIBUCION VOLUMEN X CRITERIO (Consumiciones)Langostinos/Gamb.IngRTO CENTRO</v>
      </c>
      <c r="B850" s="7">
        <v>0</v>
      </c>
      <c r="C850" s="7">
        <v>0</v>
      </c>
      <c r="D850" s="8" t="s">
        <v>6</v>
      </c>
      <c r="E850" s="8">
        <v>5.2483272106018903</v>
      </c>
      <c r="F850" s="8">
        <v>6.0988912478048496</v>
      </c>
      <c r="G850" s="8">
        <v>6.3799341565033698</v>
      </c>
      <c r="H850" s="8">
        <v>6.6648978382778203</v>
      </c>
    </row>
    <row r="851" spans="1:8" x14ac:dyDescent="0.35">
      <c r="A851" s="7" t="str">
        <f>B3&amp;C844&amp;D851</f>
        <v>DISTRIBUCION VOLUMEN X CRITERIO (Consumiciones)Langostinos/Gamb.IngNORTE-CENTRO</v>
      </c>
      <c r="B851" s="7">
        <v>0</v>
      </c>
      <c r="C851" s="7">
        <v>0</v>
      </c>
      <c r="D851" s="8" t="s">
        <v>7</v>
      </c>
      <c r="E851" s="8">
        <v>8.1355490330944509</v>
      </c>
      <c r="F851" s="8">
        <v>7.1162425823120197</v>
      </c>
      <c r="G851" s="8">
        <v>9.1566676015129396</v>
      </c>
      <c r="H851" s="8">
        <v>7.9773269132671496</v>
      </c>
    </row>
    <row r="852" spans="1:8" x14ac:dyDescent="0.35">
      <c r="A852" s="7" t="str">
        <f>B3&amp;C844&amp;D852</f>
        <v>DISTRIBUCION VOLUMEN X CRITERIO (Consumiciones)Langostinos/Gamb.IngNOROESTE</v>
      </c>
      <c r="B852" s="7">
        <v>0</v>
      </c>
      <c r="C852" s="7">
        <v>0</v>
      </c>
      <c r="D852" s="8" t="s">
        <v>8</v>
      </c>
      <c r="E852" s="8">
        <v>3.16418772643277</v>
      </c>
      <c r="F852" s="8">
        <v>3.22125397936939</v>
      </c>
      <c r="G852" s="8">
        <v>3.6604730995880801</v>
      </c>
      <c r="H852" s="8">
        <v>4.2810705655582604</v>
      </c>
    </row>
    <row r="853" spans="1:8" x14ac:dyDescent="0.35">
      <c r="A853" s="7" t="str">
        <f>B3&amp;C844&amp;D853</f>
        <v>DISTRIBUCION VOLUMEN X CRITERIO (Consumiciones)Langostinos/Gamb.Ing&lt;2MIL</v>
      </c>
      <c r="B853" s="7">
        <v>0</v>
      </c>
      <c r="C853" s="7">
        <v>0</v>
      </c>
      <c r="D853" s="8" t="s">
        <v>9</v>
      </c>
      <c r="E853" s="8">
        <v>3.9571097115290099</v>
      </c>
      <c r="F853" s="8">
        <v>3.9102768306255902</v>
      </c>
      <c r="G853" s="8">
        <v>3.4682476517251302</v>
      </c>
      <c r="H853" s="8">
        <v>2.3803295079448699</v>
      </c>
    </row>
    <row r="854" spans="1:8" x14ac:dyDescent="0.35">
      <c r="A854" s="7" t="str">
        <f>B3&amp;C844&amp;D854</f>
        <v>DISTRIBUCION VOLUMEN X CRITERIO (Consumiciones)Langostinos/Gamb.Ing2-5MIL</v>
      </c>
      <c r="B854" s="7">
        <v>0</v>
      </c>
      <c r="C854" s="7">
        <v>0</v>
      </c>
      <c r="D854" s="8" t="s">
        <v>10</v>
      </c>
      <c r="E854" s="8">
        <v>2.9933857067238101</v>
      </c>
      <c r="F854" s="8">
        <v>5.9133145807611003</v>
      </c>
      <c r="G854" s="8">
        <v>6.9380997017756201</v>
      </c>
      <c r="H854" s="8">
        <v>6.2979372439379002</v>
      </c>
    </row>
    <row r="855" spans="1:8" x14ac:dyDescent="0.35">
      <c r="A855" s="7" t="str">
        <f>B3&amp;C844&amp;D855</f>
        <v>DISTRIBUCION VOLUMEN X CRITERIO (Consumiciones)Langostinos/Gamb.Ing5-10MIL</v>
      </c>
      <c r="B855" s="7">
        <v>0</v>
      </c>
      <c r="C855" s="7">
        <v>0</v>
      </c>
      <c r="D855" s="8" t="s">
        <v>11</v>
      </c>
      <c r="E855" s="8">
        <v>6.1716269243813597</v>
      </c>
      <c r="F855" s="8">
        <v>5.0312288394480502</v>
      </c>
      <c r="G855" s="8">
        <v>10.493910445096301</v>
      </c>
      <c r="H855" s="8">
        <v>8.0073435236181894</v>
      </c>
    </row>
    <row r="856" spans="1:8" x14ac:dyDescent="0.35">
      <c r="A856" s="7" t="str">
        <f>B3&amp;C844&amp;D856</f>
        <v>DISTRIBUCION VOLUMEN X CRITERIO (Consumiciones)Langostinos/Gamb.Ing10-30MIL</v>
      </c>
      <c r="B856" s="7">
        <v>0</v>
      </c>
      <c r="C856" s="7">
        <v>0</v>
      </c>
      <c r="D856" s="8" t="s">
        <v>12</v>
      </c>
      <c r="E856" s="8">
        <v>18.734662795452198</v>
      </c>
      <c r="F856" s="8">
        <v>17.591467371426599</v>
      </c>
      <c r="G856" s="8">
        <v>13.2002903918859</v>
      </c>
      <c r="H856" s="8">
        <v>17.3529194580459</v>
      </c>
    </row>
    <row r="857" spans="1:8" x14ac:dyDescent="0.35">
      <c r="A857" s="7" t="str">
        <f>B3&amp;C844&amp;D857</f>
        <v>DISTRIBUCION VOLUMEN X CRITERIO (Consumiciones)Langostinos/Gamb.Ing30-100MIL</v>
      </c>
      <c r="B857" s="7">
        <v>0</v>
      </c>
      <c r="C857" s="7">
        <v>0</v>
      </c>
      <c r="D857" s="8" t="s">
        <v>13</v>
      </c>
      <c r="E857" s="8">
        <v>23.6758259348127</v>
      </c>
      <c r="F857" s="8">
        <v>20.2520839854282</v>
      </c>
      <c r="G857" s="8">
        <v>21.000420259718801</v>
      </c>
      <c r="H857" s="8">
        <v>23.257428188028801</v>
      </c>
    </row>
    <row r="858" spans="1:8" x14ac:dyDescent="0.35">
      <c r="A858" s="7" t="str">
        <f>B3&amp;C844&amp;D858</f>
        <v>DISTRIBUCION VOLUMEN X CRITERIO (Consumiciones)Langostinos/Gamb.Ing100-200MIL</v>
      </c>
      <c r="B858" s="7">
        <v>0</v>
      </c>
      <c r="C858" s="7">
        <v>0</v>
      </c>
      <c r="D858" s="8" t="s">
        <v>14</v>
      </c>
      <c r="E858" s="8">
        <v>11.1016082867657</v>
      </c>
      <c r="F858" s="8">
        <v>10.2433473595911</v>
      </c>
      <c r="G858" s="8">
        <v>10.0673763076267</v>
      </c>
      <c r="H858" s="8">
        <v>10.317243275863399</v>
      </c>
    </row>
    <row r="859" spans="1:8" x14ac:dyDescent="0.35">
      <c r="A859" s="7" t="str">
        <f>B3&amp;C844&amp;D859</f>
        <v>DISTRIBUCION VOLUMEN X CRITERIO (Consumiciones)Langostinos/Gamb.Ing200-500MIL</v>
      </c>
      <c r="B859" s="7">
        <v>0</v>
      </c>
      <c r="C859" s="7">
        <v>0</v>
      </c>
      <c r="D859" s="8" t="s">
        <v>15</v>
      </c>
      <c r="E859" s="8">
        <v>15.692999166378801</v>
      </c>
      <c r="F859" s="8">
        <v>13.8875567452697</v>
      </c>
      <c r="G859" s="8">
        <v>13.292629621488301</v>
      </c>
      <c r="H859" s="8">
        <v>13.068136389909499</v>
      </c>
    </row>
    <row r="860" spans="1:8" x14ac:dyDescent="0.35">
      <c r="A860" s="7" t="str">
        <f>B3&amp;C844&amp;D860</f>
        <v>DISTRIBUCION VOLUMEN X CRITERIO (Consumiciones)Langostinos/Gamb.Ing&gt;500MIL</v>
      </c>
      <c r="B860" s="7">
        <v>0</v>
      </c>
      <c r="C860" s="7">
        <v>0</v>
      </c>
      <c r="D860" s="8" t="s">
        <v>16</v>
      </c>
      <c r="E860" s="8">
        <v>17.672802076762899</v>
      </c>
      <c r="F860" s="8">
        <v>23.170727757577801</v>
      </c>
      <c r="G860" s="8">
        <v>21.539068573079302</v>
      </c>
      <c r="H860" s="8">
        <v>19.318678539205798</v>
      </c>
    </row>
    <row r="861" spans="1:8" x14ac:dyDescent="0.35">
      <c r="A861" s="7" t="str">
        <f>B3&amp;C844&amp;D861</f>
        <v>DISTRIBUCION VOLUMEN X CRITERIO (Consumiciones)Langostinos/Gamb.IngDE 15 A 19 AÑOS</v>
      </c>
      <c r="B861" s="7">
        <v>0</v>
      </c>
      <c r="C861" s="7">
        <v>0</v>
      </c>
      <c r="D861" s="8" t="s">
        <v>39</v>
      </c>
      <c r="E861" s="8">
        <v>0.38092417850271498</v>
      </c>
      <c r="F861" s="8">
        <v>4.6297165113553002E-2</v>
      </c>
      <c r="G861" s="8">
        <v>0.11968019835585</v>
      </c>
      <c r="H861" s="8">
        <v>1.34326813961522</v>
      </c>
    </row>
    <row r="862" spans="1:8" x14ac:dyDescent="0.35">
      <c r="A862" s="7" t="str">
        <f>B3&amp;C844&amp;D862</f>
        <v>DISTRIBUCION VOLUMEN X CRITERIO (Consumiciones)Langostinos/Gamb.IngDE 20 A 24 AÑOS</v>
      </c>
      <c r="B862" s="7">
        <v>0</v>
      </c>
      <c r="C862" s="7">
        <v>0</v>
      </c>
      <c r="D862" s="8" t="s">
        <v>40</v>
      </c>
      <c r="E862" s="8">
        <v>2.3635555372419499</v>
      </c>
      <c r="F862" s="8">
        <v>1.0407387254959799</v>
      </c>
      <c r="G862" s="8">
        <v>0.76969413682948995</v>
      </c>
      <c r="H862" s="8">
        <v>0.83264422020046103</v>
      </c>
    </row>
    <row r="863" spans="1:8" x14ac:dyDescent="0.35">
      <c r="A863" s="7" t="str">
        <f>B3&amp;C844&amp;D863</f>
        <v>DISTRIBUCION VOLUMEN X CRITERIO (Consumiciones)Langostinos/Gamb.IngDE 25 A 34 AÑOS</v>
      </c>
      <c r="B863" s="7">
        <v>0</v>
      </c>
      <c r="C863" s="7">
        <v>0</v>
      </c>
      <c r="D863" s="8" t="s">
        <v>41</v>
      </c>
      <c r="E863" s="8">
        <v>4.83622116003309</v>
      </c>
      <c r="F863" s="8">
        <v>6.5551471600355997</v>
      </c>
      <c r="G863" s="8">
        <v>4.6946943684355498</v>
      </c>
      <c r="H863" s="8">
        <v>5.5551345676088797</v>
      </c>
    </row>
    <row r="864" spans="1:8" x14ac:dyDescent="0.35">
      <c r="A864" s="7" t="str">
        <f>B3&amp;C844&amp;D864</f>
        <v>DISTRIBUCION VOLUMEN X CRITERIO (Consumiciones)Langostinos/Gamb.IngDE 35 A 49 AÑOS</v>
      </c>
      <c r="B864" s="7">
        <v>0</v>
      </c>
      <c r="C864" s="7">
        <v>0</v>
      </c>
      <c r="D864" s="8" t="s">
        <v>42</v>
      </c>
      <c r="E864" s="8">
        <v>25.446042834819401</v>
      </c>
      <c r="F864" s="8">
        <v>23.3165078389037</v>
      </c>
      <c r="G864" s="8">
        <v>19.667203150516102</v>
      </c>
      <c r="H864" s="8">
        <v>21.387766395825398</v>
      </c>
    </row>
    <row r="865" spans="1:8" x14ac:dyDescent="0.35">
      <c r="A865" s="7" t="str">
        <f>B3&amp;C844&amp;D865</f>
        <v>DISTRIBUCION VOLUMEN X CRITERIO (Consumiciones)Langostinos/Gamb.IngDE 50 A 59 AÑOS</v>
      </c>
      <c r="B865" s="7">
        <v>0</v>
      </c>
      <c r="C865" s="7">
        <v>0</v>
      </c>
      <c r="D865" s="8" t="s">
        <v>43</v>
      </c>
      <c r="E865" s="8">
        <v>25.776931830068101</v>
      </c>
      <c r="F865" s="8">
        <v>26.590955411861401</v>
      </c>
      <c r="G865" s="8">
        <v>25.615764708458499</v>
      </c>
      <c r="H865" s="8">
        <v>22.830846873273298</v>
      </c>
    </row>
    <row r="866" spans="1:8" x14ac:dyDescent="0.35">
      <c r="A866" s="7" t="str">
        <f>B3&amp;C844&amp;D866</f>
        <v>DISTRIBUCION VOLUMEN X CRITERIO (Consumiciones)Langostinos/Gamb.IngDE 60 A 75 AÑOS</v>
      </c>
      <c r="B866" s="7">
        <v>0</v>
      </c>
      <c r="C866" s="7">
        <v>0</v>
      </c>
      <c r="D866" s="8" t="s">
        <v>44</v>
      </c>
      <c r="E866" s="8">
        <v>41.196341575512498</v>
      </c>
      <c r="F866" s="8">
        <v>42.450366179483801</v>
      </c>
      <c r="G866" s="8">
        <v>49.132993251420601</v>
      </c>
      <c r="H866" s="8">
        <v>48.050367473248997</v>
      </c>
    </row>
    <row r="867" spans="1:8" x14ac:dyDescent="0.35">
      <c r="A867" s="7" t="str">
        <f>B3&amp;C844&amp;D867</f>
        <v>DISTRIBUCION VOLUMEN X CRITERIO (Consumiciones)Langostinos/Gamb.IngALTA Y MEDIA ALTA</v>
      </c>
      <c r="B867" s="7">
        <v>0</v>
      </c>
      <c r="C867" s="7">
        <v>0</v>
      </c>
      <c r="D867" s="8" t="s">
        <v>17</v>
      </c>
      <c r="E867" s="8">
        <v>34.622263392616603</v>
      </c>
      <c r="F867" s="8">
        <v>32.659526993779401</v>
      </c>
      <c r="G867" s="8">
        <v>43.264550545284898</v>
      </c>
      <c r="H867" s="8">
        <v>35.607729202898398</v>
      </c>
    </row>
    <row r="868" spans="1:8" x14ac:dyDescent="0.35">
      <c r="A868" s="7" t="str">
        <f>B3&amp;C844&amp;D868</f>
        <v>DISTRIBUCION VOLUMEN X CRITERIO (Consumiciones)Langostinos/Gamb.IngMEDIA</v>
      </c>
      <c r="B868" s="7">
        <v>0</v>
      </c>
      <c r="C868" s="7">
        <v>0</v>
      </c>
      <c r="D868" s="8" t="s">
        <v>18</v>
      </c>
      <c r="E868" s="8">
        <v>32.604155110605397</v>
      </c>
      <c r="F868" s="8">
        <v>34.4509690564051</v>
      </c>
      <c r="G868" s="8">
        <v>31.0666090599236</v>
      </c>
      <c r="H868" s="8">
        <v>30.946127971848099</v>
      </c>
    </row>
    <row r="869" spans="1:8" x14ac:dyDescent="0.35">
      <c r="A869" s="7" t="str">
        <f>B3&amp;C844&amp;D869</f>
        <v>DISTRIBUCION VOLUMEN X CRITERIO (Consumiciones)Langostinos/Gamb.IngMEDIA BAJA</v>
      </c>
      <c r="B869" s="7">
        <v>0</v>
      </c>
      <c r="C869" s="7">
        <v>0</v>
      </c>
      <c r="D869" s="8" t="s">
        <v>19</v>
      </c>
      <c r="E869" s="8">
        <v>20.8934169278997</v>
      </c>
      <c r="F869" s="8">
        <v>21.462557202169901</v>
      </c>
      <c r="G869" s="8">
        <v>17.719733088757302</v>
      </c>
      <c r="H869" s="8">
        <v>22.134901173928299</v>
      </c>
    </row>
    <row r="870" spans="1:8" x14ac:dyDescent="0.35">
      <c r="A870" s="7" t="str">
        <f>B3&amp;C844&amp;D870</f>
        <v>DISTRIBUCION VOLUMEN X CRITERIO (Consumiciones)Langostinos/Gamb.IngBAJA</v>
      </c>
      <c r="B870" s="7">
        <v>0</v>
      </c>
      <c r="C870" s="7">
        <v>0</v>
      </c>
      <c r="D870" s="8" t="s">
        <v>20</v>
      </c>
      <c r="E870" s="8">
        <v>11.880180417190999</v>
      </c>
      <c r="F870" s="8">
        <v>11.4269548446111</v>
      </c>
      <c r="G870" s="8">
        <v>7.9491325721494999</v>
      </c>
      <c r="H870" s="8">
        <v>11.3112586266456</v>
      </c>
    </row>
    <row r="871" spans="1:8" x14ac:dyDescent="0.35">
      <c r="A871" s="7" t="str">
        <f>B3&amp;C844&amp;D871</f>
        <v>DISTRIBUCION VOLUMEN X CRITERIO (Consumiciones)Langostinos/Gamb.IngHOMBRE</v>
      </c>
      <c r="B871" s="7">
        <v>0</v>
      </c>
      <c r="C871" s="7">
        <v>0</v>
      </c>
      <c r="D871" s="8" t="s">
        <v>21</v>
      </c>
      <c r="E871" s="8">
        <v>49.9243163830347</v>
      </c>
      <c r="F871" s="8">
        <v>56.7388730920947</v>
      </c>
      <c r="G871" s="8">
        <v>55.732089903576103</v>
      </c>
      <c r="H871" s="8">
        <v>53.544497831827201</v>
      </c>
    </row>
    <row r="872" spans="1:8" x14ac:dyDescent="0.35">
      <c r="A872" s="7" t="str">
        <f>B3&amp;C844&amp;D872</f>
        <v>DISTRIBUCION VOLUMEN X CRITERIO (Consumiciones)Langostinos/Gamb.IngMUJER</v>
      </c>
      <c r="B872" s="7">
        <v>0</v>
      </c>
      <c r="C872" s="7">
        <v>0</v>
      </c>
      <c r="D872" s="8" t="s">
        <v>22</v>
      </c>
      <c r="E872" s="8">
        <v>50.0757073894342</v>
      </c>
      <c r="F872" s="8">
        <v>43.261138474999001</v>
      </c>
      <c r="G872" s="8">
        <v>44.267935362539298</v>
      </c>
      <c r="H872" s="8">
        <v>46.455519143493198</v>
      </c>
    </row>
    <row r="873" spans="1:8" x14ac:dyDescent="0.35">
      <c r="A873" s="7" t="str">
        <f>B3&amp;C873&amp;D873</f>
        <v>DISTRIBUCION VOLUMEN X CRITERIO (Consumiciones)Otros mariscos Ing.T.ESPAÑA</v>
      </c>
      <c r="B873" s="7">
        <v>0</v>
      </c>
      <c r="C873" s="7" t="s">
        <v>147</v>
      </c>
      <c r="D873" s="8" t="s">
        <v>36</v>
      </c>
      <c r="E873" s="8">
        <v>100</v>
      </c>
      <c r="F873" s="8">
        <v>100</v>
      </c>
      <c r="G873" s="8">
        <v>100</v>
      </c>
      <c r="H873" s="8">
        <v>100</v>
      </c>
    </row>
    <row r="874" spans="1:8" x14ac:dyDescent="0.35">
      <c r="A874" s="7" t="str">
        <f>B3&amp;C873&amp;D874</f>
        <v>DISTRIBUCION VOLUMEN X CRITERIO (Consumiciones)Otros mariscos Ing.BCN AM</v>
      </c>
      <c r="B874" s="7">
        <v>0</v>
      </c>
      <c r="C874" s="7">
        <v>0</v>
      </c>
      <c r="D874" s="8" t="s">
        <v>1</v>
      </c>
      <c r="E874" s="8">
        <v>12.7817503242815</v>
      </c>
      <c r="F874" s="8">
        <v>10.544353152493001</v>
      </c>
      <c r="G874" s="8">
        <v>12.2342034097225</v>
      </c>
      <c r="H874" s="8">
        <v>12.6387745030178</v>
      </c>
    </row>
    <row r="875" spans="1:8" x14ac:dyDescent="0.35">
      <c r="A875" s="7" t="str">
        <f>B3&amp;C873&amp;D875</f>
        <v>DISTRIBUCION VOLUMEN X CRITERIO (Consumiciones)Otros mariscos Ing.REST.CAT ARAGON</v>
      </c>
      <c r="B875" s="7">
        <v>0</v>
      </c>
      <c r="C875" s="7">
        <v>0</v>
      </c>
      <c r="D875" s="8" t="s">
        <v>2</v>
      </c>
      <c r="E875" s="8">
        <v>14.273873577359</v>
      </c>
      <c r="F875" s="8">
        <v>13.201201177281201</v>
      </c>
      <c r="G875" s="8">
        <v>14.7090154899885</v>
      </c>
      <c r="H875" s="8">
        <v>13.181647891741299</v>
      </c>
    </row>
    <row r="876" spans="1:8" x14ac:dyDescent="0.35">
      <c r="A876" s="7" t="str">
        <f>B3&amp;C873&amp;D876</f>
        <v>DISTRIBUCION VOLUMEN X CRITERIO (Consumiciones)Otros mariscos Ing.LEVANTE</v>
      </c>
      <c r="B876" s="7">
        <v>0</v>
      </c>
      <c r="C876" s="7">
        <v>0</v>
      </c>
      <c r="D876" s="8" t="s">
        <v>3</v>
      </c>
      <c r="E876" s="8">
        <v>18.3821311000553</v>
      </c>
      <c r="F876" s="8">
        <v>20.105192622477499</v>
      </c>
      <c r="G876" s="8">
        <v>15.8250072187258</v>
      </c>
      <c r="H876" s="8">
        <v>17.522883040153499</v>
      </c>
    </row>
    <row r="877" spans="1:8" x14ac:dyDescent="0.35">
      <c r="A877" s="7" t="str">
        <f>B3&amp;C873&amp;D877</f>
        <v>DISTRIBUCION VOLUMEN X CRITERIO (Consumiciones)Otros mariscos Ing.ANDALUCIA</v>
      </c>
      <c r="B877" s="7">
        <v>0</v>
      </c>
      <c r="C877" s="7">
        <v>0</v>
      </c>
      <c r="D877" s="8" t="s">
        <v>4</v>
      </c>
      <c r="E877" s="8">
        <v>23.7850864605848</v>
      </c>
      <c r="F877" s="8">
        <v>25.820014576620899</v>
      </c>
      <c r="G877" s="8">
        <v>23.517654053819101</v>
      </c>
      <c r="H877" s="8">
        <v>25.372780620804399</v>
      </c>
    </row>
    <row r="878" spans="1:8" x14ac:dyDescent="0.35">
      <c r="A878" s="7" t="str">
        <f>B3&amp;C873&amp;D878</f>
        <v>DISTRIBUCION VOLUMEN X CRITERIO (Consumiciones)Otros mariscos Ing.MDD AM</v>
      </c>
      <c r="B878" s="7">
        <v>0</v>
      </c>
      <c r="C878" s="7">
        <v>0</v>
      </c>
      <c r="D878" s="8" t="s">
        <v>5</v>
      </c>
      <c r="E878" s="8">
        <v>10.4914094657432</v>
      </c>
      <c r="F878" s="8">
        <v>13.4650240753205</v>
      </c>
      <c r="G878" s="8">
        <v>13.0457667218291</v>
      </c>
      <c r="H878" s="8">
        <v>11.066123245789999</v>
      </c>
    </row>
    <row r="879" spans="1:8" x14ac:dyDescent="0.35">
      <c r="A879" s="7" t="str">
        <f>B3&amp;C873&amp;D879</f>
        <v>DISTRIBUCION VOLUMEN X CRITERIO (Consumiciones)Otros mariscos Ing.RTO CENTRO</v>
      </c>
      <c r="B879" s="7">
        <v>0</v>
      </c>
      <c r="C879" s="7">
        <v>0</v>
      </c>
      <c r="D879" s="8" t="s">
        <v>6</v>
      </c>
      <c r="E879" s="8">
        <v>5.14058867720557</v>
      </c>
      <c r="F879" s="8">
        <v>5.4078675917112404</v>
      </c>
      <c r="G879" s="8">
        <v>6.0555360641333298</v>
      </c>
      <c r="H879" s="8">
        <v>5.8620815334667604</v>
      </c>
    </row>
    <row r="880" spans="1:8" x14ac:dyDescent="0.35">
      <c r="A880" s="7" t="str">
        <f>B3&amp;C873&amp;D880</f>
        <v>DISTRIBUCION VOLUMEN X CRITERIO (Consumiciones)Otros mariscos Ing.NORTE-CENTRO</v>
      </c>
      <c r="B880" s="7">
        <v>0</v>
      </c>
      <c r="C880" s="7">
        <v>0</v>
      </c>
      <c r="D880" s="8" t="s">
        <v>7</v>
      </c>
      <c r="E880" s="8">
        <v>5.9491866369913096</v>
      </c>
      <c r="F880" s="8">
        <v>6.58836678123519</v>
      </c>
      <c r="G880" s="8">
        <v>9.1839502109730802</v>
      </c>
      <c r="H880" s="8">
        <v>5.87604247567785</v>
      </c>
    </row>
    <row r="881" spans="1:8" x14ac:dyDescent="0.35">
      <c r="A881" s="7" t="str">
        <f>B3&amp;C873&amp;D881</f>
        <v>DISTRIBUCION VOLUMEN X CRITERIO (Consumiciones)Otros mariscos Ing.NOROESTE</v>
      </c>
      <c r="B881" s="7">
        <v>0</v>
      </c>
      <c r="C881" s="7">
        <v>0</v>
      </c>
      <c r="D881" s="8" t="s">
        <v>8</v>
      </c>
      <c r="E881" s="8">
        <v>9.1959490060160203</v>
      </c>
      <c r="F881" s="8">
        <v>4.8679969492646</v>
      </c>
      <c r="G881" s="8">
        <v>5.4288753690864704</v>
      </c>
      <c r="H881" s="8">
        <v>8.4797042313777897</v>
      </c>
    </row>
    <row r="882" spans="1:8" x14ac:dyDescent="0.35">
      <c r="A882" s="7" t="str">
        <f>B3&amp;C873&amp;D882</f>
        <v>DISTRIBUCION VOLUMEN X CRITERIO (Consumiciones)Otros mariscos Ing.&lt;2MIL</v>
      </c>
      <c r="B882" s="7">
        <v>0</v>
      </c>
      <c r="C882" s="7">
        <v>0</v>
      </c>
      <c r="D882" s="8" t="s">
        <v>9</v>
      </c>
      <c r="E882" s="8">
        <v>3.7732223383994201</v>
      </c>
      <c r="F882" s="8">
        <v>3.7687733733725799</v>
      </c>
      <c r="G882" s="8">
        <v>2.3351941604388999</v>
      </c>
      <c r="H882" s="8">
        <v>1.97894361421811</v>
      </c>
    </row>
    <row r="883" spans="1:8" x14ac:dyDescent="0.35">
      <c r="A883" s="7" t="str">
        <f>B3&amp;C873&amp;D883</f>
        <v>DISTRIBUCION VOLUMEN X CRITERIO (Consumiciones)Otros mariscos Ing.2-5MIL</v>
      </c>
      <c r="B883" s="7">
        <v>0</v>
      </c>
      <c r="C883" s="7">
        <v>0</v>
      </c>
      <c r="D883" s="8" t="s">
        <v>10</v>
      </c>
      <c r="E883" s="8">
        <v>4.6634710133438801</v>
      </c>
      <c r="F883" s="8">
        <v>3.1278829648687498</v>
      </c>
      <c r="G883" s="8">
        <v>7.5490066101794904</v>
      </c>
      <c r="H883" s="8">
        <v>6.1259675871503001</v>
      </c>
    </row>
    <row r="884" spans="1:8" x14ac:dyDescent="0.35">
      <c r="A884" s="7" t="str">
        <f>B3&amp;C873&amp;D884</f>
        <v>DISTRIBUCION VOLUMEN X CRITERIO (Consumiciones)Otros mariscos Ing.5-10MIL</v>
      </c>
      <c r="B884" s="7">
        <v>0</v>
      </c>
      <c r="C884" s="7">
        <v>0</v>
      </c>
      <c r="D884" s="8" t="s">
        <v>11</v>
      </c>
      <c r="E884" s="8">
        <v>6.0325686376428802</v>
      </c>
      <c r="F884" s="8">
        <v>4.56066024923632</v>
      </c>
      <c r="G884" s="8">
        <v>10.202628858137301</v>
      </c>
      <c r="H884" s="8">
        <v>6.7350377414715101</v>
      </c>
    </row>
    <row r="885" spans="1:8" x14ac:dyDescent="0.35">
      <c r="A885" s="7" t="str">
        <f>B3&amp;C873&amp;D885</f>
        <v>DISTRIBUCION VOLUMEN X CRITERIO (Consumiciones)Otros mariscos Ing.10-30MIL</v>
      </c>
      <c r="B885" s="7">
        <v>0</v>
      </c>
      <c r="C885" s="7">
        <v>0</v>
      </c>
      <c r="D885" s="8" t="s">
        <v>12</v>
      </c>
      <c r="E885" s="8">
        <v>18.5505501246619</v>
      </c>
      <c r="F885" s="8">
        <v>17.728476583813599</v>
      </c>
      <c r="G885" s="8">
        <v>14.7104902834398</v>
      </c>
      <c r="H885" s="8">
        <v>17.409560859931499</v>
      </c>
    </row>
    <row r="886" spans="1:8" x14ac:dyDescent="0.35">
      <c r="A886" s="7" t="str">
        <f>B3&amp;C873&amp;D886</f>
        <v>DISTRIBUCION VOLUMEN X CRITERIO (Consumiciones)Otros mariscos Ing.30-100MIL</v>
      </c>
      <c r="B886" s="7">
        <v>0</v>
      </c>
      <c r="C886" s="7">
        <v>0</v>
      </c>
      <c r="D886" s="8" t="s">
        <v>13</v>
      </c>
      <c r="E886" s="8">
        <v>23.351214809849601</v>
      </c>
      <c r="F886" s="8">
        <v>21.074607606128598</v>
      </c>
      <c r="G886" s="8">
        <v>23.5031467435008</v>
      </c>
      <c r="H886" s="8">
        <v>23.7568152470696</v>
      </c>
    </row>
    <row r="887" spans="1:8" x14ac:dyDescent="0.35">
      <c r="A887" s="7" t="str">
        <f>B3&amp;C873&amp;D887</f>
        <v>DISTRIBUCION VOLUMEN X CRITERIO (Consumiciones)Otros mariscos Ing.100-200MIL</v>
      </c>
      <c r="B887" s="7">
        <v>0</v>
      </c>
      <c r="C887" s="7">
        <v>0</v>
      </c>
      <c r="D887" s="8" t="s">
        <v>14</v>
      </c>
      <c r="E887" s="8">
        <v>9.6261012026012107</v>
      </c>
      <c r="F887" s="8">
        <v>11.273243935369001</v>
      </c>
      <c r="G887" s="8">
        <v>9.8354052887645604</v>
      </c>
      <c r="H887" s="8">
        <v>11.2769295625493</v>
      </c>
    </row>
    <row r="888" spans="1:8" x14ac:dyDescent="0.35">
      <c r="A888" s="7" t="str">
        <f>B3&amp;C873&amp;D888</f>
        <v>DISTRIBUCION VOLUMEN X CRITERIO (Consumiciones)Otros mariscos Ing.200-500MIL</v>
      </c>
      <c r="B888" s="7">
        <v>0</v>
      </c>
      <c r="C888" s="7">
        <v>0</v>
      </c>
      <c r="D888" s="8" t="s">
        <v>15</v>
      </c>
      <c r="E888" s="8">
        <v>15.1842233599114</v>
      </c>
      <c r="F888" s="8">
        <v>15.5311206872518</v>
      </c>
      <c r="G888" s="8">
        <v>12.016911999851001</v>
      </c>
      <c r="H888" s="8">
        <v>13.8758000167375</v>
      </c>
    </row>
    <row r="889" spans="1:8" x14ac:dyDescent="0.35">
      <c r="A889" s="7" t="str">
        <f>B3&amp;C873&amp;D889</f>
        <v>DISTRIBUCION VOLUMEN X CRITERIO (Consumiciones)Otros mariscos Ing.&gt;500MIL</v>
      </c>
      <c r="B889" s="7">
        <v>0</v>
      </c>
      <c r="C889" s="7">
        <v>0</v>
      </c>
      <c r="D889" s="8" t="s">
        <v>16</v>
      </c>
      <c r="E889" s="8">
        <v>18.8186317894254</v>
      </c>
      <c r="F889" s="8">
        <v>22.935247543680099</v>
      </c>
      <c r="G889" s="8">
        <v>19.8472269225873</v>
      </c>
      <c r="H889" s="8">
        <v>18.840983695027301</v>
      </c>
    </row>
    <row r="890" spans="1:8" x14ac:dyDescent="0.35">
      <c r="A890" s="7" t="str">
        <f>B3&amp;C873&amp;D890</f>
        <v>DISTRIBUCION VOLUMEN X CRITERIO (Consumiciones)Otros mariscos Ing.DE 15 A 19 AÑOS</v>
      </c>
      <c r="B890" s="7">
        <v>0</v>
      </c>
      <c r="C890" s="7">
        <v>0</v>
      </c>
      <c r="D890" s="8" t="s">
        <v>39</v>
      </c>
      <c r="E890" s="8">
        <v>0.53014530622948397</v>
      </c>
      <c r="F890" s="8">
        <v>0.43565477304679301</v>
      </c>
      <c r="G890" s="8">
        <v>0.31323495167334697</v>
      </c>
      <c r="H890" s="8">
        <v>1.1360484041900001</v>
      </c>
    </row>
    <row r="891" spans="1:8" x14ac:dyDescent="0.35">
      <c r="A891" s="7" t="str">
        <f>B3&amp;C873&amp;D891</f>
        <v>DISTRIBUCION VOLUMEN X CRITERIO (Consumiciones)Otros mariscos Ing.DE 20 A 24 AÑOS</v>
      </c>
      <c r="B891" s="7">
        <v>0</v>
      </c>
      <c r="C891" s="7">
        <v>0</v>
      </c>
      <c r="D891" s="8" t="s">
        <v>40</v>
      </c>
      <c r="E891" s="8">
        <v>1.7608357533199099</v>
      </c>
      <c r="F891" s="8">
        <v>1.06225531389518</v>
      </c>
      <c r="G891" s="8">
        <v>0.82055101388168705</v>
      </c>
      <c r="H891" s="8">
        <v>0.60820152561422303</v>
      </c>
    </row>
    <row r="892" spans="1:8" x14ac:dyDescent="0.35">
      <c r="A892" s="7" t="str">
        <f>B3&amp;C873&amp;D892</f>
        <v>DISTRIBUCION VOLUMEN X CRITERIO (Consumiciones)Otros mariscos Ing.DE 25 A 34 AÑOS</v>
      </c>
      <c r="B892" s="7">
        <v>0</v>
      </c>
      <c r="C892" s="7">
        <v>0</v>
      </c>
      <c r="D892" s="8" t="s">
        <v>41</v>
      </c>
      <c r="E892" s="8">
        <v>5.2342747699925702</v>
      </c>
      <c r="F892" s="8">
        <v>6.0775488177404604</v>
      </c>
      <c r="G892" s="8">
        <v>5.02113844739955</v>
      </c>
      <c r="H892" s="8">
        <v>4.9175084293588096</v>
      </c>
    </row>
    <row r="893" spans="1:8" x14ac:dyDescent="0.35">
      <c r="A893" s="7" t="str">
        <f>B3&amp;C873&amp;D893</f>
        <v>DISTRIBUCION VOLUMEN X CRITERIO (Consumiciones)Otros mariscos Ing.DE 35 A 49 AÑOS</v>
      </c>
      <c r="B893" s="7">
        <v>0</v>
      </c>
      <c r="C893" s="7">
        <v>0</v>
      </c>
      <c r="D893" s="8" t="s">
        <v>42</v>
      </c>
      <c r="E893" s="8">
        <v>26.192041572258798</v>
      </c>
      <c r="F893" s="8">
        <v>20.8372496385715</v>
      </c>
      <c r="G893" s="8">
        <v>19.399270054862299</v>
      </c>
      <c r="H893" s="8">
        <v>20.889190789375899</v>
      </c>
    </row>
    <row r="894" spans="1:8" x14ac:dyDescent="0.35">
      <c r="A894" s="7" t="str">
        <f>B3&amp;C873&amp;D894</f>
        <v>DISTRIBUCION VOLUMEN X CRITERIO (Consumiciones)Otros mariscos Ing.DE 50 A 59 AÑOS</v>
      </c>
      <c r="B894" s="7">
        <v>0</v>
      </c>
      <c r="C894" s="7">
        <v>0</v>
      </c>
      <c r="D894" s="8" t="s">
        <v>43</v>
      </c>
      <c r="E894" s="8">
        <v>27.2827380534277</v>
      </c>
      <c r="F894" s="8">
        <v>25.9740747231039</v>
      </c>
      <c r="G894" s="8">
        <v>27.5392760782293</v>
      </c>
      <c r="H894" s="8">
        <v>23.897746461468198</v>
      </c>
    </row>
    <row r="895" spans="1:8" x14ac:dyDescent="0.35">
      <c r="A895" s="7" t="str">
        <f>B3&amp;C873&amp;D895</f>
        <v>DISTRIBUCION VOLUMEN X CRITERIO (Consumiciones)Otros mariscos Ing.DE 60 A 75 AÑOS</v>
      </c>
      <c r="B895" s="7">
        <v>0</v>
      </c>
      <c r="C895" s="7">
        <v>0</v>
      </c>
      <c r="D895" s="8" t="s">
        <v>44</v>
      </c>
      <c r="E895" s="8">
        <v>38.9999417999081</v>
      </c>
      <c r="F895" s="8">
        <v>45.613223703337901</v>
      </c>
      <c r="G895" s="8">
        <v>46.906535353127701</v>
      </c>
      <c r="H895" s="8">
        <v>48.551339116370102</v>
      </c>
    </row>
    <row r="896" spans="1:8" x14ac:dyDescent="0.35">
      <c r="A896" s="7" t="str">
        <f>B3&amp;C873&amp;D896</f>
        <v>DISTRIBUCION VOLUMEN X CRITERIO (Consumiciones)Otros mariscos Ing.ALTA Y MEDIA ALTA</v>
      </c>
      <c r="B896" s="7">
        <v>0</v>
      </c>
      <c r="C896" s="7">
        <v>0</v>
      </c>
      <c r="D896" s="8" t="s">
        <v>17</v>
      </c>
      <c r="E896" s="8">
        <v>34.104584896206497</v>
      </c>
      <c r="F896" s="8">
        <v>35.354508596621898</v>
      </c>
      <c r="G896" s="8">
        <v>44.540322405372599</v>
      </c>
      <c r="H896" s="8">
        <v>38.3910659355356</v>
      </c>
    </row>
    <row r="897" spans="1:8" x14ac:dyDescent="0.35">
      <c r="A897" s="7" t="str">
        <f>B3&amp;C873&amp;D897</f>
        <v>DISTRIBUCION VOLUMEN X CRITERIO (Consumiciones)Otros mariscos Ing.MEDIA</v>
      </c>
      <c r="B897" s="7">
        <v>0</v>
      </c>
      <c r="C897" s="7">
        <v>0</v>
      </c>
      <c r="D897" s="8" t="s">
        <v>18</v>
      </c>
      <c r="E897" s="8">
        <v>32.582418354302099</v>
      </c>
      <c r="F897" s="8">
        <v>34.145186728106196</v>
      </c>
      <c r="G897" s="8">
        <v>29.059826936869499</v>
      </c>
      <c r="H897" s="8">
        <v>31.975414663447399</v>
      </c>
    </row>
    <row r="898" spans="1:8" x14ac:dyDescent="0.35">
      <c r="A898" s="7" t="str">
        <f>B3&amp;C873&amp;D898</f>
        <v>DISTRIBUCION VOLUMEN X CRITERIO (Consumiciones)Otros mariscos Ing.MEDIA BAJA</v>
      </c>
      <c r="B898" s="7">
        <v>0</v>
      </c>
      <c r="C898" s="7">
        <v>0</v>
      </c>
      <c r="D898" s="8" t="s">
        <v>19</v>
      </c>
      <c r="E898" s="8">
        <v>19.2845803873718</v>
      </c>
      <c r="F898" s="8">
        <v>21.212209313903099</v>
      </c>
      <c r="G898" s="8">
        <v>18.249443459523899</v>
      </c>
      <c r="H898" s="8">
        <v>18.526381488025301</v>
      </c>
    </row>
    <row r="899" spans="1:8" x14ac:dyDescent="0.35">
      <c r="A899" s="7" t="str">
        <f>B3&amp;C873&amp;D899</f>
        <v>DISTRIBUCION VOLUMEN X CRITERIO (Consumiciones)Otros mariscos Ing.BAJA</v>
      </c>
      <c r="B899" s="7">
        <v>0</v>
      </c>
      <c r="C899" s="7">
        <v>0</v>
      </c>
      <c r="D899" s="8" t="s">
        <v>20</v>
      </c>
      <c r="E899" s="8">
        <v>14.028402982788201</v>
      </c>
      <c r="F899" s="8">
        <v>9.2881073094186508</v>
      </c>
      <c r="G899" s="8">
        <v>8.1504149603047704</v>
      </c>
      <c r="H899" s="8">
        <v>11.107177019272401</v>
      </c>
    </row>
    <row r="900" spans="1:8" x14ac:dyDescent="0.35">
      <c r="A900" s="7" t="str">
        <f>B3&amp;C873&amp;D900</f>
        <v>DISTRIBUCION VOLUMEN X CRITERIO (Consumiciones)Otros mariscos Ing.HOMBRE</v>
      </c>
      <c r="B900" s="7">
        <v>0</v>
      </c>
      <c r="C900" s="7">
        <v>0</v>
      </c>
      <c r="D900" s="8" t="s">
        <v>21</v>
      </c>
      <c r="E900" s="8">
        <v>48.456252596426502</v>
      </c>
      <c r="F900" s="8">
        <v>56.373906255600602</v>
      </c>
      <c r="G900" s="8">
        <v>51.916191369198202</v>
      </c>
      <c r="H900" s="8">
        <v>52.379984779835603</v>
      </c>
    </row>
    <row r="901" spans="1:8" x14ac:dyDescent="0.35">
      <c r="A901" s="7" t="str">
        <f>B3&amp;C873&amp;D901</f>
        <v>DISTRIBUCION VOLUMEN X CRITERIO (Consumiciones)Otros mariscos Ing.MUJER</v>
      </c>
      <c r="B901" s="7">
        <v>0</v>
      </c>
      <c r="C901" s="7">
        <v>0</v>
      </c>
      <c r="D901" s="8" t="s">
        <v>22</v>
      </c>
      <c r="E901" s="8">
        <v>51.543727334576303</v>
      </c>
      <c r="F901" s="8">
        <v>43.6261136578158</v>
      </c>
      <c r="G901" s="8">
        <v>48.083808630801798</v>
      </c>
      <c r="H901" s="8">
        <v>47.620046505189002</v>
      </c>
    </row>
    <row r="902" spans="1:8" x14ac:dyDescent="0.35">
      <c r="A902" s="7" t="str">
        <f>B3&amp;C902&amp;D902</f>
        <v>DISTRIBUCION VOLUMEN X CRITERIO (Consumiciones).Derivados lacteos IngT.ESPAÑA</v>
      </c>
      <c r="B902" s="7">
        <v>0</v>
      </c>
      <c r="C902" s="7" t="s">
        <v>183</v>
      </c>
      <c r="D902" s="8" t="s">
        <v>36</v>
      </c>
      <c r="E902" s="8">
        <v>100</v>
      </c>
      <c r="F902" s="8">
        <v>100</v>
      </c>
      <c r="G902" s="8">
        <v>100</v>
      </c>
      <c r="H902" s="8">
        <v>100</v>
      </c>
    </row>
    <row r="903" spans="1:8" x14ac:dyDescent="0.35">
      <c r="A903" s="7" t="str">
        <f>B3&amp;C902&amp;D903</f>
        <v>DISTRIBUCION VOLUMEN X CRITERIO (Consumiciones).Derivados lacteos IngBCN AM</v>
      </c>
      <c r="B903" s="7">
        <v>0</v>
      </c>
      <c r="C903" s="7">
        <v>0</v>
      </c>
      <c r="D903" s="8" t="s">
        <v>1</v>
      </c>
      <c r="E903" s="8">
        <v>11.7877461200978</v>
      </c>
      <c r="F903" s="8">
        <v>9.7193329412028895</v>
      </c>
      <c r="G903" s="8">
        <v>9.9398830464985792</v>
      </c>
      <c r="H903" s="8">
        <v>9.39821741315804</v>
      </c>
    </row>
    <row r="904" spans="1:8" x14ac:dyDescent="0.35">
      <c r="A904" s="7" t="str">
        <f>B3&amp;C902&amp;D904</f>
        <v>DISTRIBUCION VOLUMEN X CRITERIO (Consumiciones).Derivados lacteos IngREST.CAT ARAGON</v>
      </c>
      <c r="B904" s="7">
        <v>0</v>
      </c>
      <c r="C904" s="7">
        <v>0</v>
      </c>
      <c r="D904" s="8" t="s">
        <v>2</v>
      </c>
      <c r="E904" s="8">
        <v>11.7347196345934</v>
      </c>
      <c r="F904" s="8">
        <v>11.0788358217834</v>
      </c>
      <c r="G904" s="8">
        <v>12.085773521982899</v>
      </c>
      <c r="H904" s="8">
        <v>11.1901452143659</v>
      </c>
    </row>
    <row r="905" spans="1:8" x14ac:dyDescent="0.35">
      <c r="A905" s="7" t="str">
        <f>B3&amp;C902&amp;D905</f>
        <v>DISTRIBUCION VOLUMEN X CRITERIO (Consumiciones).Derivados lacteos IngLEVANTE</v>
      </c>
      <c r="B905" s="7">
        <v>0</v>
      </c>
      <c r="C905" s="7">
        <v>0</v>
      </c>
      <c r="D905" s="8" t="s">
        <v>3</v>
      </c>
      <c r="E905" s="8">
        <v>16.893600299574199</v>
      </c>
      <c r="F905" s="8">
        <v>16.312371351168601</v>
      </c>
      <c r="G905" s="8">
        <v>16.8732876492118</v>
      </c>
      <c r="H905" s="8">
        <v>16.676149973690201</v>
      </c>
    </row>
    <row r="906" spans="1:8" x14ac:dyDescent="0.35">
      <c r="A906" s="7" t="str">
        <f>B3&amp;C902&amp;D906</f>
        <v>DISTRIBUCION VOLUMEN X CRITERIO (Consumiciones).Derivados lacteos IngANDALUCIA</v>
      </c>
      <c r="B906" s="7">
        <v>0</v>
      </c>
      <c r="C906" s="7">
        <v>0</v>
      </c>
      <c r="D906" s="8" t="s">
        <v>4</v>
      </c>
      <c r="E906" s="8">
        <v>20.874433097403202</v>
      </c>
      <c r="F906" s="8">
        <v>23.267721291165401</v>
      </c>
      <c r="G906" s="8">
        <v>19.417398336260799</v>
      </c>
      <c r="H906" s="8">
        <v>19.978235515868299</v>
      </c>
    </row>
    <row r="907" spans="1:8" x14ac:dyDescent="0.35">
      <c r="A907" s="7" t="str">
        <f>B3&amp;C902&amp;D907</f>
        <v>DISTRIBUCION VOLUMEN X CRITERIO (Consumiciones).Derivados lacteos IngMDD AM</v>
      </c>
      <c r="B907" s="7">
        <v>0</v>
      </c>
      <c r="C907" s="7">
        <v>0</v>
      </c>
      <c r="D907" s="8" t="s">
        <v>5</v>
      </c>
      <c r="E907" s="8">
        <v>14.8698285307457</v>
      </c>
      <c r="F907" s="8">
        <v>16.1647943348685</v>
      </c>
      <c r="G907" s="8">
        <v>17.377055471617499</v>
      </c>
      <c r="H907" s="8">
        <v>17.308635503302501</v>
      </c>
    </row>
    <row r="908" spans="1:8" x14ac:dyDescent="0.35">
      <c r="A908" s="7" t="str">
        <f>B3&amp;C902&amp;D908</f>
        <v>DISTRIBUCION VOLUMEN X CRITERIO (Consumiciones).Derivados lacteos IngRTO CENTRO</v>
      </c>
      <c r="B908" s="7">
        <v>0</v>
      </c>
      <c r="C908" s="7">
        <v>0</v>
      </c>
      <c r="D908" s="8" t="s">
        <v>6</v>
      </c>
      <c r="E908" s="8">
        <v>7.5399742033313801</v>
      </c>
      <c r="F908" s="8">
        <v>8.3697110192902695</v>
      </c>
      <c r="G908" s="8">
        <v>8.2151205059132497</v>
      </c>
      <c r="H908" s="8">
        <v>7.9971481359313303</v>
      </c>
    </row>
    <row r="909" spans="1:8" x14ac:dyDescent="0.35">
      <c r="A909" s="7" t="str">
        <f>B3&amp;C902&amp;D909</f>
        <v>DISTRIBUCION VOLUMEN X CRITERIO (Consumiciones).Derivados lacteos IngNORTE-CENTRO</v>
      </c>
      <c r="B909" s="7">
        <v>0</v>
      </c>
      <c r="C909" s="7">
        <v>0</v>
      </c>
      <c r="D909" s="8" t="s">
        <v>7</v>
      </c>
      <c r="E909" s="8">
        <v>8.3293559616655894</v>
      </c>
      <c r="F909" s="8">
        <v>8.2135532663069508</v>
      </c>
      <c r="G909" s="8">
        <v>9.4477926105955508</v>
      </c>
      <c r="H909" s="8">
        <v>9.3412135098838505</v>
      </c>
    </row>
    <row r="910" spans="1:8" x14ac:dyDescent="0.35">
      <c r="A910" s="7" t="str">
        <f>B3&amp;C902&amp;D910</f>
        <v>DISTRIBUCION VOLUMEN X CRITERIO (Consumiciones).Derivados lacteos IngNOROESTE</v>
      </c>
      <c r="B910" s="7">
        <v>0</v>
      </c>
      <c r="C910" s="7">
        <v>0</v>
      </c>
      <c r="D910" s="8" t="s">
        <v>8</v>
      </c>
      <c r="E910" s="8">
        <v>7.9703153388471</v>
      </c>
      <c r="F910" s="8">
        <v>6.8736787601879596</v>
      </c>
      <c r="G910" s="8">
        <v>6.6436990645332497</v>
      </c>
      <c r="H910" s="8">
        <v>8.1102390264590198</v>
      </c>
    </row>
    <row r="911" spans="1:8" x14ac:dyDescent="0.35">
      <c r="A911" s="7" t="str">
        <f>B3&amp;C902&amp;D911</f>
        <v>DISTRIBUCION VOLUMEN X CRITERIO (Consumiciones).Derivados lacteos Ing&lt;2MIL</v>
      </c>
      <c r="B911" s="7">
        <v>0</v>
      </c>
      <c r="C911" s="7">
        <v>0</v>
      </c>
      <c r="D911" s="8" t="s">
        <v>9</v>
      </c>
      <c r="E911" s="8">
        <v>4.1016925018607804</v>
      </c>
      <c r="F911" s="8">
        <v>3.6683802645484298</v>
      </c>
      <c r="G911" s="8">
        <v>2.9353301824156599</v>
      </c>
      <c r="H911" s="8">
        <v>3.3168406254663099</v>
      </c>
    </row>
    <row r="912" spans="1:8" x14ac:dyDescent="0.35">
      <c r="A912" s="7" t="str">
        <f>B3&amp;C902&amp;D912</f>
        <v>DISTRIBUCION VOLUMEN X CRITERIO (Consumiciones).Derivados lacteos Ing2-5MIL</v>
      </c>
      <c r="B912" s="7">
        <v>0</v>
      </c>
      <c r="C912" s="7">
        <v>0</v>
      </c>
      <c r="D912" s="8" t="s">
        <v>10</v>
      </c>
      <c r="E912" s="8">
        <v>5.7476715963884697</v>
      </c>
      <c r="F912" s="8">
        <v>4.8728265138450597</v>
      </c>
      <c r="G912" s="8">
        <v>7.2002687605466198</v>
      </c>
      <c r="H912" s="8">
        <v>7.74714519080492</v>
      </c>
    </row>
    <row r="913" spans="1:8" x14ac:dyDescent="0.35">
      <c r="A913" s="7" t="str">
        <f>B3&amp;C902&amp;D913</f>
        <v>DISTRIBUCION VOLUMEN X CRITERIO (Consumiciones).Derivados lacteos Ing5-10MIL</v>
      </c>
      <c r="B913" s="7">
        <v>0</v>
      </c>
      <c r="C913" s="7">
        <v>0</v>
      </c>
      <c r="D913" s="8" t="s">
        <v>11</v>
      </c>
      <c r="E913" s="8">
        <v>8.1645670274193591</v>
      </c>
      <c r="F913" s="8">
        <v>5.9914884628061902</v>
      </c>
      <c r="G913" s="8">
        <v>6.9395469427160998</v>
      </c>
      <c r="H913" s="8">
        <v>7.5958088887841697</v>
      </c>
    </row>
    <row r="914" spans="1:8" x14ac:dyDescent="0.35">
      <c r="A914" s="7" t="str">
        <f>B3&amp;C902&amp;D914</f>
        <v>DISTRIBUCION VOLUMEN X CRITERIO (Consumiciones).Derivados lacteos Ing10-30MIL</v>
      </c>
      <c r="B914" s="7">
        <v>0</v>
      </c>
      <c r="C914" s="7">
        <v>0</v>
      </c>
      <c r="D914" s="8" t="s">
        <v>12</v>
      </c>
      <c r="E914" s="8">
        <v>17.149837961785799</v>
      </c>
      <c r="F914" s="8">
        <v>17.083059418687899</v>
      </c>
      <c r="G914" s="8">
        <v>19.1972008566615</v>
      </c>
      <c r="H914" s="8">
        <v>16.307321976925898</v>
      </c>
    </row>
    <row r="915" spans="1:8" x14ac:dyDescent="0.35">
      <c r="A915" s="7" t="str">
        <f>B3&amp;C902&amp;D915</f>
        <v>DISTRIBUCION VOLUMEN X CRITERIO (Consumiciones).Derivados lacteos Ing30-100MIL</v>
      </c>
      <c r="B915" s="7">
        <v>0</v>
      </c>
      <c r="C915" s="7">
        <v>0</v>
      </c>
      <c r="D915" s="8" t="s">
        <v>13</v>
      </c>
      <c r="E915" s="8">
        <v>22.765948397416601</v>
      </c>
      <c r="F915" s="8">
        <v>23.788052890262399</v>
      </c>
      <c r="G915" s="8">
        <v>20.420555343881698</v>
      </c>
      <c r="H915" s="8">
        <v>21.429721430310501</v>
      </c>
    </row>
    <row r="916" spans="1:8" x14ac:dyDescent="0.35">
      <c r="A916" s="7" t="str">
        <f>B3&amp;C902&amp;D916</f>
        <v>DISTRIBUCION VOLUMEN X CRITERIO (Consumiciones).Derivados lacteos Ing100-200MIL</v>
      </c>
      <c r="B916" s="7">
        <v>0</v>
      </c>
      <c r="C916" s="7">
        <v>0</v>
      </c>
      <c r="D916" s="8" t="s">
        <v>14</v>
      </c>
      <c r="E916" s="8">
        <v>10.631500598686101</v>
      </c>
      <c r="F916" s="8">
        <v>12.2773855461691</v>
      </c>
      <c r="G916" s="8">
        <v>10.950747067971699</v>
      </c>
      <c r="H916" s="8">
        <v>11.1813000180634</v>
      </c>
    </row>
    <row r="917" spans="1:8" x14ac:dyDescent="0.35">
      <c r="A917" s="7" t="str">
        <f>B3&amp;C902&amp;D917</f>
        <v>DISTRIBUCION VOLUMEN X CRITERIO (Consumiciones).Derivados lacteos Ing200-500MIL</v>
      </c>
      <c r="B917" s="7">
        <v>0</v>
      </c>
      <c r="C917" s="7">
        <v>0</v>
      </c>
      <c r="D917" s="8" t="s">
        <v>15</v>
      </c>
      <c r="E917" s="8">
        <v>14.2459744714688</v>
      </c>
      <c r="F917" s="8">
        <v>14.077239984436201</v>
      </c>
      <c r="G917" s="8">
        <v>13.356425456151401</v>
      </c>
      <c r="H917" s="8">
        <v>14.749585718885699</v>
      </c>
    </row>
    <row r="918" spans="1:8" x14ac:dyDescent="0.35">
      <c r="A918" s="7" t="str">
        <f>B3&amp;C902&amp;D918</f>
        <v>DISTRIBUCION VOLUMEN X CRITERIO (Consumiciones).Derivados lacteos Ing&gt;500MIL</v>
      </c>
      <c r="B918" s="7">
        <v>0</v>
      </c>
      <c r="C918" s="7">
        <v>0</v>
      </c>
      <c r="D918" s="8" t="s">
        <v>16</v>
      </c>
      <c r="E918" s="8">
        <v>17.1927769327853</v>
      </c>
      <c r="F918" s="8">
        <v>18.241568133270899</v>
      </c>
      <c r="G918" s="8">
        <v>18.999927430978001</v>
      </c>
      <c r="H918" s="8">
        <v>17.672270260506199</v>
      </c>
    </row>
    <row r="919" spans="1:8" x14ac:dyDescent="0.35">
      <c r="A919" s="7" t="str">
        <f>B3&amp;C902&amp;D919</f>
        <v>DISTRIBUCION VOLUMEN X CRITERIO (Consumiciones).Derivados lacteos IngDE 15 A 19 AÑOS</v>
      </c>
      <c r="B919" s="7">
        <v>0</v>
      </c>
      <c r="C919" s="7">
        <v>0</v>
      </c>
      <c r="D919" s="8" t="s">
        <v>39</v>
      </c>
      <c r="E919" s="8">
        <v>2.3456605657699501</v>
      </c>
      <c r="F919" s="8">
        <v>2.2908794465983302</v>
      </c>
      <c r="G919" s="8">
        <v>3.1824261712267599</v>
      </c>
      <c r="H919" s="8">
        <v>2.5557865843602001</v>
      </c>
    </row>
    <row r="920" spans="1:8" x14ac:dyDescent="0.35">
      <c r="A920" s="7" t="str">
        <f>B3&amp;C902&amp;D920</f>
        <v>DISTRIBUCION VOLUMEN X CRITERIO (Consumiciones).Derivados lacteos IngDE 20 A 24 AÑOS</v>
      </c>
      <c r="B920" s="7">
        <v>0</v>
      </c>
      <c r="C920" s="7">
        <v>0</v>
      </c>
      <c r="D920" s="8" t="s">
        <v>40</v>
      </c>
      <c r="E920" s="8">
        <v>3.9556685636618298</v>
      </c>
      <c r="F920" s="8">
        <v>4.9070232018603699</v>
      </c>
      <c r="G920" s="8">
        <v>4.5469503710563304</v>
      </c>
      <c r="H920" s="8">
        <v>3.5712475162767299</v>
      </c>
    </row>
    <row r="921" spans="1:8" x14ac:dyDescent="0.35">
      <c r="A921" s="7" t="str">
        <f>B3&amp;C902&amp;D921</f>
        <v>DISTRIBUCION VOLUMEN X CRITERIO (Consumiciones).Derivados lacteos IngDE 25 A 34 AÑOS</v>
      </c>
      <c r="B921" s="7">
        <v>0</v>
      </c>
      <c r="C921" s="7">
        <v>0</v>
      </c>
      <c r="D921" s="8" t="s">
        <v>41</v>
      </c>
      <c r="E921" s="8">
        <v>12.84074024419</v>
      </c>
      <c r="F921" s="8">
        <v>14.434442892514401</v>
      </c>
      <c r="G921" s="8">
        <v>13.634525054123101</v>
      </c>
      <c r="H921" s="8">
        <v>13.058965357459799</v>
      </c>
    </row>
    <row r="922" spans="1:8" x14ac:dyDescent="0.35">
      <c r="A922" s="7" t="str">
        <f>B3&amp;C902&amp;D922</f>
        <v>DISTRIBUCION VOLUMEN X CRITERIO (Consumiciones).Derivados lacteos IngDE 35 A 49 AÑOS</v>
      </c>
      <c r="B922" s="7">
        <v>0</v>
      </c>
      <c r="C922" s="7">
        <v>0</v>
      </c>
      <c r="D922" s="8" t="s">
        <v>42</v>
      </c>
      <c r="E922" s="8">
        <v>32.636604455704202</v>
      </c>
      <c r="F922" s="8">
        <v>31.756131287213702</v>
      </c>
      <c r="G922" s="8">
        <v>27.604133229375599</v>
      </c>
      <c r="H922" s="8">
        <v>29.7068617518397</v>
      </c>
    </row>
    <row r="923" spans="1:8" x14ac:dyDescent="0.35">
      <c r="A923" s="7" t="str">
        <f>B3&amp;C902&amp;D923</f>
        <v>DISTRIBUCION VOLUMEN X CRITERIO (Consumiciones).Derivados lacteos IngDE 50 A 59 AÑOS</v>
      </c>
      <c r="B923" s="7">
        <v>0</v>
      </c>
      <c r="C923" s="7">
        <v>0</v>
      </c>
      <c r="D923" s="8" t="s">
        <v>43</v>
      </c>
      <c r="E923" s="8">
        <v>25.497510482786002</v>
      </c>
      <c r="F923" s="8">
        <v>26.5248926952655</v>
      </c>
      <c r="G923" s="8">
        <v>27.195225672817401</v>
      </c>
      <c r="H923" s="8">
        <v>25.829543937359102</v>
      </c>
    </row>
    <row r="924" spans="1:8" x14ac:dyDescent="0.35">
      <c r="A924" s="7" t="str">
        <f>B3&amp;C902&amp;D924</f>
        <v>DISTRIBUCION VOLUMEN X CRITERIO (Consumiciones).Derivados lacteos IngDE 60 A 75 AÑOS</v>
      </c>
      <c r="B924" s="7">
        <v>0</v>
      </c>
      <c r="C924" s="7">
        <v>0</v>
      </c>
      <c r="D924" s="8" t="s">
        <v>44</v>
      </c>
      <c r="E924" s="8">
        <v>22.723786100311099</v>
      </c>
      <c r="F924" s="8">
        <v>20.0866086240774</v>
      </c>
      <c r="G924" s="8">
        <v>23.836749708014299</v>
      </c>
      <c r="H924" s="8">
        <v>25.277587980742801</v>
      </c>
    </row>
    <row r="925" spans="1:8" x14ac:dyDescent="0.35">
      <c r="A925" s="7" t="str">
        <f>B3&amp;C902&amp;D925</f>
        <v>DISTRIBUCION VOLUMEN X CRITERIO (Consumiciones).Derivados lacteos IngALTA Y MEDIA ALTA</v>
      </c>
      <c r="B925" s="7">
        <v>0</v>
      </c>
      <c r="C925" s="7">
        <v>0</v>
      </c>
      <c r="D925" s="8" t="s">
        <v>17</v>
      </c>
      <c r="E925" s="8">
        <v>26.955660242155801</v>
      </c>
      <c r="F925" s="8">
        <v>25.300875130735399</v>
      </c>
      <c r="G925" s="8">
        <v>28.1531469694166</v>
      </c>
      <c r="H925" s="8">
        <v>28.620885658412501</v>
      </c>
    </row>
    <row r="926" spans="1:8" x14ac:dyDescent="0.35">
      <c r="A926" s="7" t="str">
        <f>B3&amp;C902&amp;D926</f>
        <v>DISTRIBUCION VOLUMEN X CRITERIO (Consumiciones).Derivados lacteos IngMEDIA</v>
      </c>
      <c r="B926" s="7">
        <v>0</v>
      </c>
      <c r="C926" s="7">
        <v>0</v>
      </c>
      <c r="D926" s="8" t="s">
        <v>18</v>
      </c>
      <c r="E926" s="8">
        <v>30.554295515170601</v>
      </c>
      <c r="F926" s="8">
        <v>31.218936865178101</v>
      </c>
      <c r="G926" s="8">
        <v>28.985669812583101</v>
      </c>
      <c r="H926" s="8">
        <v>30.037864508477998</v>
      </c>
    </row>
    <row r="927" spans="1:8" x14ac:dyDescent="0.35">
      <c r="A927" s="7" t="str">
        <f>B3&amp;C902&amp;D927</f>
        <v>DISTRIBUCION VOLUMEN X CRITERIO (Consumiciones).Derivados lacteos IngMEDIA BAJA</v>
      </c>
      <c r="B927" s="7">
        <v>0</v>
      </c>
      <c r="C927" s="7">
        <v>0</v>
      </c>
      <c r="D927" s="8" t="s">
        <v>19</v>
      </c>
      <c r="E927" s="8">
        <v>23.641167414831699</v>
      </c>
      <c r="F927" s="8">
        <v>26.0976526197773</v>
      </c>
      <c r="G927" s="8">
        <v>25.879113482130101</v>
      </c>
      <c r="H927" s="8">
        <v>22.086788948315</v>
      </c>
    </row>
    <row r="928" spans="1:8" x14ac:dyDescent="0.35">
      <c r="A928" s="7" t="str">
        <f>B3&amp;C902&amp;D928</f>
        <v>DISTRIBUCION VOLUMEN X CRITERIO (Consumiciones).Derivados lacteos IngBAJA</v>
      </c>
      <c r="B928" s="7">
        <v>0</v>
      </c>
      <c r="C928" s="7">
        <v>0</v>
      </c>
      <c r="D928" s="8" t="s">
        <v>20</v>
      </c>
      <c r="E928" s="8">
        <v>18.848839843370801</v>
      </c>
      <c r="F928" s="8">
        <v>17.382535384309101</v>
      </c>
      <c r="G928" s="8">
        <v>16.982069735870201</v>
      </c>
      <c r="H928" s="8">
        <v>19.254451067706501</v>
      </c>
    </row>
    <row r="929" spans="1:8" x14ac:dyDescent="0.35">
      <c r="A929" s="7" t="str">
        <f>B3&amp;C902&amp;D929</f>
        <v>DISTRIBUCION VOLUMEN X CRITERIO (Consumiciones).Derivados lacteos IngHOMBRE</v>
      </c>
      <c r="B929" s="7">
        <v>0</v>
      </c>
      <c r="C929" s="7">
        <v>0</v>
      </c>
      <c r="D929" s="8" t="s">
        <v>21</v>
      </c>
      <c r="E929" s="8">
        <v>47.811000106330397</v>
      </c>
      <c r="F929" s="8">
        <v>46.356228045096202</v>
      </c>
      <c r="G929" s="8">
        <v>47.2962017414728</v>
      </c>
      <c r="H929" s="8">
        <v>47.416436946807103</v>
      </c>
    </row>
    <row r="930" spans="1:8" x14ac:dyDescent="0.35">
      <c r="A930" s="7" t="str">
        <f>B3&amp;C902&amp;D930</f>
        <v>DISTRIBUCION VOLUMEN X CRITERIO (Consumiciones).Derivados lacteos IngMUJER</v>
      </c>
      <c r="B930" s="7">
        <v>0</v>
      </c>
      <c r="C930" s="7">
        <v>0</v>
      </c>
      <c r="D930" s="8" t="s">
        <v>22</v>
      </c>
      <c r="E930" s="8">
        <v>52.1889721553163</v>
      </c>
      <c r="F930" s="8">
        <v>53.6437598146425</v>
      </c>
      <c r="G930" s="8">
        <v>52.703808465140703</v>
      </c>
      <c r="H930" s="8">
        <v>52.583553236104898</v>
      </c>
    </row>
    <row r="931" spans="1:8" x14ac:dyDescent="0.35">
      <c r="A931" s="7" t="str">
        <f>B3&amp;C931&amp;D931</f>
        <v>DISTRIBUCION VOLUMEN X CRITERIO (Consumiciones)Mantequilla Ing.T.ESPAÑA</v>
      </c>
      <c r="B931" s="7">
        <v>0</v>
      </c>
      <c r="C931" s="7" t="s">
        <v>148</v>
      </c>
      <c r="D931" s="8" t="s">
        <v>36</v>
      </c>
      <c r="E931" s="8">
        <v>100</v>
      </c>
      <c r="F931" s="8">
        <v>100</v>
      </c>
      <c r="G931" s="8">
        <v>100</v>
      </c>
      <c r="H931" s="8">
        <v>100</v>
      </c>
    </row>
    <row r="932" spans="1:8" x14ac:dyDescent="0.35">
      <c r="A932" s="7" t="str">
        <f>B3&amp;C931&amp;D932</f>
        <v>DISTRIBUCION VOLUMEN X CRITERIO (Consumiciones)Mantequilla Ing.BCN AM</v>
      </c>
      <c r="B932" s="7">
        <v>0</v>
      </c>
      <c r="C932" s="7">
        <v>0</v>
      </c>
      <c r="D932" s="8" t="s">
        <v>1</v>
      </c>
      <c r="E932" s="8">
        <v>4.4258115430484199</v>
      </c>
      <c r="F932" s="8">
        <v>3.7755416577111198</v>
      </c>
      <c r="G932" s="8">
        <v>4.2291268717861303</v>
      </c>
      <c r="H932" s="8">
        <v>1.9177492115260799</v>
      </c>
    </row>
    <row r="933" spans="1:8" x14ac:dyDescent="0.35">
      <c r="A933" s="7" t="str">
        <f>B3&amp;C931&amp;D933</f>
        <v>DISTRIBUCION VOLUMEN X CRITERIO (Consumiciones)Mantequilla Ing.REST.CAT ARAGON</v>
      </c>
      <c r="B933" s="7">
        <v>0</v>
      </c>
      <c r="C933" s="7">
        <v>0</v>
      </c>
      <c r="D933" s="8" t="s">
        <v>2</v>
      </c>
      <c r="E933" s="8">
        <v>1.39382052353923</v>
      </c>
      <c r="F933" s="8">
        <v>5.0849335367334696</v>
      </c>
      <c r="G933" s="8">
        <v>1.1837849728947301</v>
      </c>
      <c r="H933" s="8">
        <v>1.7170001864709099</v>
      </c>
    </row>
    <row r="934" spans="1:8" x14ac:dyDescent="0.35">
      <c r="A934" s="7" t="str">
        <f>B3&amp;C931&amp;D934</f>
        <v>DISTRIBUCION VOLUMEN X CRITERIO (Consumiciones)Mantequilla Ing.LEVANTE</v>
      </c>
      <c r="B934" s="7">
        <v>0</v>
      </c>
      <c r="C934" s="7">
        <v>0</v>
      </c>
      <c r="D934" s="8" t="s">
        <v>3</v>
      </c>
      <c r="E934" s="8">
        <v>11.7678940755127</v>
      </c>
      <c r="F934" s="8">
        <v>11.987306713078199</v>
      </c>
      <c r="G934" s="8">
        <v>19.800534961439698</v>
      </c>
      <c r="H934" s="8">
        <v>18.546539796638001</v>
      </c>
    </row>
    <row r="935" spans="1:8" x14ac:dyDescent="0.35">
      <c r="A935" s="7" t="str">
        <f>B3&amp;C931&amp;D935</f>
        <v>DISTRIBUCION VOLUMEN X CRITERIO (Consumiciones)Mantequilla Ing.ANDALUCIA</v>
      </c>
      <c r="B935" s="7">
        <v>0</v>
      </c>
      <c r="C935" s="7">
        <v>0</v>
      </c>
      <c r="D935" s="8" t="s">
        <v>4</v>
      </c>
      <c r="E935" s="8">
        <v>62.257246488227999</v>
      </c>
      <c r="F935" s="8">
        <v>64.666705109991597</v>
      </c>
      <c r="G935" s="8">
        <v>50.227745372544099</v>
      </c>
      <c r="H935" s="8">
        <v>48.668424514118399</v>
      </c>
    </row>
    <row r="936" spans="1:8" x14ac:dyDescent="0.35">
      <c r="A936" s="7" t="str">
        <f>B3&amp;C931&amp;D936</f>
        <v>DISTRIBUCION VOLUMEN X CRITERIO (Consumiciones)Mantequilla Ing.MDD AM</v>
      </c>
      <c r="B936" s="7">
        <v>0</v>
      </c>
      <c r="C936" s="7">
        <v>0</v>
      </c>
      <c r="D936" s="8" t="s">
        <v>5</v>
      </c>
      <c r="E936" s="8">
        <v>9.1838960703654493</v>
      </c>
      <c r="F936" s="8">
        <v>7.09165412890047</v>
      </c>
      <c r="G936" s="8">
        <v>7.5446536127141304</v>
      </c>
      <c r="H936" s="8">
        <v>5.9264120539952101</v>
      </c>
    </row>
    <row r="937" spans="1:8" x14ac:dyDescent="0.35">
      <c r="A937" s="7" t="str">
        <f>B3&amp;C931&amp;D937</f>
        <v>DISTRIBUCION VOLUMEN X CRITERIO (Consumiciones)Mantequilla Ing.RTO CENTRO</v>
      </c>
      <c r="B937" s="7">
        <v>0</v>
      </c>
      <c r="C937" s="7">
        <v>0</v>
      </c>
      <c r="D937" s="8" t="s">
        <v>6</v>
      </c>
      <c r="E937" s="8">
        <v>5.6206863060607004</v>
      </c>
      <c r="F937" s="8">
        <v>2.1929522900863399</v>
      </c>
      <c r="G937" s="8">
        <v>2.8046898056293599</v>
      </c>
      <c r="H937" s="8">
        <v>5.3835179046307999</v>
      </c>
    </row>
    <row r="938" spans="1:8" x14ac:dyDescent="0.35">
      <c r="A938" s="7" t="str">
        <f>B3&amp;C931&amp;D938</f>
        <v>DISTRIBUCION VOLUMEN X CRITERIO (Consumiciones)Mantequilla Ing.NORTE-CENTRO</v>
      </c>
      <c r="B938" s="7">
        <v>0</v>
      </c>
      <c r="C938" s="7">
        <v>0</v>
      </c>
      <c r="D938" s="8" t="s">
        <v>7</v>
      </c>
      <c r="E938" s="8">
        <v>2.3037504266311601</v>
      </c>
      <c r="F938" s="8">
        <v>3.0982576436688198</v>
      </c>
      <c r="G938" s="8">
        <v>12.230783784036801</v>
      </c>
      <c r="H938" s="8">
        <v>16.693482096577402</v>
      </c>
    </row>
    <row r="939" spans="1:8" x14ac:dyDescent="0.35">
      <c r="A939" s="7" t="str">
        <f>B3&amp;C931&amp;D939</f>
        <v>DISTRIBUCION VOLUMEN X CRITERIO (Consumiciones)Mantequilla Ing.NOROESTE</v>
      </c>
      <c r="B939" s="7">
        <v>0</v>
      </c>
      <c r="C939" s="7">
        <v>0</v>
      </c>
      <c r="D939" s="8" t="s">
        <v>8</v>
      </c>
      <c r="E939" s="8">
        <v>3.0468939576848899</v>
      </c>
      <c r="F939" s="8">
        <v>2.1026489198299401</v>
      </c>
      <c r="G939" s="8">
        <v>1.9786848068093501</v>
      </c>
      <c r="H939" s="8">
        <v>1.1468959842703901</v>
      </c>
    </row>
    <row r="940" spans="1:8" x14ac:dyDescent="0.35">
      <c r="A940" s="7" t="str">
        <f>B3&amp;C931&amp;D940</f>
        <v>DISTRIBUCION VOLUMEN X CRITERIO (Consumiciones)Mantequilla Ing.&lt;2MIL</v>
      </c>
      <c r="B940" s="7">
        <v>0</v>
      </c>
      <c r="C940" s="7">
        <v>0</v>
      </c>
      <c r="D940" s="8" t="s">
        <v>9</v>
      </c>
      <c r="E940" s="8">
        <v>0.50168140631027403</v>
      </c>
      <c r="F940" s="8">
        <v>0.51314691815590896</v>
      </c>
      <c r="G940" s="8">
        <v>0.65551670978514298</v>
      </c>
      <c r="H940" s="8">
        <v>1.1312775351687001</v>
      </c>
    </row>
    <row r="941" spans="1:8" x14ac:dyDescent="0.35">
      <c r="A941" s="7" t="str">
        <f>B3&amp;C931&amp;D941</f>
        <v>DISTRIBUCION VOLUMEN X CRITERIO (Consumiciones)Mantequilla Ing.2-5MIL</v>
      </c>
      <c r="B941" s="7">
        <v>0</v>
      </c>
      <c r="C941" s="7">
        <v>0</v>
      </c>
      <c r="D941" s="8" t="s">
        <v>10</v>
      </c>
      <c r="E941" s="8">
        <v>5.0936655205600498</v>
      </c>
      <c r="F941" s="8">
        <v>1.1685856875501299</v>
      </c>
      <c r="G941" s="8">
        <v>2.4583847987785301</v>
      </c>
      <c r="H941" s="8">
        <v>7.3291243801251804</v>
      </c>
    </row>
    <row r="942" spans="1:8" x14ac:dyDescent="0.35">
      <c r="A942" s="7" t="str">
        <f>B3&amp;C931&amp;D942</f>
        <v>DISTRIBUCION VOLUMEN X CRITERIO (Consumiciones)Mantequilla Ing.5-10MIL</v>
      </c>
      <c r="B942" s="7">
        <v>0</v>
      </c>
      <c r="C942" s="7">
        <v>0</v>
      </c>
      <c r="D942" s="8" t="s">
        <v>11</v>
      </c>
      <c r="E942" s="8">
        <v>1.605224675159</v>
      </c>
      <c r="F942" s="8">
        <v>1.6341668545147301</v>
      </c>
      <c r="G942" s="8">
        <v>2.9125738602015399</v>
      </c>
      <c r="H942" s="8">
        <v>2.8527653072279402</v>
      </c>
    </row>
    <row r="943" spans="1:8" x14ac:dyDescent="0.35">
      <c r="A943" s="7" t="str">
        <f>B3&amp;C931&amp;D943</f>
        <v>DISTRIBUCION VOLUMEN X CRITERIO (Consumiciones)Mantequilla Ing.10-30MIL</v>
      </c>
      <c r="B943" s="7">
        <v>0</v>
      </c>
      <c r="C943" s="7">
        <v>0</v>
      </c>
      <c r="D943" s="8" t="s">
        <v>12</v>
      </c>
      <c r="E943" s="8">
        <v>10.6988317384965</v>
      </c>
      <c r="F943" s="8">
        <v>13.0307791238766</v>
      </c>
      <c r="G943" s="8">
        <v>17.315945033672801</v>
      </c>
      <c r="H943" s="8">
        <v>13.8950611789714</v>
      </c>
    </row>
    <row r="944" spans="1:8" x14ac:dyDescent="0.35">
      <c r="A944" s="7" t="str">
        <f>B3&amp;C931&amp;D944</f>
        <v>DISTRIBUCION VOLUMEN X CRITERIO (Consumiciones)Mantequilla Ing.30-100MIL</v>
      </c>
      <c r="B944" s="7">
        <v>0</v>
      </c>
      <c r="C944" s="7">
        <v>0</v>
      </c>
      <c r="D944" s="8" t="s">
        <v>13</v>
      </c>
      <c r="E944" s="8">
        <v>31.7044877792436</v>
      </c>
      <c r="F944" s="8">
        <v>37.492569080033803</v>
      </c>
      <c r="G944" s="8">
        <v>16.738518750994601</v>
      </c>
      <c r="H944" s="8">
        <v>14.076842125188399</v>
      </c>
    </row>
    <row r="945" spans="1:8" x14ac:dyDescent="0.35">
      <c r="A945" s="7" t="str">
        <f>B3&amp;C931&amp;D945</f>
        <v>DISTRIBUCION VOLUMEN X CRITERIO (Consumiciones)Mantequilla Ing.100-200MIL</v>
      </c>
      <c r="B945" s="7">
        <v>0</v>
      </c>
      <c r="C945" s="7">
        <v>0</v>
      </c>
      <c r="D945" s="8" t="s">
        <v>14</v>
      </c>
      <c r="E945" s="8">
        <v>24.983749196593799</v>
      </c>
      <c r="F945" s="8">
        <v>23.245140851100299</v>
      </c>
      <c r="G945" s="8">
        <v>22.672050605046401</v>
      </c>
      <c r="H945" s="8">
        <v>28.1425886270465</v>
      </c>
    </row>
    <row r="946" spans="1:8" x14ac:dyDescent="0.35">
      <c r="A946" s="7" t="str">
        <f>B3&amp;C931&amp;D946</f>
        <v>DISTRIBUCION VOLUMEN X CRITERIO (Consumiciones)Mantequilla Ing.200-500MIL</v>
      </c>
      <c r="B946" s="7">
        <v>0</v>
      </c>
      <c r="C946" s="7">
        <v>0</v>
      </c>
      <c r="D946" s="8" t="s">
        <v>15</v>
      </c>
      <c r="E946" s="8">
        <v>16.166238335576701</v>
      </c>
      <c r="F946" s="8">
        <v>16.005521859398801</v>
      </c>
      <c r="G946" s="8">
        <v>22.655836218436502</v>
      </c>
      <c r="H946" s="8">
        <v>22.4652340491856</v>
      </c>
    </row>
    <row r="947" spans="1:8" x14ac:dyDescent="0.35">
      <c r="A947" s="7" t="str">
        <f>B3&amp;C931&amp;D947</f>
        <v>DISTRIBUCION VOLUMEN X CRITERIO (Consumiciones)Mantequilla Ing.&gt;500MIL</v>
      </c>
      <c r="B947" s="7">
        <v>0</v>
      </c>
      <c r="C947" s="7">
        <v>0</v>
      </c>
      <c r="D947" s="8" t="s">
        <v>16</v>
      </c>
      <c r="E947" s="8">
        <v>9.2461271328894092</v>
      </c>
      <c r="F947" s="8">
        <v>6.9100705784497203</v>
      </c>
      <c r="G947" s="8">
        <v>14.5911865866474</v>
      </c>
      <c r="H947" s="8">
        <v>10.107116060219999</v>
      </c>
    </row>
    <row r="948" spans="1:8" x14ac:dyDescent="0.35">
      <c r="A948" s="7" t="str">
        <f>B3&amp;C931&amp;D948</f>
        <v>DISTRIBUCION VOLUMEN X CRITERIO (Consumiciones)Mantequilla Ing.DE 15 A 19 AÑOS</v>
      </c>
      <c r="B948" s="7">
        <v>0</v>
      </c>
      <c r="C948" s="7">
        <v>0</v>
      </c>
      <c r="D948" s="8" t="s">
        <v>39</v>
      </c>
      <c r="E948" s="8">
        <v>0.81347015774011699</v>
      </c>
      <c r="F948" s="8">
        <v>3.8483113769525297E-2</v>
      </c>
      <c r="G948" s="8">
        <v>2.76040447775239</v>
      </c>
      <c r="H948" s="8">
        <v>1.0676714213392799</v>
      </c>
    </row>
    <row r="949" spans="1:8" x14ac:dyDescent="0.35">
      <c r="A949" s="7" t="str">
        <f>B3&amp;C931&amp;D949</f>
        <v>DISTRIBUCION VOLUMEN X CRITERIO (Consumiciones)Mantequilla Ing.DE 20 A 24 AÑOS</v>
      </c>
      <c r="B949" s="7">
        <v>0</v>
      </c>
      <c r="C949" s="7">
        <v>0</v>
      </c>
      <c r="D949" s="8" t="s">
        <v>40</v>
      </c>
      <c r="E949" s="8">
        <v>1.3358531846855499</v>
      </c>
      <c r="F949" s="8">
        <v>0.63849033063006899</v>
      </c>
      <c r="G949" s="8">
        <v>0.61263209601124102</v>
      </c>
      <c r="H949" s="8">
        <v>0.36504741717650802</v>
      </c>
    </row>
    <row r="950" spans="1:8" x14ac:dyDescent="0.35">
      <c r="A950" s="7" t="str">
        <f>B3&amp;C931&amp;D950</f>
        <v>DISTRIBUCION VOLUMEN X CRITERIO (Consumiciones)Mantequilla Ing.DE 25 A 34 AÑOS</v>
      </c>
      <c r="B950" s="7">
        <v>0</v>
      </c>
      <c r="C950" s="7">
        <v>0</v>
      </c>
      <c r="D950" s="8" t="s">
        <v>41</v>
      </c>
      <c r="E950" s="8">
        <v>3.69757917071732</v>
      </c>
      <c r="F950" s="8">
        <v>2.17448551472991</v>
      </c>
      <c r="G950" s="8">
        <v>2.9494836375604199</v>
      </c>
      <c r="H950" s="8">
        <v>3.3039141573306998</v>
      </c>
    </row>
    <row r="951" spans="1:8" x14ac:dyDescent="0.35">
      <c r="A951" s="7" t="str">
        <f>B3&amp;C931&amp;D951</f>
        <v>DISTRIBUCION VOLUMEN X CRITERIO (Consumiciones)Mantequilla Ing.DE 35 A 49 AÑOS</v>
      </c>
      <c r="B951" s="7">
        <v>0</v>
      </c>
      <c r="C951" s="7">
        <v>0</v>
      </c>
      <c r="D951" s="8" t="s">
        <v>42</v>
      </c>
      <c r="E951" s="8">
        <v>37.597051929194897</v>
      </c>
      <c r="F951" s="8">
        <v>41.5942796332507</v>
      </c>
      <c r="G951" s="8">
        <v>25.128234563199399</v>
      </c>
      <c r="H951" s="8">
        <v>15.1054144628127</v>
      </c>
    </row>
    <row r="952" spans="1:8" x14ac:dyDescent="0.35">
      <c r="A952" s="7" t="str">
        <f>B3&amp;C931&amp;D952</f>
        <v>DISTRIBUCION VOLUMEN X CRITERIO (Consumiciones)Mantequilla Ing.DE 50 A 59 AÑOS</v>
      </c>
      <c r="B952" s="7">
        <v>0</v>
      </c>
      <c r="C952" s="7">
        <v>0</v>
      </c>
      <c r="D952" s="8" t="s">
        <v>43</v>
      </c>
      <c r="E952" s="8">
        <v>21.1234869246112</v>
      </c>
      <c r="F952" s="8">
        <v>22.760160832892101</v>
      </c>
      <c r="G952" s="8">
        <v>30.939769293568101</v>
      </c>
      <c r="H952" s="8">
        <v>38.265079475674398</v>
      </c>
    </row>
    <row r="953" spans="1:8" x14ac:dyDescent="0.35">
      <c r="A953" s="7" t="str">
        <f>B3&amp;C931&amp;D953</f>
        <v>DISTRIBUCION VOLUMEN X CRITERIO (Consumiciones)Mantequilla Ing.DE 60 A 75 AÑOS</v>
      </c>
      <c r="B953" s="7">
        <v>0</v>
      </c>
      <c r="C953" s="7">
        <v>0</v>
      </c>
      <c r="D953" s="8" t="s">
        <v>44</v>
      </c>
      <c r="E953" s="8">
        <v>35.432566701365502</v>
      </c>
      <c r="F953" s="8">
        <v>32.7940958042606</v>
      </c>
      <c r="G953" s="8">
        <v>37.609518549484903</v>
      </c>
      <c r="H953" s="8">
        <v>41.892885148014798</v>
      </c>
    </row>
    <row r="954" spans="1:8" x14ac:dyDescent="0.35">
      <c r="A954" s="7" t="str">
        <f>B3&amp;C931&amp;D954</f>
        <v>DISTRIBUCION VOLUMEN X CRITERIO (Consumiciones)Mantequilla Ing.ALTA Y MEDIA ALTA</v>
      </c>
      <c r="B954" s="7">
        <v>0</v>
      </c>
      <c r="C954" s="7">
        <v>0</v>
      </c>
      <c r="D954" s="8" t="s">
        <v>17</v>
      </c>
      <c r="E954" s="8">
        <v>35.402120231283597</v>
      </c>
      <c r="F954" s="8">
        <v>31.591081847586199</v>
      </c>
      <c r="G954" s="8">
        <v>35.040245280165003</v>
      </c>
      <c r="H954" s="8">
        <v>35.569970692250102</v>
      </c>
    </row>
    <row r="955" spans="1:8" x14ac:dyDescent="0.35">
      <c r="A955" s="7" t="str">
        <f>B3&amp;C931&amp;D955</f>
        <v>DISTRIBUCION VOLUMEN X CRITERIO (Consumiciones)Mantequilla Ing.MEDIA</v>
      </c>
      <c r="B955" s="7">
        <v>0</v>
      </c>
      <c r="C955" s="7">
        <v>0</v>
      </c>
      <c r="D955" s="8" t="s">
        <v>18</v>
      </c>
      <c r="E955" s="8">
        <v>21.491158497320601</v>
      </c>
      <c r="F955" s="8">
        <v>20.8571463519906</v>
      </c>
      <c r="G955" s="8">
        <v>20.171714344977701</v>
      </c>
      <c r="H955" s="8">
        <v>21.583987827436701</v>
      </c>
    </row>
    <row r="956" spans="1:8" x14ac:dyDescent="0.35">
      <c r="A956" s="7" t="str">
        <f>B3&amp;C931&amp;D956</f>
        <v>DISTRIBUCION VOLUMEN X CRITERIO (Consumiciones)Mantequilla Ing.MEDIA BAJA</v>
      </c>
      <c r="B956" s="7">
        <v>0</v>
      </c>
      <c r="C956" s="7">
        <v>0</v>
      </c>
      <c r="D956" s="8" t="s">
        <v>19</v>
      </c>
      <c r="E956" s="8">
        <v>12.831010216922</v>
      </c>
      <c r="F956" s="8">
        <v>37.681867506828098</v>
      </c>
      <c r="G956" s="8">
        <v>27.745150834195901</v>
      </c>
      <c r="H956" s="8">
        <v>24.1489697180101</v>
      </c>
    </row>
    <row r="957" spans="1:8" x14ac:dyDescent="0.35">
      <c r="A957" s="7" t="str">
        <f>B3&amp;C931&amp;D957</f>
        <v>DISTRIBUCION VOLUMEN X CRITERIO (Consumiciones)Mantequilla Ing.BAJA</v>
      </c>
      <c r="B957" s="7">
        <v>0</v>
      </c>
      <c r="C957" s="7">
        <v>0</v>
      </c>
      <c r="D957" s="8" t="s">
        <v>20</v>
      </c>
      <c r="E957" s="8">
        <v>30.275711054473899</v>
      </c>
      <c r="F957" s="8">
        <v>9.8699042935951695</v>
      </c>
      <c r="G957" s="8">
        <v>17.042879686886401</v>
      </c>
      <c r="H957" s="8">
        <v>18.6970918995506</v>
      </c>
    </row>
    <row r="958" spans="1:8" x14ac:dyDescent="0.35">
      <c r="A958" s="7" t="str">
        <f>B3&amp;C931&amp;D958</f>
        <v>DISTRIBUCION VOLUMEN X CRITERIO (Consumiciones)Mantequilla Ing.HOMBRE</v>
      </c>
      <c r="B958" s="7">
        <v>0</v>
      </c>
      <c r="C958" s="7">
        <v>0</v>
      </c>
      <c r="D958" s="8" t="s">
        <v>21</v>
      </c>
      <c r="E958" s="8">
        <v>68.143599558282602</v>
      </c>
      <c r="F958" s="8">
        <v>76.451349098591393</v>
      </c>
      <c r="G958" s="8">
        <v>71.989437738676898</v>
      </c>
      <c r="H958" s="8">
        <v>62.146727234137003</v>
      </c>
    </row>
    <row r="959" spans="1:8" x14ac:dyDescent="0.35">
      <c r="A959" s="7" t="str">
        <f>B3&amp;C931&amp;D959</f>
        <v>DISTRIBUCION VOLUMEN X CRITERIO (Consumiciones)Mantequilla Ing.MUJER</v>
      </c>
      <c r="B959" s="7">
        <v>0</v>
      </c>
      <c r="C959" s="7">
        <v>0</v>
      </c>
      <c r="D959" s="8" t="s">
        <v>22</v>
      </c>
      <c r="E959" s="8">
        <v>31.856400441717401</v>
      </c>
      <c r="F959" s="8">
        <v>23.5486509014086</v>
      </c>
      <c r="G959" s="8">
        <v>28.010562261323098</v>
      </c>
      <c r="H959" s="8">
        <v>37.853272765862997</v>
      </c>
    </row>
    <row r="960" spans="1:8" x14ac:dyDescent="0.35">
      <c r="A960" s="7" t="str">
        <f>B3&amp;C960&amp;D960</f>
        <v>DISTRIBUCION VOLUMEN X CRITERIO (Consumiciones)Postres Ing.T.ESPAÑA</v>
      </c>
      <c r="B960" s="7">
        <v>0</v>
      </c>
      <c r="C960" s="7" t="s">
        <v>149</v>
      </c>
      <c r="D960" s="8" t="s">
        <v>36</v>
      </c>
      <c r="E960" s="8">
        <v>100</v>
      </c>
      <c r="F960" s="8">
        <v>100</v>
      </c>
      <c r="G960" s="8">
        <v>100</v>
      </c>
      <c r="H960" s="8">
        <v>100</v>
      </c>
    </row>
    <row r="961" spans="1:8" x14ac:dyDescent="0.35">
      <c r="A961" s="7" t="str">
        <f>B3&amp;C960&amp;D961</f>
        <v>DISTRIBUCION VOLUMEN X CRITERIO (Consumiciones)Postres Ing.BCN AM</v>
      </c>
      <c r="B961" s="7">
        <v>0</v>
      </c>
      <c r="C961" s="7">
        <v>0</v>
      </c>
      <c r="D961" s="8" t="s">
        <v>1</v>
      </c>
      <c r="E961" s="8">
        <v>10.927745930717601</v>
      </c>
      <c r="F961" s="8">
        <v>10.7323687478706</v>
      </c>
      <c r="G961" s="8">
        <v>10.431756511567301</v>
      </c>
      <c r="H961" s="8">
        <v>11.2682687868367</v>
      </c>
    </row>
    <row r="962" spans="1:8" x14ac:dyDescent="0.35">
      <c r="A962" s="7" t="str">
        <f>B3&amp;C960&amp;D962</f>
        <v>DISTRIBUCION VOLUMEN X CRITERIO (Consumiciones)Postres Ing.REST.CAT ARAGON</v>
      </c>
      <c r="B962" s="7">
        <v>0</v>
      </c>
      <c r="C962" s="7">
        <v>0</v>
      </c>
      <c r="D962" s="8" t="s">
        <v>2</v>
      </c>
      <c r="E962" s="8">
        <v>16.265231421421198</v>
      </c>
      <c r="F962" s="8">
        <v>15.362917495521399</v>
      </c>
      <c r="G962" s="8">
        <v>14.224929689438399</v>
      </c>
      <c r="H962" s="8">
        <v>11.6482595530411</v>
      </c>
    </row>
    <row r="963" spans="1:8" x14ac:dyDescent="0.35">
      <c r="A963" s="7" t="str">
        <f>B3&amp;C960&amp;D963</f>
        <v>DISTRIBUCION VOLUMEN X CRITERIO (Consumiciones)Postres Ing.LEVANTE</v>
      </c>
      <c r="B963" s="7">
        <v>0</v>
      </c>
      <c r="C963" s="7">
        <v>0</v>
      </c>
      <c r="D963" s="8" t="s">
        <v>3</v>
      </c>
      <c r="E963" s="8">
        <v>17.153761433028599</v>
      </c>
      <c r="F963" s="8">
        <v>18.427051621624599</v>
      </c>
      <c r="G963" s="8">
        <v>16.424475950364901</v>
      </c>
      <c r="H963" s="8">
        <v>14.4570203869238</v>
      </c>
    </row>
    <row r="964" spans="1:8" x14ac:dyDescent="0.35">
      <c r="A964" s="7" t="str">
        <f>B3&amp;C960&amp;D964</f>
        <v>DISTRIBUCION VOLUMEN X CRITERIO (Consumiciones)Postres Ing.ANDALUCIA</v>
      </c>
      <c r="B964" s="7">
        <v>0</v>
      </c>
      <c r="C964" s="7">
        <v>0</v>
      </c>
      <c r="D964" s="8" t="s">
        <v>4</v>
      </c>
      <c r="E964" s="8">
        <v>14.699584091577</v>
      </c>
      <c r="F964" s="8">
        <v>14.6493147523327</v>
      </c>
      <c r="G964" s="8">
        <v>13.7623105314873</v>
      </c>
      <c r="H964" s="8">
        <v>14.1909465567052</v>
      </c>
    </row>
    <row r="965" spans="1:8" x14ac:dyDescent="0.35">
      <c r="A965" s="7" t="str">
        <f>B3&amp;C960&amp;D965</f>
        <v>DISTRIBUCION VOLUMEN X CRITERIO (Consumiciones)Postres Ing.MDD AM</v>
      </c>
      <c r="B965" s="7">
        <v>0</v>
      </c>
      <c r="C965" s="7">
        <v>0</v>
      </c>
      <c r="D965" s="8" t="s">
        <v>5</v>
      </c>
      <c r="E965" s="8">
        <v>13.4322894556379</v>
      </c>
      <c r="F965" s="8">
        <v>15.655057204717099</v>
      </c>
      <c r="G965" s="8">
        <v>19.4121178328637</v>
      </c>
      <c r="H965" s="8">
        <v>20.574479518113201</v>
      </c>
    </row>
    <row r="966" spans="1:8" x14ac:dyDescent="0.35">
      <c r="A966" s="7" t="str">
        <f>B3&amp;C960&amp;D966</f>
        <v>DISTRIBUCION VOLUMEN X CRITERIO (Consumiciones)Postres Ing.RTO CENTRO</v>
      </c>
      <c r="B966" s="7">
        <v>0</v>
      </c>
      <c r="C966" s="7">
        <v>0</v>
      </c>
      <c r="D966" s="8" t="s">
        <v>6</v>
      </c>
      <c r="E966" s="8">
        <v>6.4190997259932399</v>
      </c>
      <c r="F966" s="8">
        <v>7.0206508479046903</v>
      </c>
      <c r="G966" s="8">
        <v>7.1876171100707102</v>
      </c>
      <c r="H966" s="8">
        <v>6.62898130233578</v>
      </c>
    </row>
    <row r="967" spans="1:8" x14ac:dyDescent="0.35">
      <c r="A967" s="7" t="str">
        <f>B3&amp;C960&amp;D967</f>
        <v>DISTRIBUCION VOLUMEN X CRITERIO (Consumiciones)Postres Ing.NORTE-CENTRO</v>
      </c>
      <c r="B967" s="7">
        <v>0</v>
      </c>
      <c r="C967" s="7">
        <v>0</v>
      </c>
      <c r="D967" s="8" t="s">
        <v>7</v>
      </c>
      <c r="E967" s="8">
        <v>10.0055216964076</v>
      </c>
      <c r="F967" s="8">
        <v>9.80902087065469</v>
      </c>
      <c r="G967" s="8">
        <v>11.4412804416932</v>
      </c>
      <c r="H967" s="8">
        <v>12.238643434971999</v>
      </c>
    </row>
    <row r="968" spans="1:8" x14ac:dyDescent="0.35">
      <c r="A968" s="7" t="str">
        <f>B3&amp;C960&amp;D968</f>
        <v>DISTRIBUCION VOLUMEN X CRITERIO (Consumiciones)Postres Ing.NOROESTE</v>
      </c>
      <c r="B968" s="7">
        <v>0</v>
      </c>
      <c r="C968" s="7">
        <v>0</v>
      </c>
      <c r="D968" s="8" t="s">
        <v>8</v>
      </c>
      <c r="E968" s="8">
        <v>11.096778119832701</v>
      </c>
      <c r="F968" s="8">
        <v>8.3436404400531892</v>
      </c>
      <c r="G968" s="8">
        <v>7.1155079752576498</v>
      </c>
      <c r="H968" s="8">
        <v>8.9933927405071792</v>
      </c>
    </row>
    <row r="969" spans="1:8" x14ac:dyDescent="0.35">
      <c r="A969" s="7" t="str">
        <f>B3&amp;C960&amp;D969</f>
        <v>DISTRIBUCION VOLUMEN X CRITERIO (Consumiciones)Postres Ing.&lt;2MIL</v>
      </c>
      <c r="B969" s="7">
        <v>0</v>
      </c>
      <c r="C969" s="7">
        <v>0</v>
      </c>
      <c r="D969" s="8" t="s">
        <v>9</v>
      </c>
      <c r="E969" s="8">
        <v>4.6522132799767304</v>
      </c>
      <c r="F969" s="8">
        <v>5.1782715493081604</v>
      </c>
      <c r="G969" s="8">
        <v>3.1022863843058399</v>
      </c>
      <c r="H969" s="8">
        <v>3.6444706857868998</v>
      </c>
    </row>
    <row r="970" spans="1:8" x14ac:dyDescent="0.35">
      <c r="A970" s="7" t="str">
        <f>B3&amp;C960&amp;D970</f>
        <v>DISTRIBUCION VOLUMEN X CRITERIO (Consumiciones)Postres Ing.2-5MIL</v>
      </c>
      <c r="B970" s="7">
        <v>0</v>
      </c>
      <c r="C970" s="7">
        <v>0</v>
      </c>
      <c r="D970" s="8" t="s">
        <v>10</v>
      </c>
      <c r="E970" s="8">
        <v>5.5096525784244204</v>
      </c>
      <c r="F970" s="8">
        <v>4.4662794403719097</v>
      </c>
      <c r="G970" s="8">
        <v>4.8267611870662597</v>
      </c>
      <c r="H970" s="8">
        <v>6.2673307381940999</v>
      </c>
    </row>
    <row r="971" spans="1:8" x14ac:dyDescent="0.35">
      <c r="A971" s="7" t="str">
        <f>B3&amp;C960&amp;D971</f>
        <v>DISTRIBUCION VOLUMEN X CRITERIO (Consumiciones)Postres Ing.5-10MIL</v>
      </c>
      <c r="B971" s="7">
        <v>0</v>
      </c>
      <c r="C971" s="7">
        <v>0</v>
      </c>
      <c r="D971" s="8" t="s">
        <v>11</v>
      </c>
      <c r="E971" s="8">
        <v>7.2232813719931199</v>
      </c>
      <c r="F971" s="8">
        <v>7.1052654716504202</v>
      </c>
      <c r="G971" s="8">
        <v>8.4061514766701908</v>
      </c>
      <c r="H971" s="8">
        <v>7.9850213319209802</v>
      </c>
    </row>
    <row r="972" spans="1:8" x14ac:dyDescent="0.35">
      <c r="A972" s="7" t="str">
        <f>B3&amp;C960&amp;D972</f>
        <v>DISTRIBUCION VOLUMEN X CRITERIO (Consumiciones)Postres Ing.10-30MIL</v>
      </c>
      <c r="B972" s="7">
        <v>0</v>
      </c>
      <c r="C972" s="7">
        <v>0</v>
      </c>
      <c r="D972" s="8" t="s">
        <v>12</v>
      </c>
      <c r="E972" s="8">
        <v>21.431588853297999</v>
      </c>
      <c r="F972" s="8">
        <v>20.8721713613734</v>
      </c>
      <c r="G972" s="8">
        <v>23.272568334901099</v>
      </c>
      <c r="H972" s="8">
        <v>18.402827425299702</v>
      </c>
    </row>
    <row r="973" spans="1:8" x14ac:dyDescent="0.35">
      <c r="A973" s="7" t="str">
        <f>B3&amp;C960&amp;D973</f>
        <v>DISTRIBUCION VOLUMEN X CRITERIO (Consumiciones)Postres Ing.30-100MIL</v>
      </c>
      <c r="B973" s="7">
        <v>0</v>
      </c>
      <c r="C973" s="7">
        <v>0</v>
      </c>
      <c r="D973" s="8" t="s">
        <v>13</v>
      </c>
      <c r="E973" s="8">
        <v>20.330808987896798</v>
      </c>
      <c r="F973" s="8">
        <v>17.937437492444101</v>
      </c>
      <c r="G973" s="8">
        <v>16.2560155251102</v>
      </c>
      <c r="H973" s="8">
        <v>17.681634011250399</v>
      </c>
    </row>
    <row r="974" spans="1:8" x14ac:dyDescent="0.35">
      <c r="A974" s="7" t="str">
        <f>B3&amp;C960&amp;D974</f>
        <v>DISTRIBUCION VOLUMEN X CRITERIO (Consumiciones)Postres Ing.100-200MIL</v>
      </c>
      <c r="B974" s="7">
        <v>0</v>
      </c>
      <c r="C974" s="7">
        <v>0</v>
      </c>
      <c r="D974" s="8" t="s">
        <v>14</v>
      </c>
      <c r="E974" s="8">
        <v>9.19930355377568</v>
      </c>
      <c r="F974" s="8">
        <v>8.8648682807811898</v>
      </c>
      <c r="G974" s="8">
        <v>9.0132698694857094</v>
      </c>
      <c r="H974" s="8">
        <v>10.7164375460339</v>
      </c>
    </row>
    <row r="975" spans="1:8" x14ac:dyDescent="0.35">
      <c r="A975" s="7" t="str">
        <f>B3&amp;C960&amp;D975</f>
        <v>DISTRIBUCION VOLUMEN X CRITERIO (Consumiciones)Postres Ing.200-500MIL</v>
      </c>
      <c r="B975" s="7">
        <v>0</v>
      </c>
      <c r="C975" s="7">
        <v>0</v>
      </c>
      <c r="D975" s="8" t="s">
        <v>15</v>
      </c>
      <c r="E975" s="8">
        <v>14.1107634487447</v>
      </c>
      <c r="F975" s="8">
        <v>16.020381584587099</v>
      </c>
      <c r="G975" s="8">
        <v>11.655945798244</v>
      </c>
      <c r="H975" s="8">
        <v>11.6883601674436</v>
      </c>
    </row>
    <row r="976" spans="1:8" x14ac:dyDescent="0.35">
      <c r="A976" s="7" t="str">
        <f>B3&amp;C960&amp;D976</f>
        <v>DISTRIBUCION VOLUMEN X CRITERIO (Consumiciones)Postres Ing.&gt;500MIL</v>
      </c>
      <c r="B976" s="7">
        <v>0</v>
      </c>
      <c r="C976" s="7">
        <v>0</v>
      </c>
      <c r="D976" s="8" t="s">
        <v>16</v>
      </c>
      <c r="E976" s="8">
        <v>17.5423968318525</v>
      </c>
      <c r="F976" s="8">
        <v>19.555330864170401</v>
      </c>
      <c r="G976" s="8">
        <v>23.467000237039699</v>
      </c>
      <c r="H976" s="8">
        <v>23.613915391872698</v>
      </c>
    </row>
    <row r="977" spans="1:8" x14ac:dyDescent="0.35">
      <c r="A977" s="7" t="str">
        <f>B3&amp;C960&amp;D977</f>
        <v>DISTRIBUCION VOLUMEN X CRITERIO (Consumiciones)Postres Ing.DE 15 A 19 AÑOS</v>
      </c>
      <c r="B977" s="7">
        <v>0</v>
      </c>
      <c r="C977" s="7">
        <v>0</v>
      </c>
      <c r="D977" s="8" t="s">
        <v>39</v>
      </c>
      <c r="E977" s="8">
        <v>1.0776872998014</v>
      </c>
      <c r="F977" s="8">
        <v>1.6788210662827401</v>
      </c>
      <c r="G977" s="8">
        <v>1.68181359499771</v>
      </c>
      <c r="H977" s="8">
        <v>0.77170868455470099</v>
      </c>
    </row>
    <row r="978" spans="1:8" x14ac:dyDescent="0.35">
      <c r="A978" s="7" t="str">
        <f>B3&amp;C960&amp;D978</f>
        <v>DISTRIBUCION VOLUMEN X CRITERIO (Consumiciones)Postres Ing.DE 20 A 24 AÑOS</v>
      </c>
      <c r="B978" s="7">
        <v>0</v>
      </c>
      <c r="C978" s="7">
        <v>0</v>
      </c>
      <c r="D978" s="8" t="s">
        <v>40</v>
      </c>
      <c r="E978" s="8">
        <v>2.4580365916289901</v>
      </c>
      <c r="F978" s="8">
        <v>2.6942504038949799</v>
      </c>
      <c r="G978" s="8">
        <v>1.57500248317869</v>
      </c>
      <c r="H978" s="8">
        <v>1.07727474865701</v>
      </c>
    </row>
    <row r="979" spans="1:8" x14ac:dyDescent="0.35">
      <c r="A979" s="7" t="str">
        <f>B3&amp;C960&amp;D979</f>
        <v>DISTRIBUCION VOLUMEN X CRITERIO (Consumiciones)Postres Ing.DE 25 A 34 AÑOS</v>
      </c>
      <c r="B979" s="7">
        <v>0</v>
      </c>
      <c r="C979" s="7">
        <v>0</v>
      </c>
      <c r="D979" s="8" t="s">
        <v>41</v>
      </c>
      <c r="E979" s="8">
        <v>8.4327466283512393</v>
      </c>
      <c r="F979" s="8">
        <v>9.5233050148919105</v>
      </c>
      <c r="G979" s="8">
        <v>8.2042759743459008</v>
      </c>
      <c r="H979" s="8">
        <v>6.8453385544940604</v>
      </c>
    </row>
    <row r="980" spans="1:8" x14ac:dyDescent="0.35">
      <c r="A980" s="7" t="str">
        <f>B3&amp;C960&amp;D980</f>
        <v>DISTRIBUCION VOLUMEN X CRITERIO (Consumiciones)Postres Ing.DE 35 A 49 AÑOS</v>
      </c>
      <c r="B980" s="7">
        <v>0</v>
      </c>
      <c r="C980" s="7">
        <v>0</v>
      </c>
      <c r="D980" s="8" t="s">
        <v>42</v>
      </c>
      <c r="E980" s="8">
        <v>25.6485737101941</v>
      </c>
      <c r="F980" s="8">
        <v>25.0860323775401</v>
      </c>
      <c r="G980" s="8">
        <v>20.283818420476699</v>
      </c>
      <c r="H980" s="8">
        <v>22.662390503087501</v>
      </c>
    </row>
    <row r="981" spans="1:8" x14ac:dyDescent="0.35">
      <c r="A981" s="7" t="str">
        <f>B3&amp;C960&amp;D981</f>
        <v>DISTRIBUCION VOLUMEN X CRITERIO (Consumiciones)Postres Ing.DE 50 A 59 AÑOS</v>
      </c>
      <c r="B981" s="7">
        <v>0</v>
      </c>
      <c r="C981" s="7">
        <v>0</v>
      </c>
      <c r="D981" s="8" t="s">
        <v>43</v>
      </c>
      <c r="E981" s="8">
        <v>25.084986626213801</v>
      </c>
      <c r="F981" s="8">
        <v>28.083746386925899</v>
      </c>
      <c r="G981" s="8">
        <v>28.585814896143798</v>
      </c>
      <c r="H981" s="8">
        <v>26.726824022074599</v>
      </c>
    </row>
    <row r="982" spans="1:8" x14ac:dyDescent="0.35">
      <c r="A982" s="7" t="str">
        <f>B3&amp;C960&amp;D982</f>
        <v>DISTRIBUCION VOLUMEN X CRITERIO (Consumiciones)Postres Ing.DE 60 A 75 AÑOS</v>
      </c>
      <c r="B982" s="7">
        <v>0</v>
      </c>
      <c r="C982" s="7">
        <v>0</v>
      </c>
      <c r="D982" s="8" t="s">
        <v>44</v>
      </c>
      <c r="E982" s="8">
        <v>37.2979905181192</v>
      </c>
      <c r="F982" s="8">
        <v>32.933865632109402</v>
      </c>
      <c r="G982" s="8">
        <v>39.669284128273702</v>
      </c>
      <c r="H982" s="8">
        <v>41.916452678341201</v>
      </c>
    </row>
    <row r="983" spans="1:8" x14ac:dyDescent="0.35">
      <c r="A983" s="7" t="str">
        <f>B3&amp;C960&amp;D983</f>
        <v>DISTRIBUCION VOLUMEN X CRITERIO (Consumiciones)Postres Ing.ALTA Y MEDIA ALTA</v>
      </c>
      <c r="B983" s="7">
        <v>0</v>
      </c>
      <c r="C983" s="7">
        <v>0</v>
      </c>
      <c r="D983" s="8" t="s">
        <v>17</v>
      </c>
      <c r="E983" s="8">
        <v>32.7115685477048</v>
      </c>
      <c r="F983" s="8">
        <v>28.172301047379399</v>
      </c>
      <c r="G983" s="8">
        <v>37.245820444217898</v>
      </c>
      <c r="H983" s="8">
        <v>37.034947909348197</v>
      </c>
    </row>
    <row r="984" spans="1:8" x14ac:dyDescent="0.35">
      <c r="A984" s="7" t="str">
        <f>B3&amp;C960&amp;D984</f>
        <v>DISTRIBUCION VOLUMEN X CRITERIO (Consumiciones)Postres Ing.MEDIA</v>
      </c>
      <c r="B984" s="7">
        <v>0</v>
      </c>
      <c r="C984" s="7">
        <v>0</v>
      </c>
      <c r="D984" s="8" t="s">
        <v>18</v>
      </c>
      <c r="E984" s="8">
        <v>29.5163320498853</v>
      </c>
      <c r="F984" s="8">
        <v>32.234248095923697</v>
      </c>
      <c r="G984" s="8">
        <v>28.599253740498099</v>
      </c>
      <c r="H984" s="8">
        <v>31.329191764936599</v>
      </c>
    </row>
    <row r="985" spans="1:8" x14ac:dyDescent="0.35">
      <c r="A985" s="7" t="str">
        <f>B3&amp;C960&amp;D985</f>
        <v>DISTRIBUCION VOLUMEN X CRITERIO (Consumiciones)Postres Ing.MEDIA BAJA</v>
      </c>
      <c r="B985" s="7">
        <v>0</v>
      </c>
      <c r="C985" s="7">
        <v>0</v>
      </c>
      <c r="D985" s="8" t="s">
        <v>19</v>
      </c>
      <c r="E985" s="8">
        <v>24.465176204457102</v>
      </c>
      <c r="F985" s="8">
        <v>24.823132466561901</v>
      </c>
      <c r="G985" s="8">
        <v>24.288962062965499</v>
      </c>
      <c r="H985" s="8">
        <v>19.4119786109468</v>
      </c>
    </row>
    <row r="986" spans="1:8" x14ac:dyDescent="0.35">
      <c r="A986" s="7" t="str">
        <f>B3&amp;C960&amp;D986</f>
        <v>DISTRIBUCION VOLUMEN X CRITERIO (Consumiciones)Postres Ing.BAJA</v>
      </c>
      <c r="B986" s="7">
        <v>0</v>
      </c>
      <c r="C986" s="7">
        <v>0</v>
      </c>
      <c r="D986" s="8" t="s">
        <v>20</v>
      </c>
      <c r="E986" s="8">
        <v>13.3069439785307</v>
      </c>
      <c r="F986" s="8">
        <v>14.7703403708141</v>
      </c>
      <c r="G986" s="8">
        <v>9.8659637523184607</v>
      </c>
      <c r="H986" s="8">
        <v>12.223877854485901</v>
      </c>
    </row>
    <row r="987" spans="1:8" x14ac:dyDescent="0.35">
      <c r="A987" s="7" t="str">
        <f>B3&amp;C960&amp;D987</f>
        <v>DISTRIBUCION VOLUMEN X CRITERIO (Consumiciones)Postres Ing.HOMBRE</v>
      </c>
      <c r="B987" s="7">
        <v>0</v>
      </c>
      <c r="C987" s="7">
        <v>0</v>
      </c>
      <c r="D987" s="8" t="s">
        <v>21</v>
      </c>
      <c r="E987" s="8">
        <v>51.541800132402003</v>
      </c>
      <c r="F987" s="8">
        <v>49.349888448054202</v>
      </c>
      <c r="G987" s="8">
        <v>54.205673677474898</v>
      </c>
      <c r="H987" s="8">
        <v>52.704320891385599</v>
      </c>
    </row>
    <row r="988" spans="1:8" x14ac:dyDescent="0.35">
      <c r="A988" s="7" t="str">
        <f>B3&amp;C960&amp;D988</f>
        <v>DISTRIBUCION VOLUMEN X CRITERIO (Consumiciones)Postres Ing.MUJER</v>
      </c>
      <c r="B988" s="7">
        <v>0</v>
      </c>
      <c r="C988" s="7">
        <v>0</v>
      </c>
      <c r="D988" s="8" t="s">
        <v>22</v>
      </c>
      <c r="E988" s="8">
        <v>48.458199867597997</v>
      </c>
      <c r="F988" s="8">
        <v>50.650128037455097</v>
      </c>
      <c r="G988" s="8">
        <v>45.794326322525102</v>
      </c>
      <c r="H988" s="8">
        <v>47.2956791086145</v>
      </c>
    </row>
    <row r="989" spans="1:8" x14ac:dyDescent="0.35">
      <c r="A989" s="7" t="str">
        <f>B3&amp;C989&amp;D989</f>
        <v>DISTRIBUCION VOLUMEN X CRITERIO (Consumiciones)Yogures Ing.T.ESPAÑA</v>
      </c>
      <c r="B989" s="7">
        <v>0</v>
      </c>
      <c r="C989" s="7" t="s">
        <v>184</v>
      </c>
      <c r="D989" s="8" t="s">
        <v>36</v>
      </c>
      <c r="E989" s="8">
        <v>100</v>
      </c>
      <c r="F989" s="8">
        <v>100</v>
      </c>
      <c r="G989" s="8">
        <v>100</v>
      </c>
      <c r="H989" s="8">
        <v>100</v>
      </c>
    </row>
    <row r="990" spans="1:8" x14ac:dyDescent="0.35">
      <c r="A990" s="7" t="str">
        <f>B3&amp;C989&amp;D990</f>
        <v>DISTRIBUCION VOLUMEN X CRITERIO (Consumiciones)Yogures Ing.BCN AM</v>
      </c>
      <c r="B990" s="7">
        <v>0</v>
      </c>
      <c r="C990" s="7">
        <v>0</v>
      </c>
      <c r="D990" s="8" t="s">
        <v>1</v>
      </c>
      <c r="E990" s="8">
        <v>13.5031275585907</v>
      </c>
      <c r="F990" s="8">
        <v>10.4334103144182</v>
      </c>
      <c r="G990" s="8">
        <v>12.063626175067</v>
      </c>
      <c r="H990" s="8">
        <v>12.1320381399046</v>
      </c>
    </row>
    <row r="991" spans="1:8" x14ac:dyDescent="0.35">
      <c r="A991" s="7" t="str">
        <f>B3&amp;C989&amp;D991</f>
        <v>DISTRIBUCION VOLUMEN X CRITERIO (Consumiciones)Yogures Ing.REST.CAT ARAGON</v>
      </c>
      <c r="B991" s="7">
        <v>0</v>
      </c>
      <c r="C991" s="7">
        <v>0</v>
      </c>
      <c r="D991" s="8" t="s">
        <v>2</v>
      </c>
      <c r="E991" s="8">
        <v>7.3821268025810998</v>
      </c>
      <c r="F991" s="8">
        <v>12.2075638333674</v>
      </c>
      <c r="G991" s="8">
        <v>19.235509850980101</v>
      </c>
      <c r="H991" s="8">
        <v>26.610348394443101</v>
      </c>
    </row>
    <row r="992" spans="1:8" x14ac:dyDescent="0.35">
      <c r="A992" s="7" t="str">
        <f>B3&amp;C989&amp;D992</f>
        <v>DISTRIBUCION VOLUMEN X CRITERIO (Consumiciones)Yogures Ing.LEVANTE</v>
      </c>
      <c r="B992" s="7">
        <v>0</v>
      </c>
      <c r="C992" s="7">
        <v>0</v>
      </c>
      <c r="D992" s="8" t="s">
        <v>3</v>
      </c>
      <c r="E992" s="8">
        <v>12.1562681356049</v>
      </c>
      <c r="F992" s="8">
        <v>17.078450021657101</v>
      </c>
      <c r="G992" s="8">
        <v>17.2992096514756</v>
      </c>
      <c r="H992" s="8">
        <v>13.0210837685563</v>
      </c>
    </row>
    <row r="993" spans="1:8" x14ac:dyDescent="0.35">
      <c r="A993" s="7" t="str">
        <f>B3&amp;C989&amp;D993</f>
        <v>DISTRIBUCION VOLUMEN X CRITERIO (Consumiciones)Yogures Ing.ANDALUCIA</v>
      </c>
      <c r="B993" s="7">
        <v>0</v>
      </c>
      <c r="C993" s="7">
        <v>0</v>
      </c>
      <c r="D993" s="8" t="s">
        <v>4</v>
      </c>
      <c r="E993" s="8">
        <v>24.509252491538</v>
      </c>
      <c r="F993" s="8">
        <v>17.7277555622139</v>
      </c>
      <c r="G993" s="8">
        <v>12.972434946309701</v>
      </c>
      <c r="H993" s="8">
        <v>11.9859953569956</v>
      </c>
    </row>
    <row r="994" spans="1:8" x14ac:dyDescent="0.35">
      <c r="A994" s="7" t="str">
        <f>B3&amp;C989&amp;D994</f>
        <v>DISTRIBUCION VOLUMEN X CRITERIO (Consumiciones)Yogures Ing.MDD AM</v>
      </c>
      <c r="B994" s="7">
        <v>0</v>
      </c>
      <c r="C994" s="7">
        <v>0</v>
      </c>
      <c r="D994" s="8" t="s">
        <v>5</v>
      </c>
      <c r="E994" s="8">
        <v>12.720795598204401</v>
      </c>
      <c r="F994" s="8">
        <v>8.5260727119790793</v>
      </c>
      <c r="G994" s="8">
        <v>10.356965732475899</v>
      </c>
      <c r="H994" s="8">
        <v>8.2759839608717396</v>
      </c>
    </row>
    <row r="995" spans="1:8" x14ac:dyDescent="0.35">
      <c r="A995" s="7" t="str">
        <f>B3&amp;C989&amp;D995</f>
        <v>DISTRIBUCION VOLUMEN X CRITERIO (Consumiciones)Yogures Ing.RTO CENTRO</v>
      </c>
      <c r="B995" s="7">
        <v>0</v>
      </c>
      <c r="C995" s="7">
        <v>0</v>
      </c>
      <c r="D995" s="8" t="s">
        <v>6</v>
      </c>
      <c r="E995" s="8">
        <v>6.4681064311011696</v>
      </c>
      <c r="F995" s="8">
        <v>7.9118740018213103</v>
      </c>
      <c r="G995" s="8">
        <v>5.3827755354971698</v>
      </c>
      <c r="H995" s="8">
        <v>3.72174808835425</v>
      </c>
    </row>
    <row r="996" spans="1:8" x14ac:dyDescent="0.35">
      <c r="A996" s="7" t="str">
        <f>B3&amp;C989&amp;D996</f>
        <v>DISTRIBUCION VOLUMEN X CRITERIO (Consumiciones)Yogures Ing.NORTE-CENTRO</v>
      </c>
      <c r="B996" s="7">
        <v>0</v>
      </c>
      <c r="C996" s="7">
        <v>0</v>
      </c>
      <c r="D996" s="8" t="s">
        <v>7</v>
      </c>
      <c r="E996" s="8">
        <v>8.4286841354041506</v>
      </c>
      <c r="F996" s="8">
        <v>7.75820308005496</v>
      </c>
      <c r="G996" s="8">
        <v>8.5610625785465704</v>
      </c>
      <c r="H996" s="8">
        <v>8.5545900636698509</v>
      </c>
    </row>
    <row r="997" spans="1:8" x14ac:dyDescent="0.35">
      <c r="A997" s="7" t="str">
        <f>B3&amp;C989&amp;D997</f>
        <v>DISTRIBUCION VOLUMEN X CRITERIO (Consumiciones)Yogures Ing.NOROESTE</v>
      </c>
      <c r="B997" s="7">
        <v>0</v>
      </c>
      <c r="C997" s="7">
        <v>0</v>
      </c>
      <c r="D997" s="8" t="s">
        <v>8</v>
      </c>
      <c r="E997" s="8">
        <v>14.831632573036501</v>
      </c>
      <c r="F997" s="8">
        <v>18.356670474488102</v>
      </c>
      <c r="G997" s="8">
        <v>14.128425755402001</v>
      </c>
      <c r="H997" s="8">
        <v>15.6982310171863</v>
      </c>
    </row>
    <row r="998" spans="1:8" x14ac:dyDescent="0.35">
      <c r="A998" s="7" t="str">
        <f>B3&amp;C989&amp;D998</f>
        <v>DISTRIBUCION VOLUMEN X CRITERIO (Consumiciones)Yogures Ing.&lt;2MIL</v>
      </c>
      <c r="B998" s="7">
        <v>0</v>
      </c>
      <c r="C998" s="7">
        <v>0</v>
      </c>
      <c r="D998" s="8" t="s">
        <v>9</v>
      </c>
      <c r="E998" s="8">
        <v>7.89613337139523</v>
      </c>
      <c r="F998" s="8">
        <v>7.3530333440276996</v>
      </c>
      <c r="G998" s="8">
        <v>6.0792950978758</v>
      </c>
      <c r="H998" s="8">
        <v>3.47914593896826</v>
      </c>
    </row>
    <row r="999" spans="1:8" x14ac:dyDescent="0.35">
      <c r="A999" s="7" t="str">
        <f>B3&amp;C989&amp;D999</f>
        <v>DISTRIBUCION VOLUMEN X CRITERIO (Consumiciones)Yogures Ing.2-5MIL</v>
      </c>
      <c r="B999" s="7">
        <v>0</v>
      </c>
      <c r="C999" s="7">
        <v>0</v>
      </c>
      <c r="D999" s="8" t="s">
        <v>10</v>
      </c>
      <c r="E999" s="8">
        <v>5.7866531358715596</v>
      </c>
      <c r="F999" s="8">
        <v>2.40548349841528</v>
      </c>
      <c r="G999" s="8">
        <v>3.8501293046589602</v>
      </c>
      <c r="H999" s="8">
        <v>6.5853201390082798</v>
      </c>
    </row>
    <row r="1000" spans="1:8" x14ac:dyDescent="0.35">
      <c r="A1000" s="7" t="str">
        <f>B3&amp;C989&amp;D1000</f>
        <v>DISTRIBUCION VOLUMEN X CRITERIO (Consumiciones)Yogures Ing.5-10MIL</v>
      </c>
      <c r="B1000" s="7">
        <v>0</v>
      </c>
      <c r="C1000" s="7">
        <v>0</v>
      </c>
      <c r="D1000" s="8" t="s">
        <v>11</v>
      </c>
      <c r="E1000" s="8">
        <v>9.5530775239272305</v>
      </c>
      <c r="F1000" s="8">
        <v>3.7802320270895899</v>
      </c>
      <c r="G1000" s="8">
        <v>3.97661165551889</v>
      </c>
      <c r="H1000" s="8">
        <v>7.7373526982883298</v>
      </c>
    </row>
    <row r="1001" spans="1:8" x14ac:dyDescent="0.35">
      <c r="A1001" s="7" t="str">
        <f>B3&amp;C989&amp;D1001</f>
        <v>DISTRIBUCION VOLUMEN X CRITERIO (Consumiciones)Yogures Ing.10-30MIL</v>
      </c>
      <c r="B1001" s="7">
        <v>0</v>
      </c>
      <c r="C1001" s="7">
        <v>0</v>
      </c>
      <c r="D1001" s="8" t="s">
        <v>12</v>
      </c>
      <c r="E1001" s="8">
        <v>13.464117774382901</v>
      </c>
      <c r="F1001" s="8">
        <v>20.110284141490698</v>
      </c>
      <c r="G1001" s="8">
        <v>25.3734291963682</v>
      </c>
      <c r="H1001" s="8">
        <v>34.639260539065802</v>
      </c>
    </row>
    <row r="1002" spans="1:8" x14ac:dyDescent="0.35">
      <c r="A1002" s="7" t="str">
        <f>B3&amp;C989&amp;D1002</f>
        <v>DISTRIBUCION VOLUMEN X CRITERIO (Consumiciones)Yogures Ing.30-100MIL</v>
      </c>
      <c r="B1002" s="7">
        <v>0</v>
      </c>
      <c r="C1002" s="7">
        <v>0</v>
      </c>
      <c r="D1002" s="8" t="s">
        <v>13</v>
      </c>
      <c r="E1002" s="8">
        <v>22.395515388403901</v>
      </c>
      <c r="F1002" s="8">
        <v>24.3582891585474</v>
      </c>
      <c r="G1002" s="8">
        <v>21.698669015863199</v>
      </c>
      <c r="H1002" s="8">
        <v>14.9208847826516</v>
      </c>
    </row>
    <row r="1003" spans="1:8" x14ac:dyDescent="0.35">
      <c r="A1003" s="7" t="str">
        <f>B3&amp;C989&amp;D1003</f>
        <v>DISTRIBUCION VOLUMEN X CRITERIO (Consumiciones)Yogures Ing.100-200MIL</v>
      </c>
      <c r="B1003" s="7">
        <v>0</v>
      </c>
      <c r="C1003" s="7">
        <v>0</v>
      </c>
      <c r="D1003" s="8" t="s">
        <v>14</v>
      </c>
      <c r="E1003" s="8">
        <v>13.2819100379887</v>
      </c>
      <c r="F1003" s="8">
        <v>10.5186464785375</v>
      </c>
      <c r="G1003" s="8">
        <v>8.3343934031616005</v>
      </c>
      <c r="H1003" s="8">
        <v>7.6967569431330602</v>
      </c>
    </row>
    <row r="1004" spans="1:8" x14ac:dyDescent="0.35">
      <c r="A1004" s="7" t="str">
        <f>B3&amp;C989&amp;D1004</f>
        <v>DISTRIBUCION VOLUMEN X CRITERIO (Consumiciones)Yogures Ing.200-500MIL</v>
      </c>
      <c r="B1004" s="7">
        <v>0</v>
      </c>
      <c r="C1004" s="7">
        <v>0</v>
      </c>
      <c r="D1004" s="8" t="s">
        <v>15</v>
      </c>
      <c r="E1004" s="8">
        <v>13.3613208523774</v>
      </c>
      <c r="F1004" s="8">
        <v>19.834868308153201</v>
      </c>
      <c r="G1004" s="8">
        <v>15.0075082598528</v>
      </c>
      <c r="H1004" s="8">
        <v>12.0860097313314</v>
      </c>
    </row>
    <row r="1005" spans="1:8" x14ac:dyDescent="0.35">
      <c r="A1005" s="7" t="str">
        <f>B3&amp;C989&amp;D1005</f>
        <v>DISTRIBUCION VOLUMEN X CRITERIO (Consumiciones)Yogures Ing.&gt;500MIL</v>
      </c>
      <c r="B1005" s="7">
        <v>0</v>
      </c>
      <c r="C1005" s="7">
        <v>0</v>
      </c>
      <c r="D1005" s="8" t="s">
        <v>16</v>
      </c>
      <c r="E1005" s="8">
        <v>14.2612719156532</v>
      </c>
      <c r="F1005" s="8">
        <v>11.6391748245542</v>
      </c>
      <c r="G1005" s="8">
        <v>15.679971736016</v>
      </c>
      <c r="H1005" s="8">
        <v>12.8552880175348</v>
      </c>
    </row>
    <row r="1006" spans="1:8" x14ac:dyDescent="0.35">
      <c r="A1006" s="7" t="str">
        <f>B3&amp;C989&amp;D1006</f>
        <v>DISTRIBUCION VOLUMEN X CRITERIO (Consumiciones)Yogures Ing.DE 15 A 19 AÑOS</v>
      </c>
      <c r="B1006" s="7">
        <v>0</v>
      </c>
      <c r="C1006" s="7">
        <v>0</v>
      </c>
      <c r="D1006" s="8" t="s">
        <v>39</v>
      </c>
      <c r="E1006" s="8">
        <v>2.2236314186317201</v>
      </c>
      <c r="F1006" s="8">
        <v>3.7718028535491501</v>
      </c>
      <c r="G1006" s="8">
        <v>0.92927152751290198</v>
      </c>
      <c r="H1006" s="8" t="s">
        <v>276</v>
      </c>
    </row>
    <row r="1007" spans="1:8" x14ac:dyDescent="0.35">
      <c r="A1007" s="7" t="str">
        <f>B3&amp;C989&amp;D1007</f>
        <v>DISTRIBUCION VOLUMEN X CRITERIO (Consumiciones)Yogures Ing.DE 20 A 24 AÑOS</v>
      </c>
      <c r="B1007" s="7">
        <v>0</v>
      </c>
      <c r="C1007" s="7">
        <v>0</v>
      </c>
      <c r="D1007" s="8" t="s">
        <v>40</v>
      </c>
      <c r="E1007" s="8">
        <v>1.4353939563145599</v>
      </c>
      <c r="F1007" s="8">
        <v>3.64502949719872</v>
      </c>
      <c r="G1007" s="8">
        <v>3.1932779983700201</v>
      </c>
      <c r="H1007" s="8">
        <v>0.93858776377610997</v>
      </c>
    </row>
    <row r="1008" spans="1:8" x14ac:dyDescent="0.35">
      <c r="A1008" s="7" t="str">
        <f>B3&amp;C989&amp;D1008</f>
        <v>DISTRIBUCION VOLUMEN X CRITERIO (Consumiciones)Yogures Ing.DE 25 A 34 AÑOS</v>
      </c>
      <c r="B1008" s="7">
        <v>0</v>
      </c>
      <c r="C1008" s="7">
        <v>0</v>
      </c>
      <c r="D1008" s="8" t="s">
        <v>41</v>
      </c>
      <c r="E1008" s="8">
        <v>7.6906634376793903</v>
      </c>
      <c r="F1008" s="8">
        <v>8.6209004234417801</v>
      </c>
      <c r="G1008" s="8">
        <v>18.068329510605601</v>
      </c>
      <c r="H1008" s="8">
        <v>26.527602013158599</v>
      </c>
    </row>
    <row r="1009" spans="1:8" x14ac:dyDescent="0.35">
      <c r="A1009" s="7" t="str">
        <f>B3&amp;C989&amp;D1009</f>
        <v>DISTRIBUCION VOLUMEN X CRITERIO (Consumiciones)Yogures Ing.DE 35 A 49 AÑOS</v>
      </c>
      <c r="B1009" s="7">
        <v>0</v>
      </c>
      <c r="C1009" s="7">
        <v>0</v>
      </c>
      <c r="D1009" s="8" t="s">
        <v>42</v>
      </c>
      <c r="E1009" s="8">
        <v>34.2688037794209</v>
      </c>
      <c r="F1009" s="8">
        <v>32.647742226330699</v>
      </c>
      <c r="G1009" s="8">
        <v>25.258013667742802</v>
      </c>
      <c r="H1009" s="8">
        <v>28.1386315444331</v>
      </c>
    </row>
    <row r="1010" spans="1:8" x14ac:dyDescent="0.35">
      <c r="A1010" s="7" t="str">
        <f>B3&amp;C989&amp;D1010</f>
        <v>DISTRIBUCION VOLUMEN X CRITERIO (Consumiciones)Yogures Ing.DE 50 A 59 AÑOS</v>
      </c>
      <c r="B1010" s="7">
        <v>0</v>
      </c>
      <c r="C1010" s="7">
        <v>0</v>
      </c>
      <c r="D1010" s="8" t="s">
        <v>43</v>
      </c>
      <c r="E1010" s="8">
        <v>31.0673538721183</v>
      </c>
      <c r="F1010" s="8">
        <v>24.899951423770499</v>
      </c>
      <c r="G1010" s="8">
        <v>32.979155823106701</v>
      </c>
      <c r="H1010" s="8">
        <v>24.220403665173801</v>
      </c>
    </row>
    <row r="1011" spans="1:8" x14ac:dyDescent="0.35">
      <c r="A1011" s="7" t="str">
        <f>B3&amp;C989&amp;D1011</f>
        <v>DISTRIBUCION VOLUMEN X CRITERIO (Consumiciones)Yogures Ing.DE 60 A 75 AÑOS</v>
      </c>
      <c r="B1011" s="7">
        <v>0</v>
      </c>
      <c r="C1011" s="7">
        <v>0</v>
      </c>
      <c r="D1011" s="8" t="s">
        <v>44</v>
      </c>
      <c r="E1011" s="8">
        <v>23.314145536562901</v>
      </c>
      <c r="F1011" s="8">
        <v>26.41457161224</v>
      </c>
      <c r="G1011" s="8">
        <v>19.571952495237401</v>
      </c>
      <c r="H1011" s="8">
        <v>20.174793803439901</v>
      </c>
    </row>
    <row r="1012" spans="1:8" x14ac:dyDescent="0.35">
      <c r="A1012" s="7" t="str">
        <f>B3&amp;C989&amp;D1012</f>
        <v>DISTRIBUCION VOLUMEN X CRITERIO (Consumiciones)Yogures Ing.ALTA Y MEDIA ALTA</v>
      </c>
      <c r="B1012" s="7">
        <v>0</v>
      </c>
      <c r="C1012" s="7">
        <v>0</v>
      </c>
      <c r="D1012" s="8" t="s">
        <v>17</v>
      </c>
      <c r="E1012" s="8">
        <v>18.362203909291399</v>
      </c>
      <c r="F1012" s="8">
        <v>20.069502884925399</v>
      </c>
      <c r="G1012" s="8">
        <v>26.788433240653902</v>
      </c>
      <c r="H1012" s="8">
        <v>36.755341287132502</v>
      </c>
    </row>
    <row r="1013" spans="1:8" x14ac:dyDescent="0.35">
      <c r="A1013" s="7" t="str">
        <f>B3&amp;C989&amp;D1013</f>
        <v>DISTRIBUCION VOLUMEN X CRITERIO (Consumiciones)Yogures Ing.MEDIA</v>
      </c>
      <c r="B1013" s="7">
        <v>0</v>
      </c>
      <c r="C1013" s="7">
        <v>0</v>
      </c>
      <c r="D1013" s="8" t="s">
        <v>18</v>
      </c>
      <c r="E1013" s="8">
        <v>26.692646002402899</v>
      </c>
      <c r="F1013" s="8">
        <v>29.502853509878001</v>
      </c>
      <c r="G1013" s="8">
        <v>34.413445639380598</v>
      </c>
      <c r="H1013" s="8">
        <v>27.786413340135301</v>
      </c>
    </row>
    <row r="1014" spans="1:8" x14ac:dyDescent="0.35">
      <c r="A1014" s="7" t="str">
        <f>B3&amp;C989&amp;D1014</f>
        <v>DISTRIBUCION VOLUMEN X CRITERIO (Consumiciones)Yogures Ing.MEDIA BAJA</v>
      </c>
      <c r="B1014" s="7">
        <v>0</v>
      </c>
      <c r="C1014" s="7">
        <v>0</v>
      </c>
      <c r="D1014" s="8" t="s">
        <v>19</v>
      </c>
      <c r="E1014" s="8">
        <v>31.341462266962399</v>
      </c>
      <c r="F1014" s="8">
        <v>30.603888533064602</v>
      </c>
      <c r="G1014" s="8">
        <v>19.404464870956101</v>
      </c>
      <c r="H1014" s="8">
        <v>18.9318506158886</v>
      </c>
    </row>
    <row r="1015" spans="1:8" x14ac:dyDescent="0.35">
      <c r="A1015" s="7" t="str">
        <f>B3&amp;C989&amp;D1015</f>
        <v>DISTRIBUCION VOLUMEN X CRITERIO (Consumiciones)Yogures Ing.BAJA</v>
      </c>
      <c r="B1015" s="7">
        <v>0</v>
      </c>
      <c r="C1015" s="7">
        <v>0</v>
      </c>
      <c r="D1015" s="8" t="s">
        <v>20</v>
      </c>
      <c r="E1015" s="8">
        <v>23.6036878213433</v>
      </c>
      <c r="F1015" s="8">
        <v>19.823774706824601</v>
      </c>
      <c r="G1015" s="8">
        <v>19.393674144078801</v>
      </c>
      <c r="H1015" s="8">
        <v>16.526408849329702</v>
      </c>
    </row>
    <row r="1016" spans="1:8" x14ac:dyDescent="0.35">
      <c r="A1016" s="7" t="str">
        <f>B3&amp;C989&amp;D1016</f>
        <v>DISTRIBUCION VOLUMEN X CRITERIO (Consumiciones)Yogures Ing.HOMBRE</v>
      </c>
      <c r="B1016" s="7">
        <v>0</v>
      </c>
      <c r="C1016" s="7">
        <v>0</v>
      </c>
      <c r="D1016" s="8" t="s">
        <v>21</v>
      </c>
      <c r="E1016" s="8">
        <v>43.118382954962499</v>
      </c>
      <c r="F1016" s="8">
        <v>49.225489915032803</v>
      </c>
      <c r="G1016" s="8">
        <v>49.070939123018903</v>
      </c>
      <c r="H1016" s="8">
        <v>61.703480938033501</v>
      </c>
    </row>
    <row r="1017" spans="1:8" x14ac:dyDescent="0.35">
      <c r="A1017" s="7" t="str">
        <f>B3&amp;C989&amp;D1017</f>
        <v>DISTRIBUCION VOLUMEN X CRITERIO (Consumiciones)Yogures Ing.MUJER</v>
      </c>
      <c r="B1017" s="7">
        <v>0</v>
      </c>
      <c r="C1017" s="7">
        <v>0</v>
      </c>
      <c r="D1017" s="8" t="s">
        <v>22</v>
      </c>
      <c r="E1017" s="8">
        <v>56.881601360189997</v>
      </c>
      <c r="F1017" s="8">
        <v>50.774510084967197</v>
      </c>
      <c r="G1017" s="8">
        <v>50.929060876981097</v>
      </c>
      <c r="H1017" s="8">
        <v>38.296542549443501</v>
      </c>
    </row>
    <row r="1018" spans="1:8" x14ac:dyDescent="0.35">
      <c r="A1018" s="7" t="str">
        <f>B3&amp;C1018&amp;D1018</f>
        <v>DISTRIBUCION VOLUMEN X CRITERIO (Consumiciones)Queso Ing.T.ESPAÑA</v>
      </c>
      <c r="B1018" s="7">
        <v>0</v>
      </c>
      <c r="C1018" s="7" t="s">
        <v>150</v>
      </c>
      <c r="D1018" s="8" t="s">
        <v>36</v>
      </c>
      <c r="E1018" s="8">
        <v>100</v>
      </c>
      <c r="F1018" s="8">
        <v>100</v>
      </c>
      <c r="G1018" s="8">
        <v>100</v>
      </c>
      <c r="H1018" s="8">
        <v>100</v>
      </c>
    </row>
    <row r="1019" spans="1:8" x14ac:dyDescent="0.35">
      <c r="A1019" s="7" t="str">
        <f>B3&amp;C1018&amp;D1019</f>
        <v>DISTRIBUCION VOLUMEN X CRITERIO (Consumiciones)Queso Ing.BCN AM</v>
      </c>
      <c r="B1019" s="7">
        <v>0</v>
      </c>
      <c r="C1019" s="7">
        <v>0</v>
      </c>
      <c r="D1019" s="8" t="s">
        <v>1</v>
      </c>
      <c r="E1019" s="8">
        <v>12.6136948456721</v>
      </c>
      <c r="F1019" s="8">
        <v>9.0552292341209206</v>
      </c>
      <c r="G1019" s="8">
        <v>9.21665327937224</v>
      </c>
      <c r="H1019" s="8">
        <v>8.4883728295480996</v>
      </c>
    </row>
    <row r="1020" spans="1:8" x14ac:dyDescent="0.35">
      <c r="A1020" s="7" t="str">
        <f>B3&amp;C1018&amp;D1020</f>
        <v>DISTRIBUCION VOLUMEN X CRITERIO (Consumiciones)Queso Ing.REST.CAT ARAGON</v>
      </c>
      <c r="B1020" s="7">
        <v>0</v>
      </c>
      <c r="C1020" s="7">
        <v>0</v>
      </c>
      <c r="D1020" s="8" t="s">
        <v>2</v>
      </c>
      <c r="E1020" s="8">
        <v>10.689273031863101</v>
      </c>
      <c r="F1020" s="8">
        <v>10.0469835160867</v>
      </c>
      <c r="G1020" s="8">
        <v>11.9331412771479</v>
      </c>
      <c r="H1020" s="8">
        <v>12.194075130430001</v>
      </c>
    </row>
    <row r="1021" spans="1:8" x14ac:dyDescent="0.35">
      <c r="A1021" s="7" t="str">
        <f>B3&amp;C1018&amp;D1021</f>
        <v>DISTRIBUCION VOLUMEN X CRITERIO (Consumiciones)Queso Ing.LEVANTE</v>
      </c>
      <c r="B1021" s="7">
        <v>0</v>
      </c>
      <c r="C1021" s="7">
        <v>0</v>
      </c>
      <c r="D1021" s="8" t="s">
        <v>3</v>
      </c>
      <c r="E1021" s="8">
        <v>17.9027269471779</v>
      </c>
      <c r="F1021" s="8">
        <v>16.987012298239101</v>
      </c>
      <c r="G1021" s="8">
        <v>17.3905897618091</v>
      </c>
      <c r="H1021" s="8">
        <v>18.077484910482401</v>
      </c>
    </row>
    <row r="1022" spans="1:8" x14ac:dyDescent="0.35">
      <c r="A1022" s="7" t="str">
        <f>B3&amp;C1018&amp;D1022</f>
        <v>DISTRIBUCION VOLUMEN X CRITERIO (Consumiciones)Queso Ing.ANDALUCIA</v>
      </c>
      <c r="B1022" s="7">
        <v>0</v>
      </c>
      <c r="C1022" s="7">
        <v>0</v>
      </c>
      <c r="D1022" s="8" t="s">
        <v>4</v>
      </c>
      <c r="E1022" s="8">
        <v>20.282082061397102</v>
      </c>
      <c r="F1022" s="8">
        <v>22.549887308771002</v>
      </c>
      <c r="G1022" s="8">
        <v>20.1737155920788</v>
      </c>
      <c r="H1022" s="8">
        <v>20.318237934041399</v>
      </c>
    </row>
    <row r="1023" spans="1:8" x14ac:dyDescent="0.35">
      <c r="A1023" s="7" t="str">
        <f>B3&amp;C1018&amp;D1023</f>
        <v>DISTRIBUCION VOLUMEN X CRITERIO (Consumiciones)Queso Ing.MDD AM</v>
      </c>
      <c r="B1023" s="7">
        <v>0</v>
      </c>
      <c r="C1023" s="7">
        <v>0</v>
      </c>
      <c r="D1023" s="8" t="s">
        <v>5</v>
      </c>
      <c r="E1023" s="8">
        <v>16.1072816345538</v>
      </c>
      <c r="F1023" s="8">
        <v>17.623356648933001</v>
      </c>
      <c r="G1023" s="8">
        <v>17.510998177268402</v>
      </c>
      <c r="H1023" s="8">
        <v>17.345774135763001</v>
      </c>
    </row>
    <row r="1024" spans="1:8" x14ac:dyDescent="0.35">
      <c r="A1024" s="7" t="str">
        <f>B3&amp;C1018&amp;D1024</f>
        <v>DISTRIBUCION VOLUMEN X CRITERIO (Consumiciones)Queso Ing.RTO CENTRO</v>
      </c>
      <c r="B1024" s="7">
        <v>0</v>
      </c>
      <c r="C1024" s="7">
        <v>0</v>
      </c>
      <c r="D1024" s="8" t="s">
        <v>6</v>
      </c>
      <c r="E1024" s="8">
        <v>8.6601396819699605</v>
      </c>
      <c r="F1024" s="8">
        <v>9.4533610271903292</v>
      </c>
      <c r="G1024" s="8">
        <v>8.9018350891284896</v>
      </c>
      <c r="H1024" s="8">
        <v>9.05140012565675</v>
      </c>
    </row>
    <row r="1025" spans="1:8" x14ac:dyDescent="0.35">
      <c r="A1025" s="7" t="str">
        <f>B3&amp;C1018&amp;D1025</f>
        <v>DISTRIBUCION VOLUMEN X CRITERIO (Consumiciones)Queso Ing.NORTE-CENTRO</v>
      </c>
      <c r="B1025" s="7">
        <v>0</v>
      </c>
      <c r="C1025" s="7">
        <v>0</v>
      </c>
      <c r="D1025" s="8" t="s">
        <v>7</v>
      </c>
      <c r="E1025" s="8">
        <v>7.4992578382190498</v>
      </c>
      <c r="F1025" s="8">
        <v>7.7880528490268501</v>
      </c>
      <c r="G1025" s="8">
        <v>8.4427785844480798</v>
      </c>
      <c r="H1025" s="8">
        <v>7.4885706951930997</v>
      </c>
    </row>
    <row r="1026" spans="1:8" x14ac:dyDescent="0.35">
      <c r="A1026" s="7" t="str">
        <f>B3&amp;C1018&amp;D1026</f>
        <v>DISTRIBUCION VOLUMEN X CRITERIO (Consumiciones)Queso Ing.NOROESTE</v>
      </c>
      <c r="B1026" s="7">
        <v>0</v>
      </c>
      <c r="C1026" s="7">
        <v>0</v>
      </c>
      <c r="D1026" s="8" t="s">
        <v>8</v>
      </c>
      <c r="E1026" s="8">
        <v>6.2455488714146803</v>
      </c>
      <c r="F1026" s="8">
        <v>6.4961077141584704</v>
      </c>
      <c r="G1026" s="8">
        <v>6.4302944174982199</v>
      </c>
      <c r="H1026" s="8">
        <v>7.0360963038637196</v>
      </c>
    </row>
    <row r="1027" spans="1:8" x14ac:dyDescent="0.35">
      <c r="A1027" s="7" t="str">
        <f>B3&amp;C1018&amp;D1027</f>
        <v>DISTRIBUCION VOLUMEN X CRITERIO (Consumiciones)Queso Ing.&lt;2MIL</v>
      </c>
      <c r="B1027" s="7">
        <v>0</v>
      </c>
      <c r="C1027" s="7">
        <v>0</v>
      </c>
      <c r="D1027" s="8" t="s">
        <v>9</v>
      </c>
      <c r="E1027" s="8">
        <v>4.144521208634</v>
      </c>
      <c r="F1027" s="8">
        <v>3.6369063022833101</v>
      </c>
      <c r="G1027" s="8">
        <v>3.0461336463900599</v>
      </c>
      <c r="H1027" s="8">
        <v>3.4022258678565098</v>
      </c>
    </row>
    <row r="1028" spans="1:8" x14ac:dyDescent="0.35">
      <c r="A1028" s="7" t="str">
        <f>B3&amp;C1018&amp;D1028</f>
        <v>DISTRIBUCION VOLUMEN X CRITERIO (Consumiciones)Queso Ing.2-5MIL</v>
      </c>
      <c r="B1028" s="7">
        <v>0</v>
      </c>
      <c r="C1028" s="7">
        <v>0</v>
      </c>
      <c r="D1028" s="8" t="s">
        <v>10</v>
      </c>
      <c r="E1028" s="8">
        <v>6.0572370884727196</v>
      </c>
      <c r="F1028" s="8">
        <v>5.5062284848521301</v>
      </c>
      <c r="G1028" s="8">
        <v>8.36345732027557</v>
      </c>
      <c r="H1028" s="8">
        <v>7.6196989124326899</v>
      </c>
    </row>
    <row r="1029" spans="1:8" x14ac:dyDescent="0.35">
      <c r="A1029" s="7" t="str">
        <f>B3&amp;C1018&amp;D1029</f>
        <v>DISTRIBUCION VOLUMEN X CRITERIO (Consumiciones)Queso Ing.5-10MIL</v>
      </c>
      <c r="B1029" s="7">
        <v>0</v>
      </c>
      <c r="C1029" s="7">
        <v>0</v>
      </c>
      <c r="D1029" s="8" t="s">
        <v>11</v>
      </c>
      <c r="E1029" s="8">
        <v>9.0400790285630404</v>
      </c>
      <c r="F1029" s="8">
        <v>6.3324665838157896</v>
      </c>
      <c r="G1029" s="8">
        <v>6.8174379807840797</v>
      </c>
      <c r="H1029" s="8">
        <v>7.0661682624108701</v>
      </c>
    </row>
    <row r="1030" spans="1:8" x14ac:dyDescent="0.35">
      <c r="A1030" s="7" t="str">
        <f>B3&amp;C1018&amp;D1030</f>
        <v>DISTRIBUCION VOLUMEN X CRITERIO (Consumiciones)Queso Ing.10-30MIL</v>
      </c>
      <c r="B1030" s="7">
        <v>0</v>
      </c>
      <c r="C1030" s="7">
        <v>0</v>
      </c>
      <c r="D1030" s="8" t="s">
        <v>12</v>
      </c>
      <c r="E1030" s="8">
        <v>15.7866284470406</v>
      </c>
      <c r="F1030" s="8">
        <v>17.114109649017202</v>
      </c>
      <c r="G1030" s="8">
        <v>18.283094936513301</v>
      </c>
      <c r="H1030" s="8">
        <v>16.3325874160466</v>
      </c>
    </row>
    <row r="1031" spans="1:8" x14ac:dyDescent="0.35">
      <c r="A1031" s="7" t="str">
        <f>B3&amp;C1018&amp;D1031</f>
        <v>DISTRIBUCION VOLUMEN X CRITERIO (Consumiciones)Queso Ing.30-100MIL</v>
      </c>
      <c r="B1031" s="7">
        <v>0</v>
      </c>
      <c r="C1031" s="7">
        <v>0</v>
      </c>
      <c r="D1031" s="8" t="s">
        <v>13</v>
      </c>
      <c r="E1031" s="8">
        <v>22.763595969910099</v>
      </c>
      <c r="F1031" s="8">
        <v>23.2794087998459</v>
      </c>
      <c r="G1031" s="8">
        <v>21.8174178998424</v>
      </c>
      <c r="H1031" s="8">
        <v>23.603048940679798</v>
      </c>
    </row>
    <row r="1032" spans="1:8" x14ac:dyDescent="0.35">
      <c r="A1032" s="7" t="str">
        <f>B3&amp;C1018&amp;D1032</f>
        <v>DISTRIBUCION VOLUMEN X CRITERIO (Consumiciones)Queso Ing.100-200MIL</v>
      </c>
      <c r="B1032" s="7">
        <v>0</v>
      </c>
      <c r="C1032" s="7">
        <v>0</v>
      </c>
      <c r="D1032" s="8" t="s">
        <v>14</v>
      </c>
      <c r="E1032" s="8">
        <v>9.9942952197576602</v>
      </c>
      <c r="F1032" s="8">
        <v>11.772425027984699</v>
      </c>
      <c r="G1032" s="8">
        <v>10.811767431802</v>
      </c>
      <c r="H1032" s="8">
        <v>10.1329304233812</v>
      </c>
    </row>
    <row r="1033" spans="1:8" x14ac:dyDescent="0.35">
      <c r="A1033" s="7" t="str">
        <f>B3&amp;C1018&amp;D1033</f>
        <v>DISTRIBUCION VOLUMEN X CRITERIO (Consumiciones)Queso Ing.200-500MIL</v>
      </c>
      <c r="B1033" s="7">
        <v>0</v>
      </c>
      <c r="C1033" s="7">
        <v>0</v>
      </c>
      <c r="D1033" s="8" t="s">
        <v>15</v>
      </c>
      <c r="E1033" s="8">
        <v>14.1723803162813</v>
      </c>
      <c r="F1033" s="8">
        <v>13.376988646621999</v>
      </c>
      <c r="G1033" s="8">
        <v>13.506773456084501</v>
      </c>
      <c r="H1033" s="8">
        <v>15.7871900695576</v>
      </c>
    </row>
    <row r="1034" spans="1:8" x14ac:dyDescent="0.35">
      <c r="A1034" s="7" t="str">
        <f>B3&amp;C1018&amp;D1034</f>
        <v>DISTRIBUCION VOLUMEN X CRITERIO (Consumiciones)Queso Ing.&gt;500MIL</v>
      </c>
      <c r="B1034" s="7">
        <v>0</v>
      </c>
      <c r="C1034" s="7">
        <v>0</v>
      </c>
      <c r="D1034" s="8" t="s">
        <v>16</v>
      </c>
      <c r="E1034" s="8">
        <v>18.041269271030899</v>
      </c>
      <c r="F1034" s="8">
        <v>18.981475909052602</v>
      </c>
      <c r="G1034" s="8">
        <v>17.353918872995798</v>
      </c>
      <c r="H1034" s="8">
        <v>16.056148599512401</v>
      </c>
    </row>
    <row r="1035" spans="1:8" x14ac:dyDescent="0.35">
      <c r="A1035" s="7" t="str">
        <f>B3&amp;C1018&amp;D1035</f>
        <v>DISTRIBUCION VOLUMEN X CRITERIO (Consumiciones)Queso Ing.DE 15 A 19 AÑOS</v>
      </c>
      <c r="B1035" s="7">
        <v>0</v>
      </c>
      <c r="C1035" s="7">
        <v>0</v>
      </c>
      <c r="D1035" s="8" t="s">
        <v>39</v>
      </c>
      <c r="E1035" s="8">
        <v>3.22645767041598</v>
      </c>
      <c r="F1035" s="8">
        <v>2.7632295591049698</v>
      </c>
      <c r="G1035" s="8">
        <v>3.7944653835459898</v>
      </c>
      <c r="H1035" s="8">
        <v>3.5343539701771798</v>
      </c>
    </row>
    <row r="1036" spans="1:8" x14ac:dyDescent="0.35">
      <c r="A1036" s="7" t="str">
        <f>B3&amp;C1018&amp;D1036</f>
        <v>DISTRIBUCION VOLUMEN X CRITERIO (Consumiciones)Queso Ing.DE 20 A 24 AÑOS</v>
      </c>
      <c r="B1036" s="7">
        <v>0</v>
      </c>
      <c r="C1036" s="7">
        <v>0</v>
      </c>
      <c r="D1036" s="8" t="s">
        <v>40</v>
      </c>
      <c r="E1036" s="8">
        <v>5.2947810921575797</v>
      </c>
      <c r="F1036" s="8">
        <v>6.3017755262936204</v>
      </c>
      <c r="G1036" s="8">
        <v>6.0013284315239899</v>
      </c>
      <c r="H1036" s="8">
        <v>4.96851493086315</v>
      </c>
    </row>
    <row r="1037" spans="1:8" x14ac:dyDescent="0.35">
      <c r="A1037" s="7" t="str">
        <f>B3&amp;C1018&amp;D1037</f>
        <v>DISTRIBUCION VOLUMEN X CRITERIO (Consumiciones)Queso Ing.DE 25 A 34 AÑOS</v>
      </c>
      <c r="B1037" s="7">
        <v>0</v>
      </c>
      <c r="C1037" s="7">
        <v>0</v>
      </c>
      <c r="D1037" s="8" t="s">
        <v>41</v>
      </c>
      <c r="E1037" s="8">
        <v>16.7348680458459</v>
      </c>
      <c r="F1037" s="8">
        <v>17.816133502244799</v>
      </c>
      <c r="G1037" s="8">
        <v>16.551021038648098</v>
      </c>
      <c r="H1037" s="8">
        <v>16.692138852216399</v>
      </c>
    </row>
    <row r="1038" spans="1:8" x14ac:dyDescent="0.35">
      <c r="A1038" s="7" t="str">
        <f>B3&amp;C1018&amp;D1038</f>
        <v>DISTRIBUCION VOLUMEN X CRITERIO (Consumiciones)Queso Ing.DE 35 A 49 AÑOS</v>
      </c>
      <c r="B1038" s="7">
        <v>0</v>
      </c>
      <c r="C1038" s="7">
        <v>0</v>
      </c>
      <c r="D1038" s="8" t="s">
        <v>42</v>
      </c>
      <c r="E1038" s="8">
        <v>35.2543957018312</v>
      </c>
      <c r="F1038" s="8">
        <v>33.514958293713399</v>
      </c>
      <c r="G1038" s="8">
        <v>31.052179554512001</v>
      </c>
      <c r="H1038" s="8">
        <v>32.990009293049603</v>
      </c>
    </row>
    <row r="1039" spans="1:8" x14ac:dyDescent="0.35">
      <c r="A1039" s="7" t="str">
        <f>B3&amp;C1018&amp;D1039</f>
        <v>DISTRIBUCION VOLUMEN X CRITERIO (Consumiciones)Queso Ing.DE 50 A 59 AÑOS</v>
      </c>
      <c r="B1039" s="7">
        <v>0</v>
      </c>
      <c r="C1039" s="7">
        <v>0</v>
      </c>
      <c r="D1039" s="8" t="s">
        <v>43</v>
      </c>
      <c r="E1039" s="8">
        <v>25.1311616416078</v>
      </c>
      <c r="F1039" s="8">
        <v>25.443787538667099</v>
      </c>
      <c r="G1039" s="8">
        <v>25.737294942692099</v>
      </c>
      <c r="H1039" s="8">
        <v>24.1550820252635</v>
      </c>
    </row>
    <row r="1040" spans="1:8" x14ac:dyDescent="0.35">
      <c r="A1040" s="7" t="str">
        <f>B3&amp;C1018&amp;D1040</f>
        <v>DISTRIBUCION VOLUMEN X CRITERIO (Consumiciones)Queso Ing.DE 60 A 75 AÑOS</v>
      </c>
      <c r="B1040" s="7">
        <v>0</v>
      </c>
      <c r="C1040" s="7">
        <v>0</v>
      </c>
      <c r="D1040" s="8" t="s">
        <v>44</v>
      </c>
      <c r="E1040" s="8">
        <v>14.358319473915801</v>
      </c>
      <c r="F1040" s="8">
        <v>14.160104295807701</v>
      </c>
      <c r="G1040" s="8">
        <v>16.8637121937656</v>
      </c>
      <c r="H1040" s="8">
        <v>17.6599009284303</v>
      </c>
    </row>
    <row r="1041" spans="1:8" x14ac:dyDescent="0.35">
      <c r="A1041" s="7" t="str">
        <f>B3&amp;C1018&amp;D1041</f>
        <v>DISTRIBUCION VOLUMEN X CRITERIO (Consumiciones)Queso Ing.ALTA Y MEDIA ALTA</v>
      </c>
      <c r="B1041" s="7">
        <v>0</v>
      </c>
      <c r="C1041" s="7">
        <v>0</v>
      </c>
      <c r="D1041" s="8" t="s">
        <v>17</v>
      </c>
      <c r="E1041" s="8">
        <v>23.582012520060498</v>
      </c>
      <c r="F1041" s="8">
        <v>23.9121497394109</v>
      </c>
      <c r="G1041" s="8">
        <v>24.696329821742999</v>
      </c>
      <c r="H1041" s="8">
        <v>25.502574213944001</v>
      </c>
    </row>
    <row r="1042" spans="1:8" x14ac:dyDescent="0.35">
      <c r="A1042" s="7" t="str">
        <f>B3&amp;C1018&amp;D1042</f>
        <v>DISTRIBUCION VOLUMEN X CRITERIO (Consumiciones)Queso Ing.MEDIA</v>
      </c>
      <c r="B1042" s="7">
        <v>0</v>
      </c>
      <c r="C1042" s="7">
        <v>0</v>
      </c>
      <c r="D1042" s="8" t="s">
        <v>18</v>
      </c>
      <c r="E1042" s="8">
        <v>33.001203996817502</v>
      </c>
      <c r="F1042" s="8">
        <v>31.683274455049901</v>
      </c>
      <c r="G1042" s="8">
        <v>30.306234360035798</v>
      </c>
      <c r="H1042" s="8">
        <v>30.6044916104665</v>
      </c>
    </row>
    <row r="1043" spans="1:8" x14ac:dyDescent="0.35">
      <c r="A1043" s="7" t="str">
        <f>B3&amp;C1018&amp;D1043</f>
        <v>DISTRIBUCION VOLUMEN X CRITERIO (Consumiciones)Queso Ing.MEDIA BAJA</v>
      </c>
      <c r="B1043" s="7">
        <v>0</v>
      </c>
      <c r="C1043" s="7">
        <v>0</v>
      </c>
      <c r="D1043" s="8" t="s">
        <v>19</v>
      </c>
      <c r="E1043" s="8">
        <v>23.792732430906099</v>
      </c>
      <c r="F1043" s="8">
        <v>25.431826320097301</v>
      </c>
      <c r="G1043" s="8">
        <v>26.053199048472301</v>
      </c>
      <c r="H1043" s="8">
        <v>23.366168171923501</v>
      </c>
    </row>
    <row r="1044" spans="1:8" x14ac:dyDescent="0.35">
      <c r="A1044" s="7" t="str">
        <f>B3&amp;C1018&amp;D1044</f>
        <v>DISTRIBUCION VOLUMEN X CRITERIO (Consumiciones)Queso Ing.BAJA</v>
      </c>
      <c r="B1044" s="7">
        <v>0</v>
      </c>
      <c r="C1044" s="7">
        <v>0</v>
      </c>
      <c r="D1044" s="8" t="s">
        <v>20</v>
      </c>
      <c r="E1044" s="8">
        <v>19.624051052215901</v>
      </c>
      <c r="F1044" s="8">
        <v>18.972749485441899</v>
      </c>
      <c r="G1044" s="8">
        <v>18.944236769748802</v>
      </c>
      <c r="H1044" s="8">
        <v>20.526766003665902</v>
      </c>
    </row>
    <row r="1045" spans="1:8" x14ac:dyDescent="0.35">
      <c r="A1045" s="7" t="str">
        <f>B3&amp;C1018&amp;D1045</f>
        <v>DISTRIBUCION VOLUMEN X CRITERIO (Consumiciones)Queso Ing.HOMBRE</v>
      </c>
      <c r="B1045" s="7">
        <v>0</v>
      </c>
      <c r="C1045" s="7">
        <v>0</v>
      </c>
      <c r="D1045" s="8" t="s">
        <v>21</v>
      </c>
      <c r="E1045" s="8">
        <v>44.700211669615904</v>
      </c>
      <c r="F1045" s="8">
        <v>42.186333969258897</v>
      </c>
      <c r="G1045" s="8">
        <v>43.675631004973901</v>
      </c>
      <c r="H1045" s="8">
        <v>43.2951597418215</v>
      </c>
    </row>
    <row r="1046" spans="1:8" x14ac:dyDescent="0.35">
      <c r="A1046" s="7" t="str">
        <f>B3&amp;C1018&amp;D1046</f>
        <v>DISTRIBUCION VOLUMEN X CRITERIO (Consumiciones)Queso Ing.MUJER</v>
      </c>
      <c r="B1046" s="7">
        <v>0</v>
      </c>
      <c r="C1046" s="7">
        <v>0</v>
      </c>
      <c r="D1046" s="8" t="s">
        <v>22</v>
      </c>
      <c r="E1046" s="8">
        <v>55.299788330384096</v>
      </c>
      <c r="F1046" s="8">
        <v>57.813666030741103</v>
      </c>
      <c r="G1046" s="8">
        <v>56.3243844419043</v>
      </c>
      <c r="H1046" s="8">
        <v>56.7048402581785</v>
      </c>
    </row>
    <row r="1047" spans="1:8" x14ac:dyDescent="0.35">
      <c r="A1047" s="7" t="str">
        <f>B3&amp;C1047&amp;D1047</f>
        <v>DISTRIBUCION VOLUMEN X CRITERIO (Consumiciones).Fruta Ing.T.ESPAÑA</v>
      </c>
      <c r="B1047" s="7">
        <v>0</v>
      </c>
      <c r="C1047" s="7" t="s">
        <v>151</v>
      </c>
      <c r="D1047" s="8" t="s">
        <v>36</v>
      </c>
      <c r="E1047" s="8">
        <v>100</v>
      </c>
      <c r="F1047" s="8">
        <v>100</v>
      </c>
      <c r="G1047" s="8">
        <v>100</v>
      </c>
      <c r="H1047" s="8">
        <v>100</v>
      </c>
    </row>
    <row r="1048" spans="1:8" x14ac:dyDescent="0.35">
      <c r="A1048" s="7" t="str">
        <f>B3&amp;C1047&amp;D1048</f>
        <v>DISTRIBUCION VOLUMEN X CRITERIO (Consumiciones).Fruta Ing.BCN AM</v>
      </c>
      <c r="B1048" s="7">
        <v>0</v>
      </c>
      <c r="C1048" s="7">
        <v>0</v>
      </c>
      <c r="D1048" s="8" t="s">
        <v>1</v>
      </c>
      <c r="E1048" s="8">
        <v>10.8486937906829</v>
      </c>
      <c r="F1048" s="8">
        <v>9.4797633411745803</v>
      </c>
      <c r="G1048" s="8">
        <v>8.3281133879699301</v>
      </c>
      <c r="H1048" s="8">
        <v>5.2483923615303496</v>
      </c>
    </row>
    <row r="1049" spans="1:8" x14ac:dyDescent="0.35">
      <c r="A1049" s="7" t="str">
        <f>B3&amp;C1047&amp;D1049</f>
        <v>DISTRIBUCION VOLUMEN X CRITERIO (Consumiciones).Fruta Ing.REST.CAT ARAGON</v>
      </c>
      <c r="B1049" s="7">
        <v>0</v>
      </c>
      <c r="C1049" s="7">
        <v>0</v>
      </c>
      <c r="D1049" s="8" t="s">
        <v>2</v>
      </c>
      <c r="E1049" s="8">
        <v>9.3538368236863505</v>
      </c>
      <c r="F1049" s="8">
        <v>11.7995524753866</v>
      </c>
      <c r="G1049" s="8">
        <v>10.821937345190801</v>
      </c>
      <c r="H1049" s="8">
        <v>7.4932462346063904</v>
      </c>
    </row>
    <row r="1050" spans="1:8" x14ac:dyDescent="0.35">
      <c r="A1050" s="7" t="str">
        <f>B3&amp;C1047&amp;D1050</f>
        <v>DISTRIBUCION VOLUMEN X CRITERIO (Consumiciones).Fruta Ing.LEVANTE</v>
      </c>
      <c r="B1050" s="7">
        <v>0</v>
      </c>
      <c r="C1050" s="7">
        <v>0</v>
      </c>
      <c r="D1050" s="8" t="s">
        <v>3</v>
      </c>
      <c r="E1050" s="8">
        <v>19.900963661029401</v>
      </c>
      <c r="F1050" s="8">
        <v>16.169614054978901</v>
      </c>
      <c r="G1050" s="8">
        <v>15.4858827784761</v>
      </c>
      <c r="H1050" s="8">
        <v>12.697859247340199</v>
      </c>
    </row>
    <row r="1051" spans="1:8" x14ac:dyDescent="0.35">
      <c r="A1051" s="7" t="str">
        <f>B3&amp;C1047&amp;D1051</f>
        <v>DISTRIBUCION VOLUMEN X CRITERIO (Consumiciones).Fruta Ing.ANDALUCIA</v>
      </c>
      <c r="B1051" s="7">
        <v>0</v>
      </c>
      <c r="C1051" s="7">
        <v>0</v>
      </c>
      <c r="D1051" s="8" t="s">
        <v>4</v>
      </c>
      <c r="E1051" s="8">
        <v>20.571141989801099</v>
      </c>
      <c r="F1051" s="8">
        <v>25.497770512187</v>
      </c>
      <c r="G1051" s="8">
        <v>15.7442997148461</v>
      </c>
      <c r="H1051" s="8">
        <v>21.202552179973399</v>
      </c>
    </row>
    <row r="1052" spans="1:8" x14ac:dyDescent="0.35">
      <c r="A1052" s="7" t="str">
        <f>B3&amp;C1047&amp;D1052</f>
        <v>DISTRIBUCION VOLUMEN X CRITERIO (Consumiciones).Fruta Ing.MDD AM</v>
      </c>
      <c r="B1052" s="7">
        <v>0</v>
      </c>
      <c r="C1052" s="7">
        <v>0</v>
      </c>
      <c r="D1052" s="8" t="s">
        <v>5</v>
      </c>
      <c r="E1052" s="8">
        <v>13.6583251962793</v>
      </c>
      <c r="F1052" s="8">
        <v>10.8040542681397</v>
      </c>
      <c r="G1052" s="8">
        <v>10.6805804114154</v>
      </c>
      <c r="H1052" s="8">
        <v>10.146196740943701</v>
      </c>
    </row>
    <row r="1053" spans="1:8" x14ac:dyDescent="0.35">
      <c r="A1053" s="7" t="str">
        <f>B3&amp;C1047&amp;D1053</f>
        <v>DISTRIBUCION VOLUMEN X CRITERIO (Consumiciones).Fruta Ing.RTO CENTRO</v>
      </c>
      <c r="B1053" s="7">
        <v>0</v>
      </c>
      <c r="C1053" s="7">
        <v>0</v>
      </c>
      <c r="D1053" s="8" t="s">
        <v>6</v>
      </c>
      <c r="E1053" s="8">
        <v>10.020055056646299</v>
      </c>
      <c r="F1053" s="8">
        <v>9.4751390914376898</v>
      </c>
      <c r="G1053" s="8">
        <v>13.115291000427</v>
      </c>
      <c r="H1053" s="8">
        <v>12.6135367717782</v>
      </c>
    </row>
    <row r="1054" spans="1:8" x14ac:dyDescent="0.35">
      <c r="A1054" s="7" t="str">
        <f>B3&amp;C1047&amp;D1054</f>
        <v>DISTRIBUCION VOLUMEN X CRITERIO (Consumiciones).Fruta Ing.NORTE-CENTRO</v>
      </c>
      <c r="B1054" s="7">
        <v>0</v>
      </c>
      <c r="C1054" s="7">
        <v>0</v>
      </c>
      <c r="D1054" s="8" t="s">
        <v>7</v>
      </c>
      <c r="E1054" s="8">
        <v>8.2301596371194492</v>
      </c>
      <c r="F1054" s="8">
        <v>7.8049936759103096</v>
      </c>
      <c r="G1054" s="8">
        <v>16.522720809531101</v>
      </c>
      <c r="H1054" s="8">
        <v>15.633079774515799</v>
      </c>
    </row>
    <row r="1055" spans="1:8" x14ac:dyDescent="0.35">
      <c r="A1055" s="7" t="str">
        <f>B3&amp;C1047&amp;D1055</f>
        <v>DISTRIBUCION VOLUMEN X CRITERIO (Consumiciones).Fruta Ing.NOROESTE</v>
      </c>
      <c r="B1055" s="7">
        <v>0</v>
      </c>
      <c r="C1055" s="7">
        <v>0</v>
      </c>
      <c r="D1055" s="8" t="s">
        <v>8</v>
      </c>
      <c r="E1055" s="8">
        <v>7.4168125301957302</v>
      </c>
      <c r="F1055" s="8">
        <v>8.9690920285641607</v>
      </c>
      <c r="G1055" s="8">
        <v>9.3011453408400708</v>
      </c>
      <c r="H1055" s="8">
        <v>14.965103834265999</v>
      </c>
    </row>
    <row r="1056" spans="1:8" x14ac:dyDescent="0.35">
      <c r="A1056" s="7" t="str">
        <f>B3&amp;C1047&amp;D1056</f>
        <v>DISTRIBUCION VOLUMEN X CRITERIO (Consumiciones).Fruta Ing.&lt;2MIL</v>
      </c>
      <c r="B1056" s="7">
        <v>0</v>
      </c>
      <c r="C1056" s="7">
        <v>0</v>
      </c>
      <c r="D1056" s="8" t="s">
        <v>9</v>
      </c>
      <c r="E1056" s="8">
        <v>3.63713811795881</v>
      </c>
      <c r="F1056" s="8">
        <v>3.4565581709208302</v>
      </c>
      <c r="G1056" s="8">
        <v>3.7833431993078599</v>
      </c>
      <c r="H1056" s="8">
        <v>5.3813090928803904</v>
      </c>
    </row>
    <row r="1057" spans="1:8" x14ac:dyDescent="0.35">
      <c r="A1057" s="7" t="str">
        <f>B3&amp;C1047&amp;D1057</f>
        <v>DISTRIBUCION VOLUMEN X CRITERIO (Consumiciones).Fruta Ing.2-5MIL</v>
      </c>
      <c r="B1057" s="7">
        <v>0</v>
      </c>
      <c r="C1057" s="7">
        <v>0</v>
      </c>
      <c r="D1057" s="8" t="s">
        <v>10</v>
      </c>
      <c r="E1057" s="8">
        <v>5.1803212656013597</v>
      </c>
      <c r="F1057" s="8">
        <v>3.3592956411308199</v>
      </c>
      <c r="G1057" s="8">
        <v>7.7356488732598896</v>
      </c>
      <c r="H1057" s="8">
        <v>5.65155252412998</v>
      </c>
    </row>
    <row r="1058" spans="1:8" x14ac:dyDescent="0.35">
      <c r="A1058" s="7" t="str">
        <f>B3&amp;C1047&amp;D1058</f>
        <v>DISTRIBUCION VOLUMEN X CRITERIO (Consumiciones).Fruta Ing.5-10MIL</v>
      </c>
      <c r="B1058" s="7">
        <v>0</v>
      </c>
      <c r="C1058" s="7">
        <v>0</v>
      </c>
      <c r="D1058" s="8" t="s">
        <v>11</v>
      </c>
      <c r="E1058" s="8">
        <v>12.895418395437099</v>
      </c>
      <c r="F1058" s="8">
        <v>5.9734996236374496</v>
      </c>
      <c r="G1058" s="8">
        <v>5.8282109021739199</v>
      </c>
      <c r="H1058" s="8">
        <v>15.3802273404908</v>
      </c>
    </row>
    <row r="1059" spans="1:8" x14ac:dyDescent="0.35">
      <c r="A1059" s="7" t="str">
        <f>B3&amp;C1047&amp;D1059</f>
        <v>DISTRIBUCION VOLUMEN X CRITERIO (Consumiciones).Fruta Ing.10-30MIL</v>
      </c>
      <c r="B1059" s="7">
        <v>0</v>
      </c>
      <c r="C1059" s="7">
        <v>0</v>
      </c>
      <c r="D1059" s="8" t="s">
        <v>12</v>
      </c>
      <c r="E1059" s="8">
        <v>16.689003492804499</v>
      </c>
      <c r="F1059" s="8">
        <v>20.1738974803833</v>
      </c>
      <c r="G1059" s="8">
        <v>16.321936056456899</v>
      </c>
      <c r="H1059" s="8">
        <v>17.939372583613999</v>
      </c>
    </row>
    <row r="1060" spans="1:8" x14ac:dyDescent="0.35">
      <c r="A1060" s="7" t="str">
        <f>B3&amp;C1047&amp;D1060</f>
        <v>DISTRIBUCION VOLUMEN X CRITERIO (Consumiciones).Fruta Ing.30-100MIL</v>
      </c>
      <c r="B1060" s="7">
        <v>0</v>
      </c>
      <c r="C1060" s="7">
        <v>0</v>
      </c>
      <c r="D1060" s="8" t="s">
        <v>13</v>
      </c>
      <c r="E1060" s="8">
        <v>18.791073265166901</v>
      </c>
      <c r="F1060" s="8">
        <v>21.5965736022135</v>
      </c>
      <c r="G1060" s="8">
        <v>21.104977692014899</v>
      </c>
      <c r="H1060" s="8">
        <v>16.598098185662199</v>
      </c>
    </row>
    <row r="1061" spans="1:8" x14ac:dyDescent="0.35">
      <c r="A1061" s="7" t="str">
        <f>B3&amp;C1047&amp;D1061</f>
        <v>DISTRIBUCION VOLUMEN X CRITERIO (Consumiciones).Fruta Ing.100-200MIL</v>
      </c>
      <c r="B1061" s="7">
        <v>0</v>
      </c>
      <c r="C1061" s="7">
        <v>0</v>
      </c>
      <c r="D1061" s="8" t="s">
        <v>14</v>
      </c>
      <c r="E1061" s="8">
        <v>7.7824481764890203</v>
      </c>
      <c r="F1061" s="8">
        <v>11.1020700368313</v>
      </c>
      <c r="G1061" s="8">
        <v>15.5015967413932</v>
      </c>
      <c r="H1061" s="8">
        <v>12.398935825060001</v>
      </c>
    </row>
    <row r="1062" spans="1:8" x14ac:dyDescent="0.35">
      <c r="A1062" s="7" t="str">
        <f>B3&amp;C1047&amp;D1062</f>
        <v>DISTRIBUCION VOLUMEN X CRITERIO (Consumiciones).Fruta Ing.200-500MIL</v>
      </c>
      <c r="B1062" s="7">
        <v>0</v>
      </c>
      <c r="C1062" s="7">
        <v>0</v>
      </c>
      <c r="D1062" s="8" t="s">
        <v>15</v>
      </c>
      <c r="E1062" s="8">
        <v>15.1059947930397</v>
      </c>
      <c r="F1062" s="8">
        <v>16.167490325470101</v>
      </c>
      <c r="G1062" s="8">
        <v>14.268209596256799</v>
      </c>
      <c r="H1062" s="8">
        <v>12.670408856406199</v>
      </c>
    </row>
    <row r="1063" spans="1:8" x14ac:dyDescent="0.35">
      <c r="A1063" s="7" t="str">
        <f>B3&amp;C1047&amp;D1063</f>
        <v>DISTRIBUCION VOLUMEN X CRITERIO (Consumiciones).Fruta Ing.&gt;500MIL</v>
      </c>
      <c r="B1063" s="7">
        <v>0</v>
      </c>
      <c r="C1063" s="7">
        <v>0</v>
      </c>
      <c r="D1063" s="8" t="s">
        <v>16</v>
      </c>
      <c r="E1063" s="8">
        <v>19.918597401950901</v>
      </c>
      <c r="F1063" s="8">
        <v>18.170595423534198</v>
      </c>
      <c r="G1063" s="8">
        <v>15.456044291209199</v>
      </c>
      <c r="H1063" s="8">
        <v>13.9800602725819</v>
      </c>
    </row>
    <row r="1064" spans="1:8" x14ac:dyDescent="0.35">
      <c r="A1064" s="7" t="str">
        <f>B3&amp;C1047&amp;D1064</f>
        <v>DISTRIBUCION VOLUMEN X CRITERIO (Consumiciones).Fruta Ing.DE 15 A 19 AÑOS</v>
      </c>
      <c r="B1064" s="7">
        <v>0</v>
      </c>
      <c r="C1064" s="7">
        <v>0</v>
      </c>
      <c r="D1064" s="8" t="s">
        <v>39</v>
      </c>
      <c r="E1064" s="8">
        <v>0.62972708151121803</v>
      </c>
      <c r="F1064" s="8">
        <v>1.3675507832537099</v>
      </c>
      <c r="G1064" s="8">
        <v>2.5472660367907798</v>
      </c>
      <c r="H1064" s="8">
        <v>0.51548975785009699</v>
      </c>
    </row>
    <row r="1065" spans="1:8" x14ac:dyDescent="0.35">
      <c r="A1065" s="7" t="str">
        <f>B3&amp;C1047&amp;D1065</f>
        <v>DISTRIBUCION VOLUMEN X CRITERIO (Consumiciones).Fruta Ing.DE 20 A 24 AÑOS</v>
      </c>
      <c r="B1065" s="7">
        <v>0</v>
      </c>
      <c r="C1065" s="7">
        <v>0</v>
      </c>
      <c r="D1065" s="8" t="s">
        <v>40</v>
      </c>
      <c r="E1065" s="8">
        <v>2.73223981887653</v>
      </c>
      <c r="F1065" s="8">
        <v>3.6568155874895201</v>
      </c>
      <c r="G1065" s="8">
        <v>2.9405515609575499</v>
      </c>
      <c r="H1065" s="8">
        <v>2.0484529790902299</v>
      </c>
    </row>
    <row r="1066" spans="1:8" x14ac:dyDescent="0.35">
      <c r="A1066" s="7" t="str">
        <f>B3&amp;C1047&amp;D1066</f>
        <v>DISTRIBUCION VOLUMEN X CRITERIO (Consumiciones).Fruta Ing.DE 25 A 34 AÑOS</v>
      </c>
      <c r="B1066" s="7">
        <v>0</v>
      </c>
      <c r="C1066" s="7">
        <v>0</v>
      </c>
      <c r="D1066" s="8" t="s">
        <v>41</v>
      </c>
      <c r="E1066" s="8">
        <v>7.5408879892556904</v>
      </c>
      <c r="F1066" s="8">
        <v>7.2402785853563696</v>
      </c>
      <c r="G1066" s="8">
        <v>6.6657384918204103</v>
      </c>
      <c r="H1066" s="8">
        <v>7.2809878526681198</v>
      </c>
    </row>
    <row r="1067" spans="1:8" x14ac:dyDescent="0.35">
      <c r="A1067" s="7" t="str">
        <f>B3&amp;C1047&amp;D1067</f>
        <v>DISTRIBUCION VOLUMEN X CRITERIO (Consumiciones).Fruta Ing.DE 35 A 49 AÑOS</v>
      </c>
      <c r="B1067" s="7">
        <v>0</v>
      </c>
      <c r="C1067" s="7">
        <v>0</v>
      </c>
      <c r="D1067" s="8" t="s">
        <v>42</v>
      </c>
      <c r="E1067" s="8">
        <v>25.333988823478201</v>
      </c>
      <c r="F1067" s="8">
        <v>24.8622273298298</v>
      </c>
      <c r="G1067" s="8">
        <v>17.106697722291599</v>
      </c>
      <c r="H1067" s="8">
        <v>27.8452757318667</v>
      </c>
    </row>
    <row r="1068" spans="1:8" x14ac:dyDescent="0.35">
      <c r="A1068" s="7" t="str">
        <f>B3&amp;C1047&amp;D1068</f>
        <v>DISTRIBUCION VOLUMEN X CRITERIO (Consumiciones).Fruta Ing.DE 50 A 59 AÑOS</v>
      </c>
      <c r="B1068" s="7">
        <v>0</v>
      </c>
      <c r="C1068" s="7">
        <v>0</v>
      </c>
      <c r="D1068" s="8" t="s">
        <v>43</v>
      </c>
      <c r="E1068" s="8">
        <v>35.373289945769301</v>
      </c>
      <c r="F1068" s="8">
        <v>27.726256404371799</v>
      </c>
      <c r="G1068" s="8">
        <v>33.678742676769197</v>
      </c>
      <c r="H1068" s="8">
        <v>32.371222593757999</v>
      </c>
    </row>
    <row r="1069" spans="1:8" x14ac:dyDescent="0.35">
      <c r="A1069" s="7" t="str">
        <f>B3&amp;C1047&amp;D1069</f>
        <v>DISTRIBUCION VOLUMEN X CRITERIO (Consumiciones).Fruta Ing.DE 60 A 75 AÑOS</v>
      </c>
      <c r="B1069" s="7">
        <v>0</v>
      </c>
      <c r="C1069" s="7">
        <v>0</v>
      </c>
      <c r="D1069" s="8" t="s">
        <v>44</v>
      </c>
      <c r="E1069" s="8">
        <v>28.3898533293657</v>
      </c>
      <c r="F1069" s="8">
        <v>35.146841337709802</v>
      </c>
      <c r="G1069" s="8">
        <v>37.060964849351301</v>
      </c>
      <c r="H1069" s="8">
        <v>29.9385282089318</v>
      </c>
    </row>
    <row r="1070" spans="1:8" x14ac:dyDescent="0.35">
      <c r="A1070" s="7" t="str">
        <f>B3&amp;C1047&amp;D1070</f>
        <v>DISTRIBUCION VOLUMEN X CRITERIO (Consumiciones).Fruta Ing.ALTA Y MEDIA ALTA</v>
      </c>
      <c r="B1070" s="7">
        <v>0</v>
      </c>
      <c r="C1070" s="7">
        <v>0</v>
      </c>
      <c r="D1070" s="8" t="s">
        <v>17</v>
      </c>
      <c r="E1070" s="8">
        <v>22.617108519071301</v>
      </c>
      <c r="F1070" s="8">
        <v>25.4092075663002</v>
      </c>
      <c r="G1070" s="8">
        <v>30.007603530443799</v>
      </c>
      <c r="H1070" s="8">
        <v>25.362641677118699</v>
      </c>
    </row>
    <row r="1071" spans="1:8" x14ac:dyDescent="0.35">
      <c r="A1071" s="7" t="str">
        <f>B3&amp;C1047&amp;D1071</f>
        <v>DISTRIBUCION VOLUMEN X CRITERIO (Consumiciones).Fruta Ing.MEDIA</v>
      </c>
      <c r="B1071" s="7">
        <v>0</v>
      </c>
      <c r="C1071" s="7">
        <v>0</v>
      </c>
      <c r="D1071" s="8" t="s">
        <v>18</v>
      </c>
      <c r="E1071" s="8">
        <v>31.556753264533299</v>
      </c>
      <c r="F1071" s="8">
        <v>33.767204992134502</v>
      </c>
      <c r="G1071" s="8">
        <v>24.0084094187552</v>
      </c>
      <c r="H1071" s="8">
        <v>32.958013715339</v>
      </c>
    </row>
    <row r="1072" spans="1:8" x14ac:dyDescent="0.35">
      <c r="A1072" s="7" t="str">
        <f>B3&amp;C1047&amp;D1072</f>
        <v>DISTRIBUCION VOLUMEN X CRITERIO (Consumiciones).Fruta Ing.MEDIA BAJA</v>
      </c>
      <c r="B1072" s="7">
        <v>0</v>
      </c>
      <c r="C1072" s="7">
        <v>0</v>
      </c>
      <c r="D1072" s="8" t="s">
        <v>19</v>
      </c>
      <c r="E1072" s="8">
        <v>22.611043915199598</v>
      </c>
      <c r="F1072" s="8">
        <v>23.3002242761122</v>
      </c>
      <c r="G1072" s="8">
        <v>25.255929679801199</v>
      </c>
      <c r="H1072" s="8">
        <v>20.681873624708299</v>
      </c>
    </row>
    <row r="1073" spans="1:8" x14ac:dyDescent="0.35">
      <c r="A1073" s="7" t="str">
        <f>B3&amp;C1047&amp;D1073</f>
        <v>DISTRIBUCION VOLUMEN X CRITERIO (Consumiciones).Fruta Ing.BAJA</v>
      </c>
      <c r="B1073" s="7">
        <v>0</v>
      </c>
      <c r="C1073" s="7">
        <v>0</v>
      </c>
      <c r="D1073" s="8" t="s">
        <v>20</v>
      </c>
      <c r="E1073" s="8">
        <v>23.2150773293566</v>
      </c>
      <c r="F1073" s="8">
        <v>17.523337475176799</v>
      </c>
      <c r="G1073" s="8">
        <v>20.7280144132008</v>
      </c>
      <c r="H1073" s="8">
        <v>20.997429914026601</v>
      </c>
    </row>
    <row r="1074" spans="1:8" x14ac:dyDescent="0.35">
      <c r="A1074" s="7" t="str">
        <f>B3&amp;C1047&amp;D1074</f>
        <v>DISTRIBUCION VOLUMEN X CRITERIO (Consumiciones).Fruta Ing.HOMBRE</v>
      </c>
      <c r="B1074" s="7">
        <v>0</v>
      </c>
      <c r="C1074" s="7">
        <v>0</v>
      </c>
      <c r="D1074" s="8" t="s">
        <v>21</v>
      </c>
      <c r="E1074" s="8">
        <v>42.405679003685201</v>
      </c>
      <c r="F1074" s="8">
        <v>50.716107888884402</v>
      </c>
      <c r="G1074" s="8">
        <v>46.368296113264201</v>
      </c>
      <c r="H1074" s="8">
        <v>51.084298655653697</v>
      </c>
    </row>
    <row r="1075" spans="1:8" x14ac:dyDescent="0.35">
      <c r="A1075" s="7" t="str">
        <f>B3&amp;C1047&amp;D1075</f>
        <v>DISTRIBUCION VOLUMEN X CRITERIO (Consumiciones).Fruta Ing.MUJER</v>
      </c>
      <c r="B1075" s="7">
        <v>0</v>
      </c>
      <c r="C1075" s="7">
        <v>0</v>
      </c>
      <c r="D1075" s="8" t="s">
        <v>22</v>
      </c>
      <c r="E1075" s="8">
        <v>57.5943323108743</v>
      </c>
      <c r="F1075" s="8">
        <v>49.2838578574138</v>
      </c>
      <c r="G1075" s="8">
        <v>53.631660928936597</v>
      </c>
      <c r="H1075" s="8">
        <v>48.915668489300302</v>
      </c>
    </row>
    <row r="1076" spans="1:8" x14ac:dyDescent="0.35">
      <c r="A1076" s="7" t="str">
        <f>B3&amp;C1076&amp;D1076</f>
        <v>DISTRIBUCION VOLUMEN X CRITERIO (Consumiciones)Fruta Fresca IngT.ESPAÑA</v>
      </c>
      <c r="B1076" s="7">
        <v>0</v>
      </c>
      <c r="C1076" s="7" t="s">
        <v>152</v>
      </c>
      <c r="D1076" s="8" t="s">
        <v>36</v>
      </c>
      <c r="E1076" s="8">
        <v>100</v>
      </c>
      <c r="F1076" s="8">
        <v>100</v>
      </c>
      <c r="G1076" s="8">
        <v>100</v>
      </c>
      <c r="H1076" s="8">
        <v>100</v>
      </c>
    </row>
    <row r="1077" spans="1:8" x14ac:dyDescent="0.35">
      <c r="A1077" s="7" t="str">
        <f>B3&amp;C1076&amp;D1077</f>
        <v>DISTRIBUCION VOLUMEN X CRITERIO (Consumiciones)Fruta Fresca IngBCN AM</v>
      </c>
      <c r="B1077" s="7">
        <v>0</v>
      </c>
      <c r="C1077" s="7">
        <v>0</v>
      </c>
      <c r="D1077" s="8" t="s">
        <v>1</v>
      </c>
      <c r="E1077" s="8">
        <v>11.463008665131101</v>
      </c>
      <c r="F1077" s="8">
        <v>9.9671000048245002</v>
      </c>
      <c r="G1077" s="8">
        <v>9.1100052702757104</v>
      </c>
      <c r="H1077" s="8">
        <v>6.39424573087362</v>
      </c>
    </row>
    <row r="1078" spans="1:8" x14ac:dyDescent="0.35">
      <c r="A1078" s="7" t="str">
        <f>B3&amp;C1076&amp;D1078</f>
        <v>DISTRIBUCION VOLUMEN X CRITERIO (Consumiciones)Fruta Fresca IngREST.CAT ARAGON</v>
      </c>
      <c r="B1078" s="7">
        <v>0</v>
      </c>
      <c r="C1078" s="7">
        <v>0</v>
      </c>
      <c r="D1078" s="8" t="s">
        <v>2</v>
      </c>
      <c r="E1078" s="8">
        <v>10.665562959306801</v>
      </c>
      <c r="F1078" s="8">
        <v>12.124775421627101</v>
      </c>
      <c r="G1078" s="8">
        <v>13.545643057062501</v>
      </c>
      <c r="H1078" s="8">
        <v>9.6946490353723007</v>
      </c>
    </row>
    <row r="1079" spans="1:8" x14ac:dyDescent="0.35">
      <c r="A1079" s="7" t="str">
        <f>B3&amp;C1076&amp;D1079</f>
        <v>DISTRIBUCION VOLUMEN X CRITERIO (Consumiciones)Fruta Fresca IngLEVANTE</v>
      </c>
      <c r="B1079" s="7">
        <v>0</v>
      </c>
      <c r="C1079" s="7">
        <v>0</v>
      </c>
      <c r="D1079" s="8" t="s">
        <v>3</v>
      </c>
      <c r="E1079" s="8">
        <v>19.730976472523899</v>
      </c>
      <c r="F1079" s="8">
        <v>15.0099836078075</v>
      </c>
      <c r="G1079" s="8">
        <v>14.425527711661401</v>
      </c>
      <c r="H1079" s="8">
        <v>9.7755942231276496</v>
      </c>
    </row>
    <row r="1080" spans="1:8" x14ac:dyDescent="0.35">
      <c r="A1080" s="7" t="str">
        <f>B3&amp;C1076&amp;D1080</f>
        <v>DISTRIBUCION VOLUMEN X CRITERIO (Consumiciones)Fruta Fresca IngANDALUCIA</v>
      </c>
      <c r="B1080" s="7">
        <v>0</v>
      </c>
      <c r="C1080" s="7">
        <v>0</v>
      </c>
      <c r="D1080" s="8" t="s">
        <v>4</v>
      </c>
      <c r="E1080" s="8">
        <v>18.2779560162334</v>
      </c>
      <c r="F1080" s="8">
        <v>23.2488333930282</v>
      </c>
      <c r="G1080" s="8">
        <v>9.8939960458471692</v>
      </c>
      <c r="H1080" s="8">
        <v>14.1910520346109</v>
      </c>
    </row>
    <row r="1081" spans="1:8" x14ac:dyDescent="0.35">
      <c r="A1081" s="7" t="str">
        <f>B3&amp;C1076&amp;D1081</f>
        <v>DISTRIBUCION VOLUMEN X CRITERIO (Consumiciones)Fruta Fresca IngMDD AM</v>
      </c>
      <c r="B1081" s="7">
        <v>0</v>
      </c>
      <c r="C1081" s="7">
        <v>0</v>
      </c>
      <c r="D1081" s="8" t="s">
        <v>5</v>
      </c>
      <c r="E1081" s="8">
        <v>12.497566359548101</v>
      </c>
      <c r="F1081" s="8">
        <v>9.8829524533040392</v>
      </c>
      <c r="G1081" s="8">
        <v>10.4338967493144</v>
      </c>
      <c r="H1081" s="8">
        <v>11.6011322585926</v>
      </c>
    </row>
    <row r="1082" spans="1:8" x14ac:dyDescent="0.35">
      <c r="A1082" s="7" t="str">
        <f>B3&amp;C1076&amp;D1082</f>
        <v>DISTRIBUCION VOLUMEN X CRITERIO (Consumiciones)Fruta Fresca IngRTO CENTRO</v>
      </c>
      <c r="B1082" s="7">
        <v>0</v>
      </c>
      <c r="C1082" s="7">
        <v>0</v>
      </c>
      <c r="D1082" s="8" t="s">
        <v>6</v>
      </c>
      <c r="E1082" s="8">
        <v>10.1230599429637</v>
      </c>
      <c r="F1082" s="8">
        <v>11.1732256557711</v>
      </c>
      <c r="G1082" s="8">
        <v>15.663964639987199</v>
      </c>
      <c r="H1082" s="8">
        <v>14.9883168110341</v>
      </c>
    </row>
    <row r="1083" spans="1:8" x14ac:dyDescent="0.35">
      <c r="A1083" s="7" t="str">
        <f>B3&amp;C1076&amp;D1083</f>
        <v>DISTRIBUCION VOLUMEN X CRITERIO (Consumiciones)Fruta Fresca IngNORTE-CENTRO</v>
      </c>
      <c r="B1083" s="7">
        <v>0</v>
      </c>
      <c r="C1083" s="7">
        <v>0</v>
      </c>
      <c r="D1083" s="8" t="s">
        <v>7</v>
      </c>
      <c r="E1083" s="8">
        <v>9.2858670615334002</v>
      </c>
      <c r="F1083" s="8">
        <v>8.0993482919593305</v>
      </c>
      <c r="G1083" s="8">
        <v>15.8170673729889</v>
      </c>
      <c r="H1083" s="8">
        <v>12.798623300315899</v>
      </c>
    </row>
    <row r="1084" spans="1:8" x14ac:dyDescent="0.35">
      <c r="A1084" s="7" t="str">
        <f>B3&amp;C1076&amp;D1084</f>
        <v>DISTRIBUCION VOLUMEN X CRITERIO (Consumiciones)Fruta Fresca IngNOROESTE</v>
      </c>
      <c r="B1084" s="7">
        <v>0</v>
      </c>
      <c r="C1084" s="7">
        <v>0</v>
      </c>
      <c r="D1084" s="8" t="s">
        <v>8</v>
      </c>
      <c r="E1084" s="8">
        <v>7.9560093780849002</v>
      </c>
      <c r="F1084" s="8">
        <v>10.493780060041701</v>
      </c>
      <c r="G1084" s="8">
        <v>11.109905826913799</v>
      </c>
      <c r="H1084" s="8">
        <v>20.5563889363026</v>
      </c>
    </row>
    <row r="1085" spans="1:8" x14ac:dyDescent="0.35">
      <c r="A1085" s="7" t="str">
        <f>B3&amp;C1076&amp;D1085</f>
        <v>DISTRIBUCION VOLUMEN X CRITERIO (Consumiciones)Fruta Fresca Ing&lt;2MIL</v>
      </c>
      <c r="B1085" s="7">
        <v>0</v>
      </c>
      <c r="C1085" s="7">
        <v>0</v>
      </c>
      <c r="D1085" s="8" t="s">
        <v>9</v>
      </c>
      <c r="E1085" s="8">
        <v>4.1559860699791598</v>
      </c>
      <c r="F1085" s="8">
        <v>4.4244468440971998</v>
      </c>
      <c r="G1085" s="8">
        <v>4.64381145271624</v>
      </c>
      <c r="H1085" s="8">
        <v>6.89613059539115</v>
      </c>
    </row>
    <row r="1086" spans="1:8" x14ac:dyDescent="0.35">
      <c r="A1086" s="7" t="str">
        <f>B3&amp;C1076&amp;D1086</f>
        <v>DISTRIBUCION VOLUMEN X CRITERIO (Consumiciones)Fruta Fresca Ing2-5MIL</v>
      </c>
      <c r="B1086" s="7">
        <v>0</v>
      </c>
      <c r="C1086" s="7">
        <v>0</v>
      </c>
      <c r="D1086" s="8" t="s">
        <v>10</v>
      </c>
      <c r="E1086" s="8">
        <v>5.2120509761983103</v>
      </c>
      <c r="F1086" s="8">
        <v>4.09442974490387</v>
      </c>
      <c r="G1086" s="8">
        <v>9.5446706478123193</v>
      </c>
      <c r="H1086" s="8">
        <v>5.5692954958408301</v>
      </c>
    </row>
    <row r="1087" spans="1:8" x14ac:dyDescent="0.35">
      <c r="A1087" s="7" t="str">
        <f>B3&amp;C1076&amp;D1087</f>
        <v>DISTRIBUCION VOLUMEN X CRITERIO (Consumiciones)Fruta Fresca Ing5-10MIL</v>
      </c>
      <c r="B1087" s="7">
        <v>0</v>
      </c>
      <c r="C1087" s="7">
        <v>0</v>
      </c>
      <c r="D1087" s="8" t="s">
        <v>11</v>
      </c>
      <c r="E1087" s="8">
        <v>15.101260008774799</v>
      </c>
      <c r="F1087" s="8">
        <v>6.7224130161078399</v>
      </c>
      <c r="G1087" s="8">
        <v>6.3518546409460601</v>
      </c>
      <c r="H1087" s="8">
        <v>20.4111457214944</v>
      </c>
    </row>
    <row r="1088" spans="1:8" x14ac:dyDescent="0.35">
      <c r="A1088" s="7" t="str">
        <f>B3&amp;C1076&amp;D1088</f>
        <v>DISTRIBUCION VOLUMEN X CRITERIO (Consumiciones)Fruta Fresca Ing10-30MIL</v>
      </c>
      <c r="B1088" s="7">
        <v>0</v>
      </c>
      <c r="C1088" s="7">
        <v>0</v>
      </c>
      <c r="D1088" s="8" t="s">
        <v>12</v>
      </c>
      <c r="E1088" s="8">
        <v>17.023589174070398</v>
      </c>
      <c r="F1088" s="8">
        <v>19.793177797594499</v>
      </c>
      <c r="G1088" s="8">
        <v>15.590016153428399</v>
      </c>
      <c r="H1088" s="8">
        <v>19.665740206190399</v>
      </c>
    </row>
    <row r="1089" spans="1:8" x14ac:dyDescent="0.35">
      <c r="A1089" s="7" t="str">
        <f>B3&amp;C1076&amp;D1089</f>
        <v>DISTRIBUCION VOLUMEN X CRITERIO (Consumiciones)Fruta Fresca Ing30-100MIL</v>
      </c>
      <c r="B1089" s="7">
        <v>0</v>
      </c>
      <c r="C1089" s="7">
        <v>0</v>
      </c>
      <c r="D1089" s="8" t="s">
        <v>13</v>
      </c>
      <c r="E1089" s="8">
        <v>18.6524281561917</v>
      </c>
      <c r="F1089" s="8">
        <v>22.380456273442999</v>
      </c>
      <c r="G1089" s="8">
        <v>23.4081108853552</v>
      </c>
      <c r="H1089" s="8">
        <v>17.245796702608502</v>
      </c>
    </row>
    <row r="1090" spans="1:8" x14ac:dyDescent="0.35">
      <c r="A1090" s="7" t="str">
        <f>B3&amp;C1076&amp;D1090</f>
        <v>DISTRIBUCION VOLUMEN X CRITERIO (Consumiciones)Fruta Fresca Ing100-200MIL</v>
      </c>
      <c r="B1090" s="7">
        <v>0</v>
      </c>
      <c r="C1090" s="7">
        <v>0</v>
      </c>
      <c r="D1090" s="8" t="s">
        <v>14</v>
      </c>
      <c r="E1090" s="8">
        <v>6.7782165185916403</v>
      </c>
      <c r="F1090" s="8">
        <v>9.9264218887460807</v>
      </c>
      <c r="G1090" s="8">
        <v>13.6503922896022</v>
      </c>
      <c r="H1090" s="8">
        <v>6.4201229312657997</v>
      </c>
    </row>
    <row r="1091" spans="1:8" x14ac:dyDescent="0.35">
      <c r="A1091" s="7" t="str">
        <f>B3&amp;C1076&amp;D1091</f>
        <v>DISTRIBUCION VOLUMEN X CRITERIO (Consumiciones)Fruta Fresca Ing200-500MIL</v>
      </c>
      <c r="B1091" s="7">
        <v>0</v>
      </c>
      <c r="C1091" s="7">
        <v>0</v>
      </c>
      <c r="D1091" s="8" t="s">
        <v>15</v>
      </c>
      <c r="E1091" s="8">
        <v>12.2377152572118</v>
      </c>
      <c r="F1091" s="8">
        <v>12.869171717387299</v>
      </c>
      <c r="G1091" s="8">
        <v>11.399390570144201</v>
      </c>
      <c r="H1091" s="8">
        <v>8.3242747597096294</v>
      </c>
    </row>
    <row r="1092" spans="1:8" x14ac:dyDescent="0.35">
      <c r="A1092" s="7" t="str">
        <f>B3&amp;C1076&amp;D1092</f>
        <v>DISTRIBUCION VOLUMEN X CRITERIO (Consumiciones)Fruta Fresca Ing&gt;500MIL</v>
      </c>
      <c r="B1092" s="7">
        <v>0</v>
      </c>
      <c r="C1092" s="7">
        <v>0</v>
      </c>
      <c r="D1092" s="8" t="s">
        <v>16</v>
      </c>
      <c r="E1092" s="8">
        <v>20.838762750904898</v>
      </c>
      <c r="F1092" s="8">
        <v>19.789487164266301</v>
      </c>
      <c r="G1092" s="8">
        <v>15.4117744944907</v>
      </c>
      <c r="H1092" s="8">
        <v>15.4674935874993</v>
      </c>
    </row>
    <row r="1093" spans="1:8" x14ac:dyDescent="0.35">
      <c r="A1093" s="7" t="str">
        <f>B3&amp;C1076&amp;D1093</f>
        <v>DISTRIBUCION VOLUMEN X CRITERIO (Consumiciones)Fruta Fresca IngDE 15 A 19 AÑOS</v>
      </c>
      <c r="B1093" s="7">
        <v>0</v>
      </c>
      <c r="C1093" s="7">
        <v>0</v>
      </c>
      <c r="D1093" s="8" t="s">
        <v>39</v>
      </c>
      <c r="E1093" s="8">
        <v>0.76308475924097796</v>
      </c>
      <c r="F1093" s="8">
        <v>1.7507653061791699</v>
      </c>
      <c r="G1093" s="8">
        <v>2.35655628750122</v>
      </c>
      <c r="H1093" s="8">
        <v>0.34448635621405299</v>
      </c>
    </row>
    <row r="1094" spans="1:8" x14ac:dyDescent="0.35">
      <c r="A1094" s="7" t="str">
        <f>B3&amp;C1076&amp;D1094</f>
        <v>DISTRIBUCION VOLUMEN X CRITERIO (Consumiciones)Fruta Fresca IngDE 20 A 24 AÑOS</v>
      </c>
      <c r="B1094" s="7">
        <v>0</v>
      </c>
      <c r="C1094" s="7">
        <v>0</v>
      </c>
      <c r="D1094" s="8" t="s">
        <v>40</v>
      </c>
      <c r="E1094" s="8">
        <v>2.9524843698585101</v>
      </c>
      <c r="F1094" s="8">
        <v>4.3673220653406597</v>
      </c>
      <c r="G1094" s="8">
        <v>3.62901196679615</v>
      </c>
      <c r="H1094" s="8">
        <v>2.8137150327193399</v>
      </c>
    </row>
    <row r="1095" spans="1:8" x14ac:dyDescent="0.35">
      <c r="A1095" s="7" t="str">
        <f>B3&amp;C1076&amp;D1095</f>
        <v>DISTRIBUCION VOLUMEN X CRITERIO (Consumiciones)Fruta Fresca IngDE 25 A 34 AÑOS</v>
      </c>
      <c r="B1095" s="7">
        <v>0</v>
      </c>
      <c r="C1095" s="7">
        <v>0</v>
      </c>
      <c r="D1095" s="8" t="s">
        <v>41</v>
      </c>
      <c r="E1095" s="8">
        <v>7.9111001425907599</v>
      </c>
      <c r="F1095" s="8">
        <v>8.2751558347690093</v>
      </c>
      <c r="G1095" s="8">
        <v>7.4621453381419096</v>
      </c>
      <c r="H1095" s="8">
        <v>9.1593277054403295</v>
      </c>
    </row>
    <row r="1096" spans="1:8" x14ac:dyDescent="0.35">
      <c r="A1096" s="7" t="str">
        <f>B3&amp;C1076&amp;D1096</f>
        <v>DISTRIBUCION VOLUMEN X CRITERIO (Consumiciones)Fruta Fresca IngDE 35 A 49 AÑOS</v>
      </c>
      <c r="B1096" s="7">
        <v>0</v>
      </c>
      <c r="C1096" s="7">
        <v>0</v>
      </c>
      <c r="D1096" s="8" t="s">
        <v>42</v>
      </c>
      <c r="E1096" s="8">
        <v>24.880491115498501</v>
      </c>
      <c r="F1096" s="8">
        <v>24.664991652721199</v>
      </c>
      <c r="G1096" s="8">
        <v>17.075938021201701</v>
      </c>
      <c r="H1096" s="8">
        <v>33.6704787282073</v>
      </c>
    </row>
    <row r="1097" spans="1:8" x14ac:dyDescent="0.35">
      <c r="A1097" s="7" t="str">
        <f>B3&amp;C1076&amp;D1097</f>
        <v>DISTRIBUCION VOLUMEN X CRITERIO (Consumiciones)Fruta Fresca IngDE 50 A 59 AÑOS</v>
      </c>
      <c r="B1097" s="7">
        <v>0</v>
      </c>
      <c r="C1097" s="7">
        <v>0</v>
      </c>
      <c r="D1097" s="8" t="s">
        <v>43</v>
      </c>
      <c r="E1097" s="8">
        <v>36.177977953274102</v>
      </c>
      <c r="F1097" s="8">
        <v>27.147075962349302</v>
      </c>
      <c r="G1097" s="8">
        <v>33.864246685388103</v>
      </c>
      <c r="H1097" s="8">
        <v>27.431090739725601</v>
      </c>
    </row>
    <row r="1098" spans="1:8" x14ac:dyDescent="0.35">
      <c r="A1098" s="7" t="str">
        <f>B3&amp;C1076&amp;D1098</f>
        <v>DISTRIBUCION VOLUMEN X CRITERIO (Consumiciones)Fruta Fresca IngDE 60 A 75 AÑOS</v>
      </c>
      <c r="B1098" s="7">
        <v>0</v>
      </c>
      <c r="C1098" s="7">
        <v>0</v>
      </c>
      <c r="D1098" s="8" t="s">
        <v>44</v>
      </c>
      <c r="E1098" s="8">
        <v>27.314871942524999</v>
      </c>
      <c r="F1098" s="8">
        <v>33.794684732094503</v>
      </c>
      <c r="G1098" s="8">
        <v>35.612102813312802</v>
      </c>
      <c r="H1098" s="8">
        <v>26.580906447687202</v>
      </c>
    </row>
    <row r="1099" spans="1:8" x14ac:dyDescent="0.35">
      <c r="A1099" s="7" t="str">
        <f>B3&amp;C1076&amp;D1099</f>
        <v>DISTRIBUCION VOLUMEN X CRITERIO (Consumiciones)Fruta Fresca IngALTA Y MEDIA ALTA</v>
      </c>
      <c r="B1099" s="7">
        <v>0</v>
      </c>
      <c r="C1099" s="7">
        <v>0</v>
      </c>
      <c r="D1099" s="8" t="s">
        <v>17</v>
      </c>
      <c r="E1099" s="8">
        <v>19.837117472852899</v>
      </c>
      <c r="F1099" s="8">
        <v>22.724418853088999</v>
      </c>
      <c r="G1099" s="8">
        <v>27.647201203286901</v>
      </c>
      <c r="H1099" s="8">
        <v>22.818133148157798</v>
      </c>
    </row>
    <row r="1100" spans="1:8" x14ac:dyDescent="0.35">
      <c r="A1100" s="7" t="str">
        <f>B3&amp;C1076&amp;D1100</f>
        <v>DISTRIBUCION VOLUMEN X CRITERIO (Consumiciones)Fruta Fresca IngMEDIA</v>
      </c>
      <c r="B1100" s="7">
        <v>0</v>
      </c>
      <c r="C1100" s="7">
        <v>0</v>
      </c>
      <c r="D1100" s="8" t="s">
        <v>18</v>
      </c>
      <c r="E1100" s="8">
        <v>30.965517714160399</v>
      </c>
      <c r="F1100" s="8">
        <v>33.3853134581612</v>
      </c>
      <c r="G1100" s="8">
        <v>25.616287443373501</v>
      </c>
      <c r="H1100" s="8">
        <v>37.665634180740803</v>
      </c>
    </row>
    <row r="1101" spans="1:8" x14ac:dyDescent="0.35">
      <c r="A1101" s="7" t="str">
        <f>B3&amp;C1076&amp;D1101</f>
        <v>DISTRIBUCION VOLUMEN X CRITERIO (Consumiciones)Fruta Fresca IngMEDIA BAJA</v>
      </c>
      <c r="B1101" s="7">
        <v>0</v>
      </c>
      <c r="C1101" s="7">
        <v>0</v>
      </c>
      <c r="D1101" s="8" t="s">
        <v>19</v>
      </c>
      <c r="E1101" s="8">
        <v>23.202437753647001</v>
      </c>
      <c r="F1101" s="8">
        <v>24.243058885833399</v>
      </c>
      <c r="G1101" s="8">
        <v>25.373607820742102</v>
      </c>
      <c r="H1101" s="8">
        <v>18.654851625539099</v>
      </c>
    </row>
    <row r="1102" spans="1:8" x14ac:dyDescent="0.35">
      <c r="A1102" s="7" t="str">
        <f>B3&amp;C1076&amp;D1102</f>
        <v>DISTRIBUCION VOLUMEN X CRITERIO (Consumiciones)Fruta Fresca IngBAJA</v>
      </c>
      <c r="B1102" s="7">
        <v>0</v>
      </c>
      <c r="C1102" s="7">
        <v>0</v>
      </c>
      <c r="D1102" s="8" t="s">
        <v>20</v>
      </c>
      <c r="E1102" s="8">
        <v>25.994940769990102</v>
      </c>
      <c r="F1102" s="8">
        <v>19.647208802916399</v>
      </c>
      <c r="G1102" s="8">
        <v>21.362914656016098</v>
      </c>
      <c r="H1102" s="8">
        <v>20.861392696710698</v>
      </c>
    </row>
    <row r="1103" spans="1:8" x14ac:dyDescent="0.35">
      <c r="A1103" s="7" t="str">
        <f>B3&amp;C1076&amp;D1103</f>
        <v>DISTRIBUCION VOLUMEN X CRITERIO (Consumiciones)Fruta Fresca IngHOMBRE</v>
      </c>
      <c r="B1103" s="7">
        <v>0</v>
      </c>
      <c r="C1103" s="7">
        <v>0</v>
      </c>
      <c r="D1103" s="8" t="s">
        <v>21</v>
      </c>
      <c r="E1103" s="8">
        <v>40.8693100800702</v>
      </c>
      <c r="F1103" s="8">
        <v>47.597575565161598</v>
      </c>
      <c r="G1103" s="8">
        <v>40.2836049041818</v>
      </c>
      <c r="H1103" s="8">
        <v>48.518236086053101</v>
      </c>
    </row>
    <row r="1104" spans="1:8" x14ac:dyDescent="0.35">
      <c r="A1104" s="7" t="str">
        <f>B3&amp;C1076&amp;D1104</f>
        <v>DISTRIBUCION VOLUMEN X CRITERIO (Consumiciones)Fruta Fresca IngMUJER</v>
      </c>
      <c r="B1104" s="7">
        <v>0</v>
      </c>
      <c r="C1104" s="7">
        <v>0</v>
      </c>
      <c r="D1104" s="8" t="s">
        <v>22</v>
      </c>
      <c r="E1104" s="8">
        <v>59.130696775254997</v>
      </c>
      <c r="F1104" s="8">
        <v>52.402424434838402</v>
      </c>
      <c r="G1104" s="8">
        <v>59.7163950958182</v>
      </c>
      <c r="H1104" s="8">
        <v>51.481763913946999</v>
      </c>
    </row>
    <row r="1105" spans="1:8" x14ac:dyDescent="0.35">
      <c r="A1105" s="7" t="str">
        <f>B3&amp;C1105&amp;D1105</f>
        <v>DISTRIBUCION VOLUMEN X CRITERIO (Consumiciones)Manzana Ing.T.ESPAÑA</v>
      </c>
      <c r="B1105" s="7">
        <v>0</v>
      </c>
      <c r="C1105" s="7" t="s">
        <v>153</v>
      </c>
      <c r="D1105" s="8" t="s">
        <v>36</v>
      </c>
      <c r="E1105" s="8">
        <v>100</v>
      </c>
      <c r="F1105" s="8">
        <v>100</v>
      </c>
      <c r="G1105" s="8">
        <v>100</v>
      </c>
      <c r="H1105" s="8">
        <v>100</v>
      </c>
    </row>
    <row r="1106" spans="1:8" x14ac:dyDescent="0.35">
      <c r="A1106" s="7" t="str">
        <f>B3&amp;C1105&amp;D1106</f>
        <v>DISTRIBUCION VOLUMEN X CRITERIO (Consumiciones)Manzana Ing.BCN AM</v>
      </c>
      <c r="B1106" s="7">
        <v>0</v>
      </c>
      <c r="C1106" s="7">
        <v>0</v>
      </c>
      <c r="D1106" s="8" t="s">
        <v>1</v>
      </c>
      <c r="E1106" s="8">
        <v>10.3680352939627</v>
      </c>
      <c r="F1106" s="8">
        <v>7.6205281970990502</v>
      </c>
      <c r="G1106" s="8">
        <v>8.9005980459197307</v>
      </c>
      <c r="H1106" s="8">
        <v>2.60046347491941</v>
      </c>
    </row>
    <row r="1107" spans="1:8" x14ac:dyDescent="0.35">
      <c r="A1107" s="7" t="str">
        <f>B3&amp;C1105&amp;D1107</f>
        <v>DISTRIBUCION VOLUMEN X CRITERIO (Consumiciones)Manzana Ing.REST.CAT ARAGON</v>
      </c>
      <c r="B1107" s="7">
        <v>0</v>
      </c>
      <c r="C1107" s="7">
        <v>0</v>
      </c>
      <c r="D1107" s="8" t="s">
        <v>2</v>
      </c>
      <c r="E1107" s="8">
        <v>3.8604626755965299</v>
      </c>
      <c r="F1107" s="8">
        <v>5.2213088239638399</v>
      </c>
      <c r="G1107" s="8">
        <v>6.2256717875314402</v>
      </c>
      <c r="H1107" s="8">
        <v>4.5629523591095102</v>
      </c>
    </row>
    <row r="1108" spans="1:8" x14ac:dyDescent="0.35">
      <c r="A1108" s="7" t="str">
        <f>B3&amp;C1105&amp;D1108</f>
        <v>DISTRIBUCION VOLUMEN X CRITERIO (Consumiciones)Manzana Ing.LEVANTE</v>
      </c>
      <c r="B1108" s="7">
        <v>0</v>
      </c>
      <c r="C1108" s="7">
        <v>0</v>
      </c>
      <c r="D1108" s="8" t="s">
        <v>3</v>
      </c>
      <c r="E1108" s="8">
        <v>14.379203298895</v>
      </c>
      <c r="F1108" s="8">
        <v>10.8667912321645</v>
      </c>
      <c r="G1108" s="8">
        <v>6.01702141838875</v>
      </c>
      <c r="H1108" s="8">
        <v>2.2573726701560899</v>
      </c>
    </row>
    <row r="1109" spans="1:8" x14ac:dyDescent="0.35">
      <c r="A1109" s="7" t="str">
        <f>B3&amp;C1105&amp;D1109</f>
        <v>DISTRIBUCION VOLUMEN X CRITERIO (Consumiciones)Manzana Ing.ANDALUCIA</v>
      </c>
      <c r="B1109" s="7">
        <v>0</v>
      </c>
      <c r="C1109" s="7">
        <v>0</v>
      </c>
      <c r="D1109" s="8" t="s">
        <v>4</v>
      </c>
      <c r="E1109" s="8">
        <v>14.299004181708799</v>
      </c>
      <c r="F1109" s="8">
        <v>28.524053942276399</v>
      </c>
      <c r="G1109" s="8">
        <v>10.874953639851199</v>
      </c>
      <c r="H1109" s="8">
        <v>14.0418491592057</v>
      </c>
    </row>
    <row r="1110" spans="1:8" x14ac:dyDescent="0.35">
      <c r="A1110" s="7" t="str">
        <f>B3&amp;C1105&amp;D1110</f>
        <v>DISTRIBUCION VOLUMEN X CRITERIO (Consumiciones)Manzana Ing.MDD AM</v>
      </c>
      <c r="B1110" s="7">
        <v>0</v>
      </c>
      <c r="C1110" s="7">
        <v>0</v>
      </c>
      <c r="D1110" s="8" t="s">
        <v>5</v>
      </c>
      <c r="E1110" s="8">
        <v>14.586460836852901</v>
      </c>
      <c r="F1110" s="8">
        <v>8.7508788514371805</v>
      </c>
      <c r="G1110" s="8">
        <v>21.1796557179449</v>
      </c>
      <c r="H1110" s="8">
        <v>14.5282079396084</v>
      </c>
    </row>
    <row r="1111" spans="1:8" x14ac:dyDescent="0.35">
      <c r="A1111" s="7" t="str">
        <f>B3&amp;C1105&amp;D1111</f>
        <v>DISTRIBUCION VOLUMEN X CRITERIO (Consumiciones)Manzana Ing.RTO CENTRO</v>
      </c>
      <c r="B1111" s="7">
        <v>0</v>
      </c>
      <c r="C1111" s="7">
        <v>0</v>
      </c>
      <c r="D1111" s="8" t="s">
        <v>6</v>
      </c>
      <c r="E1111" s="8">
        <v>10.1063435104512</v>
      </c>
      <c r="F1111" s="8">
        <v>11.130764231484999</v>
      </c>
      <c r="G1111" s="8">
        <v>12.1956818418887</v>
      </c>
      <c r="H1111" s="8">
        <v>31.383152055753399</v>
      </c>
    </row>
    <row r="1112" spans="1:8" x14ac:dyDescent="0.35">
      <c r="A1112" s="7" t="str">
        <f>B3&amp;C1105&amp;D1112</f>
        <v>DISTRIBUCION VOLUMEN X CRITERIO (Consumiciones)Manzana Ing.NORTE-CENTRO</v>
      </c>
      <c r="B1112" s="7">
        <v>0</v>
      </c>
      <c r="C1112" s="7">
        <v>0</v>
      </c>
      <c r="D1112" s="8" t="s">
        <v>7</v>
      </c>
      <c r="E1112" s="8">
        <v>16.3317491532408</v>
      </c>
      <c r="F1112" s="8">
        <v>10.869095447697299</v>
      </c>
      <c r="G1112" s="8">
        <v>3.7213523255409702</v>
      </c>
      <c r="H1112" s="8">
        <v>1.6998428652913</v>
      </c>
    </row>
    <row r="1113" spans="1:8" x14ac:dyDescent="0.35">
      <c r="A1113" s="7" t="str">
        <f>B3&amp;C1105&amp;D1113</f>
        <v>DISTRIBUCION VOLUMEN X CRITERIO (Consumiciones)Manzana Ing.NOROESTE</v>
      </c>
      <c r="B1113" s="7">
        <v>0</v>
      </c>
      <c r="C1113" s="7">
        <v>0</v>
      </c>
      <c r="D1113" s="8" t="s">
        <v>8</v>
      </c>
      <c r="E1113" s="8">
        <v>16.068756152704001</v>
      </c>
      <c r="F1113" s="8">
        <v>17.016594783019698</v>
      </c>
      <c r="G1113" s="8">
        <v>30.885044215991901</v>
      </c>
      <c r="H1113" s="8">
        <v>28.926138160884499</v>
      </c>
    </row>
    <row r="1114" spans="1:8" x14ac:dyDescent="0.35">
      <c r="A1114" s="7" t="str">
        <f>B3&amp;C1105&amp;D1114</f>
        <v>DISTRIBUCION VOLUMEN X CRITERIO (Consumiciones)Manzana Ing.&lt;2MIL</v>
      </c>
      <c r="B1114" s="7">
        <v>0</v>
      </c>
      <c r="C1114" s="7">
        <v>0</v>
      </c>
      <c r="D1114" s="8" t="s">
        <v>9</v>
      </c>
      <c r="E1114" s="8">
        <v>2.7147310159794098</v>
      </c>
      <c r="F1114" s="8">
        <v>1.74760642226227</v>
      </c>
      <c r="G1114" s="8">
        <v>1.2655799075115</v>
      </c>
      <c r="H1114" s="8">
        <v>13.2448615756613</v>
      </c>
    </row>
    <row r="1115" spans="1:8" x14ac:dyDescent="0.35">
      <c r="A1115" s="7" t="str">
        <f>B3&amp;C1105&amp;D1115</f>
        <v>DISTRIBUCION VOLUMEN X CRITERIO (Consumiciones)Manzana Ing.2-5MIL</v>
      </c>
      <c r="B1115" s="7">
        <v>0</v>
      </c>
      <c r="C1115" s="7">
        <v>0</v>
      </c>
      <c r="D1115" s="8" t="s">
        <v>10</v>
      </c>
      <c r="E1115" s="8">
        <v>2.6892949340058401</v>
      </c>
      <c r="F1115" s="8">
        <v>1.5492540840743301</v>
      </c>
      <c r="G1115" s="8">
        <v>4.6608095930737896</v>
      </c>
      <c r="H1115" s="8">
        <v>1.7649220422567</v>
      </c>
    </row>
    <row r="1116" spans="1:8" x14ac:dyDescent="0.35">
      <c r="A1116" s="7" t="str">
        <f>B3&amp;C1105&amp;D1116</f>
        <v>DISTRIBUCION VOLUMEN X CRITERIO (Consumiciones)Manzana Ing.5-10MIL</v>
      </c>
      <c r="B1116" s="7">
        <v>0</v>
      </c>
      <c r="C1116" s="7">
        <v>0</v>
      </c>
      <c r="D1116" s="8" t="s">
        <v>11</v>
      </c>
      <c r="E1116" s="8">
        <v>14.349596738902299</v>
      </c>
      <c r="F1116" s="8">
        <v>9.9424758500487407</v>
      </c>
      <c r="G1116" s="8">
        <v>4.9181765104716</v>
      </c>
      <c r="H1116" s="8">
        <v>28.472348810064801</v>
      </c>
    </row>
    <row r="1117" spans="1:8" x14ac:dyDescent="0.35">
      <c r="A1117" s="7" t="str">
        <f>B3&amp;C1105&amp;D1117</f>
        <v>DISTRIBUCION VOLUMEN X CRITERIO (Consumiciones)Manzana Ing.10-30MIL</v>
      </c>
      <c r="B1117" s="7">
        <v>0</v>
      </c>
      <c r="C1117" s="7">
        <v>0</v>
      </c>
      <c r="D1117" s="8" t="s">
        <v>12</v>
      </c>
      <c r="E1117" s="8">
        <v>19.4762485293537</v>
      </c>
      <c r="F1117" s="8">
        <v>13.511934654810799</v>
      </c>
      <c r="G1117" s="8">
        <v>8.4043923343493905</v>
      </c>
      <c r="H1117" s="8">
        <v>9.29318369584586</v>
      </c>
    </row>
    <row r="1118" spans="1:8" x14ac:dyDescent="0.35">
      <c r="A1118" s="7" t="str">
        <f>B3&amp;C1105&amp;D1118</f>
        <v>DISTRIBUCION VOLUMEN X CRITERIO (Consumiciones)Manzana Ing.30-100MIL</v>
      </c>
      <c r="B1118" s="7">
        <v>0</v>
      </c>
      <c r="C1118" s="7">
        <v>0</v>
      </c>
      <c r="D1118" s="8" t="s">
        <v>13</v>
      </c>
      <c r="E1118" s="8">
        <v>17.286153114517202</v>
      </c>
      <c r="F1118" s="8">
        <v>26.914817878349201</v>
      </c>
      <c r="G1118" s="8">
        <v>21.1126145964929</v>
      </c>
      <c r="H1118" s="8">
        <v>20.523276484616101</v>
      </c>
    </row>
    <row r="1119" spans="1:8" x14ac:dyDescent="0.35">
      <c r="A1119" s="7" t="str">
        <f>B3&amp;C1105&amp;D1119</f>
        <v>DISTRIBUCION VOLUMEN X CRITERIO (Consumiciones)Manzana Ing.100-200MIL</v>
      </c>
      <c r="B1119" s="7">
        <v>0</v>
      </c>
      <c r="C1119" s="7">
        <v>0</v>
      </c>
      <c r="D1119" s="8" t="s">
        <v>14</v>
      </c>
      <c r="E1119" s="8">
        <v>5.1790373937242604</v>
      </c>
      <c r="F1119" s="8">
        <v>11.6290360698355</v>
      </c>
      <c r="G1119" s="8">
        <v>11.014302105909801</v>
      </c>
      <c r="H1119" s="8">
        <v>3.4289931015901902</v>
      </c>
    </row>
    <row r="1120" spans="1:8" x14ac:dyDescent="0.35">
      <c r="A1120" s="7" t="str">
        <f>B3&amp;C1105&amp;D1120</f>
        <v>DISTRIBUCION VOLUMEN X CRITERIO (Consumiciones)Manzana Ing.200-500MIL</v>
      </c>
      <c r="B1120" s="7">
        <v>0</v>
      </c>
      <c r="C1120" s="7">
        <v>0</v>
      </c>
      <c r="D1120" s="8" t="s">
        <v>15</v>
      </c>
      <c r="E1120" s="8">
        <v>18.4890198195491</v>
      </c>
      <c r="F1120" s="8">
        <v>16.523500044311799</v>
      </c>
      <c r="G1120" s="8">
        <v>21.6945069018672</v>
      </c>
      <c r="H1120" s="8">
        <v>7.6311844614832403</v>
      </c>
    </row>
    <row r="1121" spans="1:8" x14ac:dyDescent="0.35">
      <c r="A1121" s="7" t="str">
        <f>B3&amp;C1105&amp;D1121</f>
        <v>DISTRIBUCION VOLUMEN X CRITERIO (Consumiciones)Manzana Ing.&gt;500MIL</v>
      </c>
      <c r="B1121" s="7">
        <v>0</v>
      </c>
      <c r="C1121" s="7">
        <v>0</v>
      </c>
      <c r="D1121" s="8" t="s">
        <v>16</v>
      </c>
      <c r="E1121" s="8">
        <v>19.815935880982</v>
      </c>
      <c r="F1121" s="8">
        <v>18.181405276062701</v>
      </c>
      <c r="G1121" s="8">
        <v>26.929589075230901</v>
      </c>
      <c r="H1121" s="8">
        <v>15.641212776424499</v>
      </c>
    </row>
    <row r="1122" spans="1:8" x14ac:dyDescent="0.35">
      <c r="A1122" s="7" t="str">
        <f>B3&amp;C1105&amp;D1122</f>
        <v>DISTRIBUCION VOLUMEN X CRITERIO (Consumiciones)Manzana Ing.DE 15 A 19 AÑOS</v>
      </c>
      <c r="B1122" s="7">
        <v>0</v>
      </c>
      <c r="C1122" s="7">
        <v>0</v>
      </c>
      <c r="D1122" s="8" t="s">
        <v>39</v>
      </c>
      <c r="E1122" s="8">
        <v>0.99040313717228501</v>
      </c>
      <c r="F1122" s="8" t="s">
        <v>276</v>
      </c>
      <c r="G1122" s="8">
        <v>2.2437363092685501</v>
      </c>
      <c r="H1122" s="8" t="s">
        <v>276</v>
      </c>
    </row>
    <row r="1123" spans="1:8" x14ac:dyDescent="0.35">
      <c r="A1123" s="7" t="str">
        <f>B3&amp;C1105&amp;D1123</f>
        <v>DISTRIBUCION VOLUMEN X CRITERIO (Consumiciones)Manzana Ing.DE 20 A 24 AÑOS</v>
      </c>
      <c r="B1123" s="7">
        <v>0</v>
      </c>
      <c r="C1123" s="7">
        <v>0</v>
      </c>
      <c r="D1123" s="8" t="s">
        <v>40</v>
      </c>
      <c r="E1123" s="8">
        <v>2.9785244973468301</v>
      </c>
      <c r="F1123" s="8">
        <v>4.8306394198103497</v>
      </c>
      <c r="G1123" s="8">
        <v>2.9972060766565098</v>
      </c>
      <c r="H1123" s="8">
        <v>2.2902413633460901</v>
      </c>
    </row>
    <row r="1124" spans="1:8" x14ac:dyDescent="0.35">
      <c r="A1124" s="7" t="str">
        <f>B3&amp;C1105&amp;D1124</f>
        <v>DISTRIBUCION VOLUMEN X CRITERIO (Consumiciones)Manzana Ing.DE 25 A 34 AÑOS</v>
      </c>
      <c r="B1124" s="7">
        <v>0</v>
      </c>
      <c r="C1124" s="7">
        <v>0</v>
      </c>
      <c r="D1124" s="8" t="s">
        <v>41</v>
      </c>
      <c r="E1124" s="8">
        <v>5.9194569897428497</v>
      </c>
      <c r="F1124" s="8">
        <v>6.2439374021446898</v>
      </c>
      <c r="G1124" s="8">
        <v>2.5799842954995902</v>
      </c>
      <c r="H1124" s="8">
        <v>1.9723253634859199</v>
      </c>
    </row>
    <row r="1125" spans="1:8" x14ac:dyDescent="0.35">
      <c r="A1125" s="7" t="str">
        <f>B3&amp;C1105&amp;D1125</f>
        <v>DISTRIBUCION VOLUMEN X CRITERIO (Consumiciones)Manzana Ing.DE 35 A 49 AÑOS</v>
      </c>
      <c r="B1125" s="7">
        <v>0</v>
      </c>
      <c r="C1125" s="7">
        <v>0</v>
      </c>
      <c r="D1125" s="8" t="s">
        <v>42</v>
      </c>
      <c r="E1125" s="8">
        <v>27.276343642121901</v>
      </c>
      <c r="F1125" s="8">
        <v>24.163355587722702</v>
      </c>
      <c r="G1125" s="8">
        <v>17.775466209246499</v>
      </c>
      <c r="H1125" s="8">
        <v>46.3191002652447</v>
      </c>
    </row>
    <row r="1126" spans="1:8" x14ac:dyDescent="0.35">
      <c r="A1126" s="7" t="str">
        <f>B3&amp;C1105&amp;D1126</f>
        <v>DISTRIBUCION VOLUMEN X CRITERIO (Consumiciones)Manzana Ing.DE 50 A 59 AÑOS</v>
      </c>
      <c r="B1126" s="7">
        <v>0</v>
      </c>
      <c r="C1126" s="7">
        <v>0</v>
      </c>
      <c r="D1126" s="8" t="s">
        <v>43</v>
      </c>
      <c r="E1126" s="8">
        <v>32.9160583347985</v>
      </c>
      <c r="F1126" s="8">
        <v>32.913237422823499</v>
      </c>
      <c r="G1126" s="8">
        <v>33.875440421413799</v>
      </c>
      <c r="H1126" s="8">
        <v>23.7464648953558</v>
      </c>
    </row>
    <row r="1127" spans="1:8" x14ac:dyDescent="0.35">
      <c r="A1127" s="7" t="str">
        <f>B3&amp;C1105&amp;D1127</f>
        <v>DISTRIBUCION VOLUMEN X CRITERIO (Consumiciones)Manzana Ing.DE 60 A 75 AÑOS</v>
      </c>
      <c r="B1127" s="7">
        <v>0</v>
      </c>
      <c r="C1127" s="7">
        <v>0</v>
      </c>
      <c r="D1127" s="8" t="s">
        <v>44</v>
      </c>
      <c r="E1127" s="8">
        <v>29.9192199823561</v>
      </c>
      <c r="F1127" s="8">
        <v>31.848859708723499</v>
      </c>
      <c r="G1127" s="8">
        <v>40.528136264067399</v>
      </c>
      <c r="H1127" s="8">
        <v>25.6718467974957</v>
      </c>
    </row>
    <row r="1128" spans="1:8" x14ac:dyDescent="0.35">
      <c r="A1128" s="7" t="str">
        <f>B3&amp;C1105&amp;D1128</f>
        <v>DISTRIBUCION VOLUMEN X CRITERIO (Consumiciones)Manzana Ing.ALTA Y MEDIA ALTA</v>
      </c>
      <c r="B1128" s="7">
        <v>0</v>
      </c>
      <c r="C1128" s="7">
        <v>0</v>
      </c>
      <c r="D1128" s="8" t="s">
        <v>17</v>
      </c>
      <c r="E1128" s="8">
        <v>15.7968753751649</v>
      </c>
      <c r="F1128" s="8">
        <v>13.6709846090219</v>
      </c>
      <c r="G1128" s="8">
        <v>28.827037528540501</v>
      </c>
      <c r="H1128" s="8">
        <v>18.359967225945699</v>
      </c>
    </row>
    <row r="1129" spans="1:8" x14ac:dyDescent="0.35">
      <c r="A1129" s="7" t="str">
        <f>B3&amp;C1105&amp;D1129</f>
        <v>DISTRIBUCION VOLUMEN X CRITERIO (Consumiciones)Manzana Ing.MEDIA</v>
      </c>
      <c r="B1129" s="7">
        <v>0</v>
      </c>
      <c r="C1129" s="7">
        <v>0</v>
      </c>
      <c r="D1129" s="8" t="s">
        <v>18</v>
      </c>
      <c r="E1129" s="8">
        <v>21.004748667607998</v>
      </c>
      <c r="F1129" s="8">
        <v>26.518928539777299</v>
      </c>
      <c r="G1129" s="8">
        <v>28.6842192950939</v>
      </c>
      <c r="H1129" s="8">
        <v>57.528432174162901</v>
      </c>
    </row>
    <row r="1130" spans="1:8" x14ac:dyDescent="0.35">
      <c r="A1130" s="7" t="str">
        <f>B3&amp;C1105&amp;D1130</f>
        <v>DISTRIBUCION VOLUMEN X CRITERIO (Consumiciones)Manzana Ing.MEDIA BAJA</v>
      </c>
      <c r="B1130" s="7">
        <v>0</v>
      </c>
      <c r="C1130" s="7">
        <v>0</v>
      </c>
      <c r="D1130" s="8" t="s">
        <v>19</v>
      </c>
      <c r="E1130" s="8">
        <v>38.636247104211201</v>
      </c>
      <c r="F1130" s="8">
        <v>35.415091134678399</v>
      </c>
      <c r="G1130" s="8">
        <v>30.528527427823001</v>
      </c>
      <c r="H1130" s="8">
        <v>12.9763257761457</v>
      </c>
    </row>
    <row r="1131" spans="1:8" x14ac:dyDescent="0.35">
      <c r="A1131" s="7" t="str">
        <f>B3&amp;C1105&amp;D1131</f>
        <v>DISTRIBUCION VOLUMEN X CRITERIO (Consumiciones)Manzana Ing.BAJA</v>
      </c>
      <c r="B1131" s="7">
        <v>0</v>
      </c>
      <c r="C1131" s="7">
        <v>0</v>
      </c>
      <c r="D1131" s="8" t="s">
        <v>20</v>
      </c>
      <c r="E1131" s="8">
        <v>24.562140471025099</v>
      </c>
      <c r="F1131" s="8">
        <v>24.3950252577472</v>
      </c>
      <c r="G1131" s="8">
        <v>11.9601867734495</v>
      </c>
      <c r="H1131" s="8">
        <v>11.1352577716883</v>
      </c>
    </row>
    <row r="1132" spans="1:8" x14ac:dyDescent="0.35">
      <c r="A1132" s="7" t="str">
        <f>B3&amp;C1105&amp;D1132</f>
        <v>DISTRIBUCION VOLUMEN X CRITERIO (Consumiciones)Manzana Ing.HOMBRE</v>
      </c>
      <c r="B1132" s="7">
        <v>0</v>
      </c>
      <c r="C1132" s="7">
        <v>0</v>
      </c>
      <c r="D1132" s="8" t="s">
        <v>21</v>
      </c>
      <c r="E1132" s="8">
        <v>50.414530566594799</v>
      </c>
      <c r="F1132" s="8">
        <v>52.373268145697303</v>
      </c>
      <c r="G1132" s="8">
        <v>53.598293656772597</v>
      </c>
      <c r="H1132" s="8">
        <v>59.9698434365352</v>
      </c>
    </row>
    <row r="1133" spans="1:8" x14ac:dyDescent="0.35">
      <c r="A1133" s="7" t="str">
        <f>B3&amp;C1105&amp;D1133</f>
        <v>DISTRIBUCION VOLUMEN X CRITERIO (Consumiciones)Manzana Ing.MUJER</v>
      </c>
      <c r="B1133" s="7">
        <v>0</v>
      </c>
      <c r="C1133" s="7">
        <v>0</v>
      </c>
      <c r="D1133" s="8" t="s">
        <v>22</v>
      </c>
      <c r="E1133" s="8">
        <v>49.585469433405201</v>
      </c>
      <c r="F1133" s="8">
        <v>47.626761395527502</v>
      </c>
      <c r="G1133" s="8">
        <v>46.401677368134401</v>
      </c>
      <c r="H1133" s="8">
        <v>40.030139511407398</v>
      </c>
    </row>
    <row r="1134" spans="1:8" x14ac:dyDescent="0.35">
      <c r="A1134" s="7" t="str">
        <f>B3&amp;C1134&amp;D1134</f>
        <v>DISTRIBUCION VOLUMEN X CRITERIO (Consumiciones)Platano Ing.T.ESPAÑA</v>
      </c>
      <c r="B1134" s="7">
        <v>0</v>
      </c>
      <c r="C1134" s="7" t="s">
        <v>154</v>
      </c>
      <c r="D1134" s="8" t="s">
        <v>36</v>
      </c>
      <c r="E1134" s="8">
        <v>100</v>
      </c>
      <c r="F1134" s="8">
        <v>100</v>
      </c>
      <c r="G1134" s="8">
        <v>100</v>
      </c>
      <c r="H1134" s="8">
        <v>100</v>
      </c>
    </row>
    <row r="1135" spans="1:8" x14ac:dyDescent="0.35">
      <c r="A1135" s="7" t="str">
        <f>B3&amp;C1134&amp;D1135</f>
        <v>DISTRIBUCION VOLUMEN X CRITERIO (Consumiciones)Platano Ing.BCN AM</v>
      </c>
      <c r="B1135" s="7">
        <v>0</v>
      </c>
      <c r="C1135" s="7">
        <v>0</v>
      </c>
      <c r="D1135" s="8" t="s">
        <v>1</v>
      </c>
      <c r="E1135" s="8">
        <v>9.6007242735449108</v>
      </c>
      <c r="F1135" s="8">
        <v>16.682936408781099</v>
      </c>
      <c r="G1135" s="8">
        <v>18.184863227780198</v>
      </c>
      <c r="H1135" s="8">
        <v>9.4821895794376196</v>
      </c>
    </row>
    <row r="1136" spans="1:8" x14ac:dyDescent="0.35">
      <c r="A1136" s="7" t="str">
        <f>B3&amp;C1134&amp;D1136</f>
        <v>DISTRIBUCION VOLUMEN X CRITERIO (Consumiciones)Platano Ing.REST.CAT ARAGON</v>
      </c>
      <c r="B1136" s="7">
        <v>0</v>
      </c>
      <c r="C1136" s="7">
        <v>0</v>
      </c>
      <c r="D1136" s="8" t="s">
        <v>2</v>
      </c>
      <c r="E1136" s="8">
        <v>11.4462677495163</v>
      </c>
      <c r="F1136" s="8">
        <v>6.3194663153320798</v>
      </c>
      <c r="G1136" s="8">
        <v>3.4067173156658002</v>
      </c>
      <c r="H1136" s="8">
        <v>6.6566745638179903</v>
      </c>
    </row>
    <row r="1137" spans="1:8" x14ac:dyDescent="0.35">
      <c r="A1137" s="7" t="str">
        <f>B3&amp;C1134&amp;D1137</f>
        <v>DISTRIBUCION VOLUMEN X CRITERIO (Consumiciones)Platano Ing.LEVANTE</v>
      </c>
      <c r="B1137" s="7">
        <v>0</v>
      </c>
      <c r="C1137" s="7">
        <v>0</v>
      </c>
      <c r="D1137" s="8" t="s">
        <v>3</v>
      </c>
      <c r="E1137" s="8">
        <v>17.617630509158001</v>
      </c>
      <c r="F1137" s="8">
        <v>12.150676228712401</v>
      </c>
      <c r="G1137" s="8">
        <v>20.646191790886501</v>
      </c>
      <c r="H1137" s="8">
        <v>5.7531080668619401</v>
      </c>
    </row>
    <row r="1138" spans="1:8" x14ac:dyDescent="0.35">
      <c r="A1138" s="7" t="str">
        <f>B3&amp;C1134&amp;D1138</f>
        <v>DISTRIBUCION VOLUMEN X CRITERIO (Consumiciones)Platano Ing.ANDALUCIA</v>
      </c>
      <c r="B1138" s="7">
        <v>0</v>
      </c>
      <c r="C1138" s="7">
        <v>0</v>
      </c>
      <c r="D1138" s="8" t="s">
        <v>4</v>
      </c>
      <c r="E1138" s="8">
        <v>19.046084800486302</v>
      </c>
      <c r="F1138" s="8">
        <v>29.0657733818617</v>
      </c>
      <c r="G1138" s="8">
        <v>6.4323663348714302</v>
      </c>
      <c r="H1138" s="8">
        <v>13.7305168359176</v>
      </c>
    </row>
    <row r="1139" spans="1:8" x14ac:dyDescent="0.35">
      <c r="A1139" s="7" t="str">
        <f>B3&amp;C1134&amp;D1139</f>
        <v>DISTRIBUCION VOLUMEN X CRITERIO (Consumiciones)Platano Ing.MDD AM</v>
      </c>
      <c r="B1139" s="7">
        <v>0</v>
      </c>
      <c r="C1139" s="7">
        <v>0</v>
      </c>
      <c r="D1139" s="8" t="s">
        <v>5</v>
      </c>
      <c r="E1139" s="8">
        <v>8.4794769102075307</v>
      </c>
      <c r="F1139" s="8">
        <v>10.5225173865924</v>
      </c>
      <c r="G1139" s="8">
        <v>3.4025030118589399</v>
      </c>
      <c r="H1139" s="8">
        <v>4.5379534426615296</v>
      </c>
    </row>
    <row r="1140" spans="1:8" x14ac:dyDescent="0.35">
      <c r="A1140" s="7" t="str">
        <f>B3&amp;C1134&amp;D1140</f>
        <v>DISTRIBUCION VOLUMEN X CRITERIO (Consumiciones)Platano Ing.RTO CENTRO</v>
      </c>
      <c r="B1140" s="7">
        <v>0</v>
      </c>
      <c r="C1140" s="7">
        <v>0</v>
      </c>
      <c r="D1140" s="8" t="s">
        <v>6</v>
      </c>
      <c r="E1140" s="8">
        <v>11.610237322203901</v>
      </c>
      <c r="F1140" s="8">
        <v>7.2966818372669202</v>
      </c>
      <c r="G1140" s="8">
        <v>10.6850301579959</v>
      </c>
      <c r="H1140" s="8">
        <v>12.635534055200999</v>
      </c>
    </row>
    <row r="1141" spans="1:8" x14ac:dyDescent="0.35">
      <c r="A1141" s="7" t="str">
        <f>B3&amp;C1134&amp;D1141</f>
        <v>DISTRIBUCION VOLUMEN X CRITERIO (Consumiciones)Platano Ing.NORTE-CENTRO</v>
      </c>
      <c r="B1141" s="7">
        <v>0</v>
      </c>
      <c r="C1141" s="7">
        <v>0</v>
      </c>
      <c r="D1141" s="8" t="s">
        <v>7</v>
      </c>
      <c r="E1141" s="8">
        <v>15.097928884582601</v>
      </c>
      <c r="F1141" s="8">
        <v>8.6151545283545605</v>
      </c>
      <c r="G1141" s="8">
        <v>10.1820546405834</v>
      </c>
      <c r="H1141" s="8">
        <v>4.38677447795141</v>
      </c>
    </row>
    <row r="1142" spans="1:8" x14ac:dyDescent="0.35">
      <c r="A1142" s="7" t="str">
        <f>B3&amp;C1134&amp;D1142</f>
        <v>DISTRIBUCION VOLUMEN X CRITERIO (Consumiciones)Platano Ing.NOROESTE</v>
      </c>
      <c r="B1142" s="7">
        <v>0</v>
      </c>
      <c r="C1142" s="7">
        <v>0</v>
      </c>
      <c r="D1142" s="8" t="s">
        <v>8</v>
      </c>
      <c r="E1142" s="8">
        <v>7.1016713657686701</v>
      </c>
      <c r="F1142" s="8">
        <v>9.3468166286974199</v>
      </c>
      <c r="G1142" s="8">
        <v>27.060274614982301</v>
      </c>
      <c r="H1142" s="8">
        <v>42.817246679794899</v>
      </c>
    </row>
    <row r="1143" spans="1:8" x14ac:dyDescent="0.35">
      <c r="A1143" s="7" t="str">
        <f>B3&amp;C1134&amp;D1143</f>
        <v>DISTRIBUCION VOLUMEN X CRITERIO (Consumiciones)Platano Ing.&lt;2MIL</v>
      </c>
      <c r="B1143" s="7">
        <v>0</v>
      </c>
      <c r="C1143" s="7">
        <v>0</v>
      </c>
      <c r="D1143" s="8" t="s">
        <v>9</v>
      </c>
      <c r="E1143" s="8">
        <v>4.9462406682453999</v>
      </c>
      <c r="F1143" s="8">
        <v>1.8800953468928401</v>
      </c>
      <c r="G1143" s="8">
        <v>3.57437545659519</v>
      </c>
      <c r="H1143" s="8">
        <v>3.7999639617774199</v>
      </c>
    </row>
    <row r="1144" spans="1:8" x14ac:dyDescent="0.35">
      <c r="A1144" s="7" t="str">
        <f>B3&amp;C1134&amp;D1144</f>
        <v>DISTRIBUCION VOLUMEN X CRITERIO (Consumiciones)Platano Ing.2-5MIL</v>
      </c>
      <c r="B1144" s="7">
        <v>0</v>
      </c>
      <c r="C1144" s="7">
        <v>0</v>
      </c>
      <c r="D1144" s="8" t="s">
        <v>10</v>
      </c>
      <c r="E1144" s="8">
        <v>8.4399156869766205</v>
      </c>
      <c r="F1144" s="8">
        <v>8.65067879337672</v>
      </c>
      <c r="G1144" s="8">
        <v>10.1835290996036</v>
      </c>
      <c r="H1144" s="8">
        <v>2.8277306308343801</v>
      </c>
    </row>
    <row r="1145" spans="1:8" x14ac:dyDescent="0.35">
      <c r="A1145" s="7" t="str">
        <f>B3&amp;C1134&amp;D1145</f>
        <v>DISTRIBUCION VOLUMEN X CRITERIO (Consumiciones)Platano Ing.5-10MIL</v>
      </c>
      <c r="B1145" s="7">
        <v>0</v>
      </c>
      <c r="C1145" s="7">
        <v>0</v>
      </c>
      <c r="D1145" s="8" t="s">
        <v>11</v>
      </c>
      <c r="E1145" s="8">
        <v>13.5971675999675</v>
      </c>
      <c r="F1145" s="8">
        <v>2.3081451541399902</v>
      </c>
      <c r="G1145" s="8">
        <v>17.124347357587698</v>
      </c>
      <c r="H1145" s="8">
        <v>43.499858421268399</v>
      </c>
    </row>
    <row r="1146" spans="1:8" x14ac:dyDescent="0.35">
      <c r="A1146" s="7" t="str">
        <f>B3&amp;C1134&amp;D1146</f>
        <v>DISTRIBUCION VOLUMEN X CRITERIO (Consumiciones)Platano Ing.10-30MIL</v>
      </c>
      <c r="B1146" s="7">
        <v>0</v>
      </c>
      <c r="C1146" s="7">
        <v>0</v>
      </c>
      <c r="D1146" s="8" t="s">
        <v>12</v>
      </c>
      <c r="E1146" s="8">
        <v>13.772007293889001</v>
      </c>
      <c r="F1146" s="8">
        <v>16.803812703295399</v>
      </c>
      <c r="G1146" s="8">
        <v>6.6872069280089601</v>
      </c>
      <c r="H1146" s="8">
        <v>12.416064037715101</v>
      </c>
    </row>
    <row r="1147" spans="1:8" x14ac:dyDescent="0.35">
      <c r="A1147" s="7" t="str">
        <f>B3&amp;C1134&amp;D1147</f>
        <v>DISTRIBUCION VOLUMEN X CRITERIO (Consumiciones)Platano Ing.30-100MIL</v>
      </c>
      <c r="B1147" s="7">
        <v>0</v>
      </c>
      <c r="C1147" s="7">
        <v>0</v>
      </c>
      <c r="D1147" s="8" t="s">
        <v>13</v>
      </c>
      <c r="E1147" s="8">
        <v>25.9304522873142</v>
      </c>
      <c r="F1147" s="8">
        <v>23.645443214301199</v>
      </c>
      <c r="G1147" s="8">
        <v>23.629152649089502</v>
      </c>
      <c r="H1147" s="8">
        <v>16.695591477328101</v>
      </c>
    </row>
    <row r="1148" spans="1:8" x14ac:dyDescent="0.35">
      <c r="A1148" s="7" t="str">
        <f>B3&amp;C1134&amp;D1148</f>
        <v>DISTRIBUCION VOLUMEN X CRITERIO (Consumiciones)Platano Ing.100-200MIL</v>
      </c>
      <c r="B1148" s="7">
        <v>0</v>
      </c>
      <c r="C1148" s="7">
        <v>0</v>
      </c>
      <c r="D1148" s="8" t="s">
        <v>14</v>
      </c>
      <c r="E1148" s="8">
        <v>5.8703657175182702</v>
      </c>
      <c r="F1148" s="8">
        <v>6.2439618641739099</v>
      </c>
      <c r="G1148" s="8">
        <v>24.062076585612701</v>
      </c>
      <c r="H1148" s="8">
        <v>5.9786767720784697</v>
      </c>
    </row>
    <row r="1149" spans="1:8" x14ac:dyDescent="0.35">
      <c r="A1149" s="7" t="str">
        <f>B3&amp;C1134&amp;D1149</f>
        <v>DISTRIBUCION VOLUMEN X CRITERIO (Consumiciones)Platano Ing.200-500MIL</v>
      </c>
      <c r="B1149" s="7">
        <v>0</v>
      </c>
      <c r="C1149" s="7">
        <v>0</v>
      </c>
      <c r="D1149" s="8" t="s">
        <v>15</v>
      </c>
      <c r="E1149" s="8">
        <v>11.251418005434299</v>
      </c>
      <c r="F1149" s="8">
        <v>13.4745046717193</v>
      </c>
      <c r="G1149" s="8">
        <v>5.9661877101268299</v>
      </c>
      <c r="H1149" s="8">
        <v>4.2217513656831596</v>
      </c>
    </row>
    <row r="1150" spans="1:8" x14ac:dyDescent="0.35">
      <c r="A1150" s="7" t="str">
        <f>B3&amp;C1134&amp;D1150</f>
        <v>DISTRIBUCION VOLUMEN X CRITERIO (Consumiciones)Platano Ing.&gt;500MIL</v>
      </c>
      <c r="B1150" s="7">
        <v>0</v>
      </c>
      <c r="C1150" s="7">
        <v>0</v>
      </c>
      <c r="D1150" s="8" t="s">
        <v>16</v>
      </c>
      <c r="E1150" s="8">
        <v>16.192448538062699</v>
      </c>
      <c r="F1150" s="8">
        <v>26.993385364266601</v>
      </c>
      <c r="G1150" s="8">
        <v>8.7731253079999298</v>
      </c>
      <c r="H1150" s="8">
        <v>10.560378272629199</v>
      </c>
    </row>
    <row r="1151" spans="1:8" x14ac:dyDescent="0.35">
      <c r="A1151" s="7" t="str">
        <f>B3&amp;C1134&amp;D1151</f>
        <v>DISTRIBUCION VOLUMEN X CRITERIO (Consumiciones)Platano Ing.DE 15 A 19 AÑOS</v>
      </c>
      <c r="B1151" s="7">
        <v>0</v>
      </c>
      <c r="C1151" s="7">
        <v>0</v>
      </c>
      <c r="D1151" s="8" t="s">
        <v>39</v>
      </c>
      <c r="E1151" s="8">
        <v>0.30684697276526901</v>
      </c>
      <c r="F1151" s="8">
        <v>0.87957801745583797</v>
      </c>
      <c r="G1151" s="8">
        <v>4.7521989361564696</v>
      </c>
      <c r="H1151" s="8" t="s">
        <v>276</v>
      </c>
    </row>
    <row r="1152" spans="1:8" x14ac:dyDescent="0.35">
      <c r="A1152" s="7" t="str">
        <f>B3&amp;C1134&amp;D1152</f>
        <v>DISTRIBUCION VOLUMEN X CRITERIO (Consumiciones)Platano Ing.DE 20 A 24 AÑOS</v>
      </c>
      <c r="B1152" s="7">
        <v>0</v>
      </c>
      <c r="C1152" s="7">
        <v>0</v>
      </c>
      <c r="D1152" s="8" t="s">
        <v>40</v>
      </c>
      <c r="E1152" s="8">
        <v>6.2259412998408203</v>
      </c>
      <c r="F1152" s="8">
        <v>11.0347761157939</v>
      </c>
      <c r="G1152" s="8">
        <v>0.453819330497089</v>
      </c>
      <c r="H1152" s="8">
        <v>3.3072941086699501</v>
      </c>
    </row>
    <row r="1153" spans="1:8" x14ac:dyDescent="0.35">
      <c r="A1153" s="7" t="str">
        <f>B3&amp;C1134&amp;D1153</f>
        <v>DISTRIBUCION VOLUMEN X CRITERIO (Consumiciones)Platano Ing.DE 25 A 34 AÑOS</v>
      </c>
      <c r="B1153" s="7">
        <v>0</v>
      </c>
      <c r="C1153" s="7">
        <v>0</v>
      </c>
      <c r="D1153" s="8" t="s">
        <v>41</v>
      </c>
      <c r="E1153" s="8">
        <v>12.942914185470601</v>
      </c>
      <c r="F1153" s="8">
        <v>4.9162739677042797</v>
      </c>
      <c r="G1153" s="8">
        <v>13.6601896283466</v>
      </c>
      <c r="H1153" s="8">
        <v>7.0465286090165398</v>
      </c>
    </row>
    <row r="1154" spans="1:8" x14ac:dyDescent="0.35">
      <c r="A1154" s="7" t="str">
        <f>B3&amp;C1134&amp;D1154</f>
        <v>DISTRIBUCION VOLUMEN X CRITERIO (Consumiciones)Platano Ing.DE 35 A 49 AÑOS</v>
      </c>
      <c r="B1154" s="7">
        <v>0</v>
      </c>
      <c r="C1154" s="7">
        <v>0</v>
      </c>
      <c r="D1154" s="8" t="s">
        <v>42</v>
      </c>
      <c r="E1154" s="8">
        <v>28.423170434473899</v>
      </c>
      <c r="F1154" s="8">
        <v>29.5949369129209</v>
      </c>
      <c r="G1154" s="8">
        <v>19.550987274553901</v>
      </c>
      <c r="H1154" s="8">
        <v>51.017275363278202</v>
      </c>
    </row>
    <row r="1155" spans="1:8" x14ac:dyDescent="0.35">
      <c r="A1155" s="7" t="str">
        <f>B3&amp;C1134&amp;D1155</f>
        <v>DISTRIBUCION VOLUMEN X CRITERIO (Consumiciones)Platano Ing.DE 50 A 59 AÑOS</v>
      </c>
      <c r="B1155" s="7">
        <v>0</v>
      </c>
      <c r="C1155" s="7">
        <v>0</v>
      </c>
      <c r="D1155" s="8" t="s">
        <v>43</v>
      </c>
      <c r="E1155" s="8">
        <v>32.949895135300999</v>
      </c>
      <c r="F1155" s="8">
        <v>20.856847030961401</v>
      </c>
      <c r="G1155" s="8">
        <v>31.236430762710199</v>
      </c>
      <c r="H1155" s="8">
        <v>29.2452934265179</v>
      </c>
    </row>
    <row r="1156" spans="1:8" x14ac:dyDescent="0.35">
      <c r="A1156" s="7" t="str">
        <f>B3&amp;C1134&amp;D1156</f>
        <v>DISTRIBUCION VOLUMEN X CRITERIO (Consumiciones)Platano Ing.DE 60 A 75 AÑOS</v>
      </c>
      <c r="B1156" s="7">
        <v>0</v>
      </c>
      <c r="C1156" s="7">
        <v>0</v>
      </c>
      <c r="D1156" s="8" t="s">
        <v>44</v>
      </c>
      <c r="E1156" s="8">
        <v>19.151242879882499</v>
      </c>
      <c r="F1156" s="8">
        <v>32.717613601807301</v>
      </c>
      <c r="G1156" s="8">
        <v>30.346380744944401</v>
      </c>
      <c r="H1156" s="8">
        <v>9.3836188351196199</v>
      </c>
    </row>
    <row r="1157" spans="1:8" x14ac:dyDescent="0.35">
      <c r="A1157" s="7" t="str">
        <f>B3&amp;C1134&amp;D1157</f>
        <v>DISTRIBUCION VOLUMEN X CRITERIO (Consumiciones)Platano Ing.ALTA Y MEDIA ALTA</v>
      </c>
      <c r="B1157" s="7">
        <v>0</v>
      </c>
      <c r="C1157" s="7">
        <v>0</v>
      </c>
      <c r="D1157" s="8" t="s">
        <v>17</v>
      </c>
      <c r="E1157" s="8">
        <v>6.99578811011847</v>
      </c>
      <c r="F1157" s="8">
        <v>14.3926105425291</v>
      </c>
      <c r="G1157" s="8">
        <v>23.708151689541801</v>
      </c>
      <c r="H1157" s="8">
        <v>11.076491357262</v>
      </c>
    </row>
    <row r="1158" spans="1:8" x14ac:dyDescent="0.35">
      <c r="A1158" s="7" t="str">
        <f>B3&amp;C1134&amp;D1158</f>
        <v>DISTRIBUCION VOLUMEN X CRITERIO (Consumiciones)Platano Ing.MEDIA</v>
      </c>
      <c r="B1158" s="7">
        <v>0</v>
      </c>
      <c r="C1158" s="7">
        <v>0</v>
      </c>
      <c r="D1158" s="8" t="s">
        <v>18</v>
      </c>
      <c r="E1158" s="8">
        <v>30.599910330903</v>
      </c>
      <c r="F1158" s="8">
        <v>35.903600862020298</v>
      </c>
      <c r="G1158" s="8">
        <v>18.225659877879298</v>
      </c>
      <c r="H1158" s="8">
        <v>53.340706459483698</v>
      </c>
    </row>
    <row r="1159" spans="1:8" x14ac:dyDescent="0.35">
      <c r="A1159" s="7" t="str">
        <f>B3&amp;C1134&amp;D1159</f>
        <v>DISTRIBUCION VOLUMEN X CRITERIO (Consumiciones)Platano Ing.MEDIA BAJA</v>
      </c>
      <c r="B1159" s="7">
        <v>0</v>
      </c>
      <c r="C1159" s="7">
        <v>0</v>
      </c>
      <c r="D1159" s="8" t="s">
        <v>19</v>
      </c>
      <c r="E1159" s="8">
        <v>29.461142889812301</v>
      </c>
      <c r="F1159" s="8">
        <v>19.0361991381262</v>
      </c>
      <c r="G1159" s="8">
        <v>5.7783392227772996</v>
      </c>
      <c r="H1159" s="8">
        <v>14.640918643712499</v>
      </c>
    </row>
    <row r="1160" spans="1:8" x14ac:dyDescent="0.35">
      <c r="A1160" s="7" t="str">
        <f>B3&amp;C1134&amp;D1160</f>
        <v>DISTRIBUCION VOLUMEN X CRITERIO (Consumiciones)Platano Ing.BAJA</v>
      </c>
      <c r="B1160" s="7">
        <v>0</v>
      </c>
      <c r="C1160" s="7">
        <v>0</v>
      </c>
      <c r="D1160" s="8" t="s">
        <v>20</v>
      </c>
      <c r="E1160" s="8">
        <v>32.943177475604301</v>
      </c>
      <c r="F1160" s="8">
        <v>30.667604112549199</v>
      </c>
      <c r="G1160" s="8">
        <v>52.287852493674698</v>
      </c>
      <c r="H1160" s="8">
        <v>20.941884688719899</v>
      </c>
    </row>
    <row r="1161" spans="1:8" x14ac:dyDescent="0.35">
      <c r="A1161" s="7" t="str">
        <f>B3&amp;C1134&amp;D1161</f>
        <v>DISTRIBUCION VOLUMEN X CRITERIO (Consumiciones)Platano Ing.HOMBRE</v>
      </c>
      <c r="B1161" s="7">
        <v>0</v>
      </c>
      <c r="C1161" s="7">
        <v>0</v>
      </c>
      <c r="D1161" s="8" t="s">
        <v>21</v>
      </c>
      <c r="E1161" s="8">
        <v>32.852026431320397</v>
      </c>
      <c r="F1161" s="8">
        <v>50.531654919282701</v>
      </c>
      <c r="G1161" s="8">
        <v>10.5944412347626</v>
      </c>
      <c r="H1161" s="8">
        <v>58.433725524806597</v>
      </c>
    </row>
    <row r="1162" spans="1:8" x14ac:dyDescent="0.35">
      <c r="A1162" s="7" t="str">
        <f>B3&amp;C1134&amp;D1162</f>
        <v>DISTRIBUCION VOLUMEN X CRITERIO (Consumiciones)Platano Ing.MUJER</v>
      </c>
      <c r="B1162" s="7">
        <v>0</v>
      </c>
      <c r="C1162" s="7">
        <v>0</v>
      </c>
      <c r="D1162" s="8" t="s">
        <v>22</v>
      </c>
      <c r="E1162" s="8">
        <v>67.147988613830094</v>
      </c>
      <c r="F1162" s="8">
        <v>49.468367063554602</v>
      </c>
      <c r="G1162" s="8">
        <v>89.405557670613106</v>
      </c>
      <c r="H1162" s="8">
        <v>41.566285966973503</v>
      </c>
    </row>
    <row r="1163" spans="1:8" x14ac:dyDescent="0.35">
      <c r="A1163" s="7" t="str">
        <f>B3&amp;C1163&amp;D1163</f>
        <v>DISTRIBUCION VOLUMEN X CRITERIO (Consumiciones)Naranja/Mandarina InT.ESPAÑA</v>
      </c>
      <c r="B1163" s="7">
        <v>0</v>
      </c>
      <c r="C1163" s="7" t="s">
        <v>185</v>
      </c>
      <c r="D1163" s="8" t="s">
        <v>36</v>
      </c>
      <c r="E1163" s="8">
        <v>100</v>
      </c>
      <c r="F1163" s="8">
        <v>100</v>
      </c>
      <c r="G1163" s="8">
        <v>100</v>
      </c>
      <c r="H1163" s="8">
        <v>100</v>
      </c>
    </row>
    <row r="1164" spans="1:8" x14ac:dyDescent="0.35">
      <c r="A1164" s="7" t="str">
        <f>B3&amp;C1163&amp;D1164</f>
        <v>DISTRIBUCION VOLUMEN X CRITERIO (Consumiciones)Naranja/Mandarina InBCN AM</v>
      </c>
      <c r="B1164" s="7">
        <v>0</v>
      </c>
      <c r="C1164" s="7">
        <v>0</v>
      </c>
      <c r="D1164" s="8" t="s">
        <v>1</v>
      </c>
      <c r="E1164" s="8">
        <v>11.795282924417</v>
      </c>
      <c r="F1164" s="8">
        <v>9.3097465122201406</v>
      </c>
      <c r="G1164" s="8">
        <v>5.2939387401432301</v>
      </c>
      <c r="H1164" s="8">
        <v>4.7427335374182498</v>
      </c>
    </row>
    <row r="1165" spans="1:8" x14ac:dyDescent="0.35">
      <c r="A1165" s="7" t="str">
        <f>B3&amp;C1163&amp;D1165</f>
        <v>DISTRIBUCION VOLUMEN X CRITERIO (Consumiciones)Naranja/Mandarina InREST.CAT ARAGON</v>
      </c>
      <c r="B1165" s="7">
        <v>0</v>
      </c>
      <c r="C1165" s="7">
        <v>0</v>
      </c>
      <c r="D1165" s="8" t="s">
        <v>2</v>
      </c>
      <c r="E1165" s="8">
        <v>8.1538439756763808</v>
      </c>
      <c r="F1165" s="8">
        <v>5.16864749162038</v>
      </c>
      <c r="G1165" s="8">
        <v>9.35253400094056</v>
      </c>
      <c r="H1165" s="8">
        <v>2.68861443322514</v>
      </c>
    </row>
    <row r="1166" spans="1:8" x14ac:dyDescent="0.35">
      <c r="A1166" s="7" t="str">
        <f>B3&amp;C1163&amp;D1166</f>
        <v>DISTRIBUCION VOLUMEN X CRITERIO (Consumiciones)Naranja/Mandarina InLEVANTE</v>
      </c>
      <c r="B1166" s="7">
        <v>0</v>
      </c>
      <c r="C1166" s="7">
        <v>0</v>
      </c>
      <c r="D1166" s="8" t="s">
        <v>3</v>
      </c>
      <c r="E1166" s="8">
        <v>10.0005460982795</v>
      </c>
      <c r="F1166" s="8">
        <v>7.5237279153159502</v>
      </c>
      <c r="G1166" s="8">
        <v>14.7090768268639</v>
      </c>
      <c r="H1166" s="8">
        <v>4.8153221803999404</v>
      </c>
    </row>
    <row r="1167" spans="1:8" x14ac:dyDescent="0.35">
      <c r="A1167" s="7" t="str">
        <f>B3&amp;C1163&amp;D1167</f>
        <v>DISTRIBUCION VOLUMEN X CRITERIO (Consumiciones)Naranja/Mandarina InANDALUCIA</v>
      </c>
      <c r="B1167" s="7">
        <v>0</v>
      </c>
      <c r="C1167" s="7">
        <v>0</v>
      </c>
      <c r="D1167" s="8" t="s">
        <v>4</v>
      </c>
      <c r="E1167" s="8">
        <v>24.924658663292998</v>
      </c>
      <c r="F1167" s="8">
        <v>20.192184069432098</v>
      </c>
      <c r="G1167" s="8">
        <v>15.5088334339185</v>
      </c>
      <c r="H1167" s="8">
        <v>10.4972351910331</v>
      </c>
    </row>
    <row r="1168" spans="1:8" x14ac:dyDescent="0.35">
      <c r="A1168" s="7" t="str">
        <f>B3&amp;C1163&amp;D1168</f>
        <v>DISTRIBUCION VOLUMEN X CRITERIO (Consumiciones)Naranja/Mandarina InMDD AM</v>
      </c>
      <c r="B1168" s="7">
        <v>0</v>
      </c>
      <c r="C1168" s="7">
        <v>0</v>
      </c>
      <c r="D1168" s="8" t="s">
        <v>5</v>
      </c>
      <c r="E1168" s="8">
        <v>15.6181276312583</v>
      </c>
      <c r="F1168" s="8">
        <v>8.2279669357780492</v>
      </c>
      <c r="G1168" s="8">
        <v>8.2010676280422903</v>
      </c>
      <c r="H1168" s="8">
        <v>11.593004308622101</v>
      </c>
    </row>
    <row r="1169" spans="1:8" x14ac:dyDescent="0.35">
      <c r="A1169" s="7" t="str">
        <f>B3&amp;C1163&amp;D1169</f>
        <v>DISTRIBUCION VOLUMEN X CRITERIO (Consumiciones)Naranja/Mandarina InRTO CENTRO</v>
      </c>
      <c r="B1169" s="7">
        <v>0</v>
      </c>
      <c r="C1169" s="7">
        <v>0</v>
      </c>
      <c r="D1169" s="8" t="s">
        <v>6</v>
      </c>
      <c r="E1169" s="8">
        <v>13.716901640620801</v>
      </c>
      <c r="F1169" s="8">
        <v>23.909052741701299</v>
      </c>
      <c r="G1169" s="8">
        <v>27.592776161013202</v>
      </c>
      <c r="H1169" s="8">
        <v>24.104531300097101</v>
      </c>
    </row>
    <row r="1170" spans="1:8" x14ac:dyDescent="0.35">
      <c r="A1170" s="7" t="str">
        <f>B3&amp;C1163&amp;D1170</f>
        <v>DISTRIBUCION VOLUMEN X CRITERIO (Consumiciones)Naranja/Mandarina InNORTE-CENTRO</v>
      </c>
      <c r="B1170" s="7">
        <v>0</v>
      </c>
      <c r="C1170" s="7">
        <v>0</v>
      </c>
      <c r="D1170" s="8" t="s">
        <v>7</v>
      </c>
      <c r="E1170" s="8">
        <v>10.7552336946684</v>
      </c>
      <c r="F1170" s="8">
        <v>15.467937202755801</v>
      </c>
      <c r="G1170" s="8">
        <v>13.619863568709301</v>
      </c>
      <c r="H1170" s="8">
        <v>9.2246764141371997</v>
      </c>
    </row>
    <row r="1171" spans="1:8" x14ac:dyDescent="0.35">
      <c r="A1171" s="7" t="str">
        <f>B3&amp;C1163&amp;D1171</f>
        <v>DISTRIBUCION VOLUMEN X CRITERIO (Consumiciones)Naranja/Mandarina InNOROESTE</v>
      </c>
      <c r="B1171" s="7">
        <v>0</v>
      </c>
      <c r="C1171" s="7">
        <v>0</v>
      </c>
      <c r="D1171" s="8" t="s">
        <v>8</v>
      </c>
      <c r="E1171" s="8">
        <v>5.0354296428213896</v>
      </c>
      <c r="F1171" s="8">
        <v>10.200752961257599</v>
      </c>
      <c r="G1171" s="8">
        <v>5.7219305196658103</v>
      </c>
      <c r="H1171" s="8">
        <v>32.333929191024403</v>
      </c>
    </row>
    <row r="1172" spans="1:8" x14ac:dyDescent="0.35">
      <c r="A1172" s="7" t="str">
        <f>B3&amp;C1163&amp;D1172</f>
        <v>DISTRIBUCION VOLUMEN X CRITERIO (Consumiciones)Naranja/Mandarina In&lt;2MIL</v>
      </c>
      <c r="B1172" s="7">
        <v>0</v>
      </c>
      <c r="C1172" s="7">
        <v>0</v>
      </c>
      <c r="D1172" s="8" t="s">
        <v>9</v>
      </c>
      <c r="E1172" s="8">
        <v>5.8561708599935498</v>
      </c>
      <c r="F1172" s="8">
        <v>12.841754248312</v>
      </c>
      <c r="G1172" s="8">
        <v>16.307416823344202</v>
      </c>
      <c r="H1172" s="8">
        <v>15.003755221074901</v>
      </c>
    </row>
    <row r="1173" spans="1:8" x14ac:dyDescent="0.35">
      <c r="A1173" s="7" t="str">
        <f>B3&amp;C1163&amp;D1173</f>
        <v>DISTRIBUCION VOLUMEN X CRITERIO (Consumiciones)Naranja/Mandarina In2-5MIL</v>
      </c>
      <c r="B1173" s="7">
        <v>0</v>
      </c>
      <c r="C1173" s="7">
        <v>0</v>
      </c>
      <c r="D1173" s="8" t="s">
        <v>10</v>
      </c>
      <c r="E1173" s="8">
        <v>1.5647814140506999</v>
      </c>
      <c r="F1173" s="8">
        <v>2.0871611158142498</v>
      </c>
      <c r="G1173" s="8">
        <v>10.3584080431028</v>
      </c>
      <c r="H1173" s="8">
        <v>3.5429399647755901</v>
      </c>
    </row>
    <row r="1174" spans="1:8" x14ac:dyDescent="0.35">
      <c r="A1174" s="7" t="str">
        <f>B3&amp;C1163&amp;D1174</f>
        <v>DISTRIBUCION VOLUMEN X CRITERIO (Consumiciones)Naranja/Mandarina In5-10MIL</v>
      </c>
      <c r="B1174" s="7">
        <v>0</v>
      </c>
      <c r="C1174" s="7">
        <v>0</v>
      </c>
      <c r="D1174" s="8" t="s">
        <v>11</v>
      </c>
      <c r="E1174" s="8">
        <v>24.226805739695202</v>
      </c>
      <c r="F1174" s="8">
        <v>8.6104767607524106</v>
      </c>
      <c r="G1174" s="8">
        <v>5.6311980441070197</v>
      </c>
      <c r="H1174" s="8">
        <v>29.862457891015101</v>
      </c>
    </row>
    <row r="1175" spans="1:8" x14ac:dyDescent="0.35">
      <c r="A1175" s="7" t="str">
        <f>B3&amp;C1163&amp;D1175</f>
        <v>DISTRIBUCION VOLUMEN X CRITERIO (Consumiciones)Naranja/Mandarina In10-30MIL</v>
      </c>
      <c r="B1175" s="7">
        <v>0</v>
      </c>
      <c r="C1175" s="7">
        <v>0</v>
      </c>
      <c r="D1175" s="8" t="s">
        <v>12</v>
      </c>
      <c r="E1175" s="8">
        <v>10.409103458319001</v>
      </c>
      <c r="F1175" s="8">
        <v>19.141107968037002</v>
      </c>
      <c r="G1175" s="8">
        <v>8.4957510631041995</v>
      </c>
      <c r="H1175" s="8">
        <v>11.7865892490875</v>
      </c>
    </row>
    <row r="1176" spans="1:8" x14ac:dyDescent="0.35">
      <c r="A1176" s="7" t="str">
        <f>B3&amp;C1163&amp;D1176</f>
        <v>DISTRIBUCION VOLUMEN X CRITERIO (Consumiciones)Naranja/Mandarina In30-100MIL</v>
      </c>
      <c r="B1176" s="7">
        <v>0</v>
      </c>
      <c r="C1176" s="7">
        <v>0</v>
      </c>
      <c r="D1176" s="8" t="s">
        <v>13</v>
      </c>
      <c r="E1176" s="8">
        <v>20.007564472464001</v>
      </c>
      <c r="F1176" s="8">
        <v>25.078200601543099</v>
      </c>
      <c r="G1176" s="8">
        <v>16.740672174161201</v>
      </c>
      <c r="H1176" s="8">
        <v>14.045703895328201</v>
      </c>
    </row>
    <row r="1177" spans="1:8" x14ac:dyDescent="0.35">
      <c r="A1177" s="7" t="str">
        <f>B3&amp;C1163&amp;D1177</f>
        <v>DISTRIBUCION VOLUMEN X CRITERIO (Consumiciones)Naranja/Mandarina In100-200MIL</v>
      </c>
      <c r="B1177" s="7">
        <v>0</v>
      </c>
      <c r="C1177" s="7">
        <v>0</v>
      </c>
      <c r="D1177" s="8" t="s">
        <v>14</v>
      </c>
      <c r="E1177" s="8">
        <v>5.3379084233637002</v>
      </c>
      <c r="F1177" s="8">
        <v>6.9974327737743698</v>
      </c>
      <c r="G1177" s="8">
        <v>18.072005734846901</v>
      </c>
      <c r="H1177" s="8">
        <v>4.3003720084503501</v>
      </c>
    </row>
    <row r="1178" spans="1:8" x14ac:dyDescent="0.35">
      <c r="A1178" s="7" t="str">
        <f>B3&amp;C1163&amp;D1178</f>
        <v>DISTRIBUCION VOLUMEN X CRITERIO (Consumiciones)Naranja/Mandarina In200-500MIL</v>
      </c>
      <c r="B1178" s="7">
        <v>0</v>
      </c>
      <c r="C1178" s="7">
        <v>0</v>
      </c>
      <c r="D1178" s="8" t="s">
        <v>15</v>
      </c>
      <c r="E1178" s="8">
        <v>12.9141220003782</v>
      </c>
      <c r="F1178" s="8">
        <v>12.145031075137799</v>
      </c>
      <c r="G1178" s="8">
        <v>11.021136808112299</v>
      </c>
      <c r="H1178" s="8">
        <v>6.0108984860529802</v>
      </c>
    </row>
    <row r="1179" spans="1:8" x14ac:dyDescent="0.35">
      <c r="A1179" s="7" t="str">
        <f>B3&amp;C1163&amp;D1179</f>
        <v>DISTRIBUCION VOLUMEN X CRITERIO (Consumiciones)Naranja/Mandarina In&gt;500MIL</v>
      </c>
      <c r="B1179" s="7">
        <v>0</v>
      </c>
      <c r="C1179" s="7">
        <v>0</v>
      </c>
      <c r="D1179" s="8" t="s">
        <v>16</v>
      </c>
      <c r="E1179" s="8">
        <v>19.683566385830598</v>
      </c>
      <c r="F1179" s="8">
        <v>13.098848533652699</v>
      </c>
      <c r="G1179" s="8">
        <v>13.373438154031501</v>
      </c>
      <c r="H1179" s="8">
        <v>15.4473280833439</v>
      </c>
    </row>
    <row r="1180" spans="1:8" x14ac:dyDescent="0.35">
      <c r="A1180" s="7" t="str">
        <f>B3&amp;C1163&amp;D1180</f>
        <v>DISTRIBUCION VOLUMEN X CRITERIO (Consumiciones)Naranja/Mandarina InDE 15 A 19 AÑOS</v>
      </c>
      <c r="B1180" s="7">
        <v>0</v>
      </c>
      <c r="C1180" s="7">
        <v>0</v>
      </c>
      <c r="D1180" s="8" t="s">
        <v>39</v>
      </c>
      <c r="E1180" s="8">
        <v>0.61075833836451698</v>
      </c>
      <c r="F1180" s="8">
        <v>0.74581432002918202</v>
      </c>
      <c r="G1180" s="8">
        <v>2.79773926928427</v>
      </c>
      <c r="H1180" s="8" t="s">
        <v>276</v>
      </c>
    </row>
    <row r="1181" spans="1:8" x14ac:dyDescent="0.35">
      <c r="A1181" s="7" t="str">
        <f>B3&amp;C1163&amp;D1181</f>
        <v>DISTRIBUCION VOLUMEN X CRITERIO (Consumiciones)Naranja/Mandarina InDE 20 A 24 AÑOS</v>
      </c>
      <c r="B1181" s="7">
        <v>0</v>
      </c>
      <c r="C1181" s="7">
        <v>0</v>
      </c>
      <c r="D1181" s="8" t="s">
        <v>40</v>
      </c>
      <c r="E1181" s="8">
        <v>0.91272135942065002</v>
      </c>
      <c r="F1181" s="8">
        <v>2.55058674540411</v>
      </c>
      <c r="G1181" s="8">
        <v>1.2016959954502999</v>
      </c>
      <c r="H1181" s="8">
        <v>0.78774778969005099</v>
      </c>
    </row>
    <row r="1182" spans="1:8" x14ac:dyDescent="0.35">
      <c r="A1182" s="7" t="str">
        <f>B3&amp;C1163&amp;D1182</f>
        <v>DISTRIBUCION VOLUMEN X CRITERIO (Consumiciones)Naranja/Mandarina InDE 25 A 34 AÑOS</v>
      </c>
      <c r="B1182" s="7">
        <v>0</v>
      </c>
      <c r="C1182" s="7">
        <v>0</v>
      </c>
      <c r="D1182" s="8" t="s">
        <v>41</v>
      </c>
      <c r="E1182" s="8">
        <v>3.25334813866447</v>
      </c>
      <c r="F1182" s="8">
        <v>14.274686323498001</v>
      </c>
      <c r="G1182" s="8">
        <v>14.046198924020199</v>
      </c>
      <c r="H1182" s="8">
        <v>2.7247357071015399</v>
      </c>
    </row>
    <row r="1183" spans="1:8" x14ac:dyDescent="0.35">
      <c r="A1183" s="7" t="str">
        <f>B3&amp;C1163&amp;D1183</f>
        <v>DISTRIBUCION VOLUMEN X CRITERIO (Consumiciones)Naranja/Mandarina InDE 35 A 49 AÑOS</v>
      </c>
      <c r="B1183" s="7">
        <v>0</v>
      </c>
      <c r="C1183" s="7">
        <v>0</v>
      </c>
      <c r="D1183" s="8" t="s">
        <v>42</v>
      </c>
      <c r="E1183" s="8">
        <v>23.710024847471701</v>
      </c>
      <c r="F1183" s="8">
        <v>32.010468501579602</v>
      </c>
      <c r="G1183" s="8">
        <v>34.303680423471903</v>
      </c>
      <c r="H1183" s="8">
        <v>62.104469811096997</v>
      </c>
    </row>
    <row r="1184" spans="1:8" x14ac:dyDescent="0.35">
      <c r="A1184" s="7" t="str">
        <f>B3&amp;C1163&amp;D1184</f>
        <v>DISTRIBUCION VOLUMEN X CRITERIO (Consumiciones)Naranja/Mandarina InDE 50 A 59 AÑOS</v>
      </c>
      <c r="B1184" s="7">
        <v>0</v>
      </c>
      <c r="C1184" s="7">
        <v>0</v>
      </c>
      <c r="D1184" s="8" t="s">
        <v>43</v>
      </c>
      <c r="E1184" s="8">
        <v>51.833777796655198</v>
      </c>
      <c r="F1184" s="8">
        <v>32.810204208048603</v>
      </c>
      <c r="G1184" s="8">
        <v>25.975366406802301</v>
      </c>
      <c r="H1184" s="8">
        <v>18.116345972250901</v>
      </c>
    </row>
    <row r="1185" spans="1:8" x14ac:dyDescent="0.35">
      <c r="A1185" s="7" t="str">
        <f>B3&amp;C1163&amp;D1185</f>
        <v>DISTRIBUCION VOLUMEN X CRITERIO (Consumiciones)Naranja/Mandarina InDE 60 A 75 AÑOS</v>
      </c>
      <c r="B1185" s="7">
        <v>0</v>
      </c>
      <c r="C1185" s="7">
        <v>0</v>
      </c>
      <c r="D1185" s="8" t="s">
        <v>44</v>
      </c>
      <c r="E1185" s="8">
        <v>19.679359406492299</v>
      </c>
      <c r="F1185" s="8">
        <v>17.608246784084599</v>
      </c>
      <c r="G1185" s="8">
        <v>21.6753448315289</v>
      </c>
      <c r="H1185" s="8">
        <v>16.266739282247698</v>
      </c>
    </row>
    <row r="1186" spans="1:8" x14ac:dyDescent="0.35">
      <c r="A1186" s="7" t="str">
        <f>B3&amp;C1163&amp;D1186</f>
        <v>DISTRIBUCION VOLUMEN X CRITERIO (Consumiciones)Naranja/Mandarina InALTA Y MEDIA ALTA</v>
      </c>
      <c r="B1186" s="7">
        <v>0</v>
      </c>
      <c r="C1186" s="7">
        <v>0</v>
      </c>
      <c r="D1186" s="8" t="s">
        <v>17</v>
      </c>
      <c r="E1186" s="8">
        <v>31.371662353501499</v>
      </c>
      <c r="F1186" s="8">
        <v>27.042004776555</v>
      </c>
      <c r="G1186" s="8">
        <v>29.509972846971699</v>
      </c>
      <c r="H1186" s="8">
        <v>17.748650536052299</v>
      </c>
    </row>
    <row r="1187" spans="1:8" x14ac:dyDescent="0.35">
      <c r="A1187" s="7" t="str">
        <f>B3&amp;C1163&amp;D1187</f>
        <v>DISTRIBUCION VOLUMEN X CRITERIO (Consumiciones)Naranja/Mandarina InMEDIA</v>
      </c>
      <c r="B1187" s="7">
        <v>0</v>
      </c>
      <c r="C1187" s="7">
        <v>0</v>
      </c>
      <c r="D1187" s="8" t="s">
        <v>18</v>
      </c>
      <c r="E1187" s="8">
        <v>22.481460469058</v>
      </c>
      <c r="F1187" s="8">
        <v>33.377409785743303</v>
      </c>
      <c r="G1187" s="8">
        <v>36.375075687450803</v>
      </c>
      <c r="H1187" s="8">
        <v>50.001484520144203</v>
      </c>
    </row>
    <row r="1188" spans="1:8" x14ac:dyDescent="0.35">
      <c r="A1188" s="7" t="str">
        <f>B3&amp;C1163&amp;D1188</f>
        <v>DISTRIBUCION VOLUMEN X CRITERIO (Consumiciones)Naranja/Mandarina InMEDIA BAJA</v>
      </c>
      <c r="B1188" s="7">
        <v>0</v>
      </c>
      <c r="C1188" s="7">
        <v>0</v>
      </c>
      <c r="D1188" s="8" t="s">
        <v>19</v>
      </c>
      <c r="E1188" s="8">
        <v>19.456864809325701</v>
      </c>
      <c r="F1188" s="8">
        <v>30.252758219597599</v>
      </c>
      <c r="G1188" s="8">
        <v>19.5398501264192</v>
      </c>
      <c r="H1188" s="8">
        <v>24.678531115630101</v>
      </c>
    </row>
    <row r="1189" spans="1:8" x14ac:dyDescent="0.35">
      <c r="A1189" s="7" t="str">
        <f>B3&amp;C1163&amp;D1189</f>
        <v>DISTRIBUCION VOLUMEN X CRITERIO (Consumiciones)Naranja/Mandarina InBAJA</v>
      </c>
      <c r="B1189" s="7">
        <v>0</v>
      </c>
      <c r="C1189" s="7">
        <v>0</v>
      </c>
      <c r="D1189" s="8" t="s">
        <v>20</v>
      </c>
      <c r="E1189" s="8">
        <v>26.690032593976898</v>
      </c>
      <c r="F1189" s="8">
        <v>9.3278341007481398</v>
      </c>
      <c r="G1189" s="8">
        <v>14.5751311667252</v>
      </c>
      <c r="H1189" s="8">
        <v>7.5713812625448504</v>
      </c>
    </row>
    <row r="1190" spans="1:8" x14ac:dyDescent="0.35">
      <c r="A1190" s="7" t="str">
        <f>B3&amp;C1163&amp;D1190</f>
        <v>DISTRIBUCION VOLUMEN X CRITERIO (Consumiciones)Naranja/Mandarina InHOMBRE</v>
      </c>
      <c r="B1190" s="7">
        <v>0</v>
      </c>
      <c r="C1190" s="7">
        <v>0</v>
      </c>
      <c r="D1190" s="8" t="s">
        <v>21</v>
      </c>
      <c r="E1190" s="8">
        <v>36.9191309351529</v>
      </c>
      <c r="F1190" s="8">
        <v>40.5034172327641</v>
      </c>
      <c r="G1190" s="8">
        <v>34.027974280683402</v>
      </c>
      <c r="H1190" s="8">
        <v>57.560362433734603</v>
      </c>
    </row>
    <row r="1191" spans="1:8" x14ac:dyDescent="0.35">
      <c r="A1191" s="7" t="str">
        <f>B3&amp;C1163&amp;D1191</f>
        <v>DISTRIBUCION VOLUMEN X CRITERIO (Consumiciones)Naranja/Mandarina InMUJER</v>
      </c>
      <c r="B1191" s="7">
        <v>0</v>
      </c>
      <c r="C1191" s="7">
        <v>0</v>
      </c>
      <c r="D1191" s="8" t="s">
        <v>22</v>
      </c>
      <c r="E1191" s="8">
        <v>63.080874121312704</v>
      </c>
      <c r="F1191" s="8">
        <v>59.496589649879901</v>
      </c>
      <c r="G1191" s="8">
        <v>65.972045604361199</v>
      </c>
      <c r="H1191" s="8">
        <v>42.439681486979701</v>
      </c>
    </row>
    <row r="1192" spans="1:8" x14ac:dyDescent="0.35">
      <c r="A1192" s="7" t="str">
        <f>B3&amp;C1192&amp;D1192</f>
        <v>DISTRIBUCION VOLUMEN X CRITERIO (Consumiciones)Melon/sandia Ing.T.ESPAÑA</v>
      </c>
      <c r="B1192" s="7">
        <v>0</v>
      </c>
      <c r="C1192" s="7" t="s">
        <v>155</v>
      </c>
      <c r="D1192" s="8" t="s">
        <v>36</v>
      </c>
      <c r="E1192" s="8">
        <v>100</v>
      </c>
      <c r="F1192" s="8">
        <v>100</v>
      </c>
      <c r="G1192" s="8">
        <v>100</v>
      </c>
      <c r="H1192" s="8">
        <v>100</v>
      </c>
    </row>
    <row r="1193" spans="1:8" x14ac:dyDescent="0.35">
      <c r="A1193" s="7" t="str">
        <f>B3&amp;C1192&amp;D1193</f>
        <v>DISTRIBUCION VOLUMEN X CRITERIO (Consumiciones)Melon/sandia Ing.BCN AM</v>
      </c>
      <c r="B1193" s="7">
        <v>0</v>
      </c>
      <c r="C1193" s="7">
        <v>0</v>
      </c>
      <c r="D1193" s="8" t="s">
        <v>1</v>
      </c>
      <c r="E1193" s="8">
        <v>15.442146792223101</v>
      </c>
      <c r="F1193" s="8">
        <v>10.6618405242571</v>
      </c>
      <c r="G1193" s="8">
        <v>6.1377847080160004</v>
      </c>
      <c r="H1193" s="8">
        <v>9.8562311454650402</v>
      </c>
    </row>
    <row r="1194" spans="1:8" x14ac:dyDescent="0.35">
      <c r="A1194" s="7" t="str">
        <f>B3&amp;C1192&amp;D1194</f>
        <v>DISTRIBUCION VOLUMEN X CRITERIO (Consumiciones)Melon/sandia Ing.REST.CAT ARAGON</v>
      </c>
      <c r="B1194" s="7">
        <v>0</v>
      </c>
      <c r="C1194" s="7">
        <v>0</v>
      </c>
      <c r="D1194" s="8" t="s">
        <v>2</v>
      </c>
      <c r="E1194" s="8">
        <v>10.8073557214317</v>
      </c>
      <c r="F1194" s="8">
        <v>10.836919563346299</v>
      </c>
      <c r="G1194" s="8">
        <v>7.2523160183044304</v>
      </c>
      <c r="H1194" s="8">
        <v>8.58908925093038</v>
      </c>
    </row>
    <row r="1195" spans="1:8" x14ac:dyDescent="0.35">
      <c r="A1195" s="7" t="str">
        <f>B3&amp;C1192&amp;D1195</f>
        <v>DISTRIBUCION VOLUMEN X CRITERIO (Consumiciones)Melon/sandia Ing.LEVANTE</v>
      </c>
      <c r="B1195" s="7">
        <v>0</v>
      </c>
      <c r="C1195" s="7">
        <v>0</v>
      </c>
      <c r="D1195" s="8" t="s">
        <v>3</v>
      </c>
      <c r="E1195" s="8">
        <v>22.330886010006399</v>
      </c>
      <c r="F1195" s="8">
        <v>20.329130697844899</v>
      </c>
      <c r="G1195" s="8">
        <v>24.044769441336101</v>
      </c>
      <c r="H1195" s="8">
        <v>17.571284180197999</v>
      </c>
    </row>
    <row r="1196" spans="1:8" x14ac:dyDescent="0.35">
      <c r="A1196" s="7" t="str">
        <f>B3&amp;C1192&amp;D1196</f>
        <v>DISTRIBUCION VOLUMEN X CRITERIO (Consumiciones)Melon/sandia Ing.ANDALUCIA</v>
      </c>
      <c r="B1196" s="7">
        <v>0</v>
      </c>
      <c r="C1196" s="7">
        <v>0</v>
      </c>
      <c r="D1196" s="8" t="s">
        <v>4</v>
      </c>
      <c r="E1196" s="8">
        <v>16.320191998361899</v>
      </c>
      <c r="F1196" s="8">
        <v>28.151934007686599</v>
      </c>
      <c r="G1196" s="8">
        <v>20.477988138065001</v>
      </c>
      <c r="H1196" s="8">
        <v>16.860407703299799</v>
      </c>
    </row>
    <row r="1197" spans="1:8" x14ac:dyDescent="0.35">
      <c r="A1197" s="7" t="str">
        <f>B3&amp;C1192&amp;D1197</f>
        <v>DISTRIBUCION VOLUMEN X CRITERIO (Consumiciones)Melon/sandia Ing.MDD AM</v>
      </c>
      <c r="B1197" s="7">
        <v>0</v>
      </c>
      <c r="C1197" s="7">
        <v>0</v>
      </c>
      <c r="D1197" s="8" t="s">
        <v>5</v>
      </c>
      <c r="E1197" s="8">
        <v>17.572904020392301</v>
      </c>
      <c r="F1197" s="8">
        <v>10.850096295601899</v>
      </c>
      <c r="G1197" s="8">
        <v>8.3293299896144202</v>
      </c>
      <c r="H1197" s="8">
        <v>16.750814206105499</v>
      </c>
    </row>
    <row r="1198" spans="1:8" x14ac:dyDescent="0.35">
      <c r="A1198" s="7" t="str">
        <f>B3&amp;C1192&amp;D1198</f>
        <v>DISTRIBUCION VOLUMEN X CRITERIO (Consumiciones)Melon/sandia Ing.RTO CENTRO</v>
      </c>
      <c r="B1198" s="7">
        <v>0</v>
      </c>
      <c r="C1198" s="7">
        <v>0</v>
      </c>
      <c r="D1198" s="8" t="s">
        <v>6</v>
      </c>
      <c r="E1198" s="8">
        <v>12.831649617042199</v>
      </c>
      <c r="F1198" s="8">
        <v>10.4749333174261</v>
      </c>
      <c r="G1198" s="8">
        <v>16.092258237769101</v>
      </c>
      <c r="H1198" s="8">
        <v>7.7573317275110698</v>
      </c>
    </row>
    <row r="1199" spans="1:8" x14ac:dyDescent="0.35">
      <c r="A1199" s="7" t="str">
        <f>B3&amp;C1192&amp;D1199</f>
        <v>DISTRIBUCION VOLUMEN X CRITERIO (Consumiciones)Melon/sandia Ing.NORTE-CENTRO</v>
      </c>
      <c r="B1199" s="7">
        <v>0</v>
      </c>
      <c r="C1199" s="7">
        <v>0</v>
      </c>
      <c r="D1199" s="8" t="s">
        <v>7</v>
      </c>
      <c r="E1199" s="8">
        <v>2.5750420197167698</v>
      </c>
      <c r="F1199" s="8">
        <v>3.8178511167733298</v>
      </c>
      <c r="G1199" s="8">
        <v>14.729470042057599</v>
      </c>
      <c r="H1199" s="8">
        <v>10.0261397917336</v>
      </c>
    </row>
    <row r="1200" spans="1:8" x14ac:dyDescent="0.35">
      <c r="A1200" s="7" t="str">
        <f>B3&amp;C1192&amp;D1200</f>
        <v>DISTRIBUCION VOLUMEN X CRITERIO (Consumiciones)Melon/sandia Ing.NOROESTE</v>
      </c>
      <c r="B1200" s="7">
        <v>0</v>
      </c>
      <c r="C1200" s="7">
        <v>0</v>
      </c>
      <c r="D1200" s="8" t="s">
        <v>8</v>
      </c>
      <c r="E1200" s="8">
        <v>2.1198544353699398</v>
      </c>
      <c r="F1200" s="8">
        <v>4.8772998031479302</v>
      </c>
      <c r="G1200" s="8">
        <v>2.9360823774813398</v>
      </c>
      <c r="H1200" s="8">
        <v>12.5887010266161</v>
      </c>
    </row>
    <row r="1201" spans="1:8" x14ac:dyDescent="0.35">
      <c r="A1201" s="7" t="str">
        <f>B3&amp;C1192&amp;D1201</f>
        <v>DISTRIBUCION VOLUMEN X CRITERIO (Consumiciones)Melon/sandia Ing.&lt;2MIL</v>
      </c>
      <c r="B1201" s="7">
        <v>0</v>
      </c>
      <c r="C1201" s="7">
        <v>0</v>
      </c>
      <c r="D1201" s="8" t="s">
        <v>9</v>
      </c>
      <c r="E1201" s="8">
        <v>4.8168176231369699</v>
      </c>
      <c r="F1201" s="8">
        <v>2.1810549055365702</v>
      </c>
      <c r="G1201" s="8">
        <v>8.8457529505065704</v>
      </c>
      <c r="H1201" s="8">
        <v>3.6059232768068399</v>
      </c>
    </row>
    <row r="1202" spans="1:8" x14ac:dyDescent="0.35">
      <c r="A1202" s="7" t="str">
        <f>B3&amp;C1192&amp;D1202</f>
        <v>DISTRIBUCION VOLUMEN X CRITERIO (Consumiciones)Melon/sandia Ing.2-5MIL</v>
      </c>
      <c r="B1202" s="7">
        <v>0</v>
      </c>
      <c r="C1202" s="7">
        <v>0</v>
      </c>
      <c r="D1202" s="8" t="s">
        <v>10</v>
      </c>
      <c r="E1202" s="8">
        <v>4.0015482929380299</v>
      </c>
      <c r="F1202" s="8">
        <v>2.9778221854840798</v>
      </c>
      <c r="G1202" s="8">
        <v>6.5334925593735598</v>
      </c>
      <c r="H1202" s="8">
        <v>10.1146859158802</v>
      </c>
    </row>
    <row r="1203" spans="1:8" x14ac:dyDescent="0.35">
      <c r="A1203" s="7" t="str">
        <f>B3&amp;C1192&amp;D1203</f>
        <v>DISTRIBUCION VOLUMEN X CRITERIO (Consumiciones)Melon/sandia Ing.5-10MIL</v>
      </c>
      <c r="B1203" s="7">
        <v>0</v>
      </c>
      <c r="C1203" s="7">
        <v>0</v>
      </c>
      <c r="D1203" s="8" t="s">
        <v>11</v>
      </c>
      <c r="E1203" s="8">
        <v>10.0052195288673</v>
      </c>
      <c r="F1203" s="8">
        <v>5.5519144076968301</v>
      </c>
      <c r="G1203" s="8">
        <v>5.6709268220747404</v>
      </c>
      <c r="H1203" s="8">
        <v>10.4414139497419</v>
      </c>
    </row>
    <row r="1204" spans="1:8" x14ac:dyDescent="0.35">
      <c r="A1204" s="7" t="str">
        <f>B3&amp;C1192&amp;D1204</f>
        <v>DISTRIBUCION VOLUMEN X CRITERIO (Consumiciones)Melon/sandia Ing.10-30MIL</v>
      </c>
      <c r="B1204" s="7">
        <v>0</v>
      </c>
      <c r="C1204" s="7">
        <v>0</v>
      </c>
      <c r="D1204" s="8" t="s">
        <v>12</v>
      </c>
      <c r="E1204" s="8">
        <v>12.342138109737601</v>
      </c>
      <c r="F1204" s="8">
        <v>15.807210665803099</v>
      </c>
      <c r="G1204" s="8">
        <v>3.87575446288862</v>
      </c>
      <c r="H1204" s="8">
        <v>13.2826060016962</v>
      </c>
    </row>
    <row r="1205" spans="1:8" x14ac:dyDescent="0.35">
      <c r="A1205" s="7" t="str">
        <f>B3&amp;C1192&amp;D1205</f>
        <v>DISTRIBUCION VOLUMEN X CRITERIO (Consumiciones)Melon/sandia Ing.30-100MIL</v>
      </c>
      <c r="B1205" s="7">
        <v>0</v>
      </c>
      <c r="C1205" s="7">
        <v>0</v>
      </c>
      <c r="D1205" s="8" t="s">
        <v>13</v>
      </c>
      <c r="E1205" s="8">
        <v>12.242635821927699</v>
      </c>
      <c r="F1205" s="8">
        <v>13.534932720904701</v>
      </c>
      <c r="G1205" s="8">
        <v>16.521422828925299</v>
      </c>
      <c r="H1205" s="8">
        <v>21.535461047837799</v>
      </c>
    </row>
    <row r="1206" spans="1:8" x14ac:dyDescent="0.35">
      <c r="A1206" s="7" t="str">
        <f>B3&amp;C1192&amp;D1206</f>
        <v>DISTRIBUCION VOLUMEN X CRITERIO (Consumiciones)Melon/sandia Ing.100-200MIL</v>
      </c>
      <c r="B1206" s="7">
        <v>0</v>
      </c>
      <c r="C1206" s="7">
        <v>0</v>
      </c>
      <c r="D1206" s="8" t="s">
        <v>14</v>
      </c>
      <c r="E1206" s="8">
        <v>13.153840092706901</v>
      </c>
      <c r="F1206" s="8">
        <v>9.5763323732178893</v>
      </c>
      <c r="G1206" s="8">
        <v>16.7112665759796</v>
      </c>
      <c r="H1206" s="8">
        <v>12.208308968465699</v>
      </c>
    </row>
    <row r="1207" spans="1:8" x14ac:dyDescent="0.35">
      <c r="A1207" s="7" t="str">
        <f>B3&amp;C1192&amp;D1207</f>
        <v>DISTRIBUCION VOLUMEN X CRITERIO (Consumiciones)Melon/sandia Ing.200-500MIL</v>
      </c>
      <c r="B1207" s="7">
        <v>0</v>
      </c>
      <c r="C1207" s="7">
        <v>0</v>
      </c>
      <c r="D1207" s="8" t="s">
        <v>15</v>
      </c>
      <c r="E1207" s="8">
        <v>13.9854063980383</v>
      </c>
      <c r="F1207" s="8">
        <v>27.952951502807899</v>
      </c>
      <c r="G1207" s="8">
        <v>26.200688908877101</v>
      </c>
      <c r="H1207" s="8">
        <v>13.885341192052</v>
      </c>
    </row>
    <row r="1208" spans="1:8" x14ac:dyDescent="0.35">
      <c r="A1208" s="7" t="str">
        <f>B3&amp;C1192&amp;D1208</f>
        <v>DISTRIBUCION VOLUMEN X CRITERIO (Consumiciones)Melon/sandia Ing.&gt;500MIL</v>
      </c>
      <c r="B1208" s="7">
        <v>0</v>
      </c>
      <c r="C1208" s="7">
        <v>0</v>
      </c>
      <c r="D1208" s="8" t="s">
        <v>16</v>
      </c>
      <c r="E1208" s="8">
        <v>29.452416215269398</v>
      </c>
      <c r="F1208" s="8">
        <v>22.417786564633101</v>
      </c>
      <c r="G1208" s="8">
        <v>15.6407011755105</v>
      </c>
      <c r="H1208" s="8">
        <v>14.9262470616938</v>
      </c>
    </row>
    <row r="1209" spans="1:8" x14ac:dyDescent="0.35">
      <c r="A1209" s="7" t="str">
        <f>B3&amp;C1192&amp;D1209</f>
        <v>DISTRIBUCION VOLUMEN X CRITERIO (Consumiciones)Melon/sandia Ing.DE 15 A 19 AÑOS</v>
      </c>
      <c r="B1209" s="7">
        <v>0</v>
      </c>
      <c r="C1209" s="7">
        <v>0</v>
      </c>
      <c r="D1209" s="8" t="s">
        <v>39</v>
      </c>
      <c r="E1209" s="8">
        <v>0.12642296151049201</v>
      </c>
      <c r="F1209" s="8" t="s">
        <v>276</v>
      </c>
      <c r="G1209" s="8">
        <v>1.8805098780333001</v>
      </c>
      <c r="H1209" s="8" t="s">
        <v>276</v>
      </c>
    </row>
    <row r="1210" spans="1:8" x14ac:dyDescent="0.35">
      <c r="A1210" s="7" t="str">
        <f>B3&amp;C1192&amp;D1210</f>
        <v>DISTRIBUCION VOLUMEN X CRITERIO (Consumiciones)Melon/sandia Ing.DE 20 A 24 AÑOS</v>
      </c>
      <c r="B1210" s="7">
        <v>0</v>
      </c>
      <c r="C1210" s="7">
        <v>0</v>
      </c>
      <c r="D1210" s="8" t="s">
        <v>40</v>
      </c>
      <c r="E1210" s="8">
        <v>1.42157783346391</v>
      </c>
      <c r="F1210" s="8">
        <v>3.1161384611451499</v>
      </c>
      <c r="G1210" s="8">
        <v>0.357792517102276</v>
      </c>
      <c r="H1210" s="8">
        <v>0.74022797770953497</v>
      </c>
    </row>
    <row r="1211" spans="1:8" x14ac:dyDescent="0.35">
      <c r="A1211" s="7" t="str">
        <f>B3&amp;C1192&amp;D1211</f>
        <v>DISTRIBUCION VOLUMEN X CRITERIO (Consumiciones)Melon/sandia Ing.DE 25 A 34 AÑOS</v>
      </c>
      <c r="B1211" s="7">
        <v>0</v>
      </c>
      <c r="C1211" s="7">
        <v>0</v>
      </c>
      <c r="D1211" s="8" t="s">
        <v>41</v>
      </c>
      <c r="E1211" s="8">
        <v>6.0238482281456101</v>
      </c>
      <c r="F1211" s="8">
        <v>2.4986525007030398</v>
      </c>
      <c r="G1211" s="8">
        <v>1.8301173918489699</v>
      </c>
      <c r="H1211" s="8">
        <v>2.5510984521370701</v>
      </c>
    </row>
    <row r="1212" spans="1:8" x14ac:dyDescent="0.35">
      <c r="A1212" s="7" t="str">
        <f>B3&amp;C1192&amp;D1212</f>
        <v>DISTRIBUCION VOLUMEN X CRITERIO (Consumiciones)Melon/sandia Ing.DE 35 A 49 AÑOS</v>
      </c>
      <c r="B1212" s="7">
        <v>0</v>
      </c>
      <c r="C1212" s="7">
        <v>0</v>
      </c>
      <c r="D1212" s="8" t="s">
        <v>42</v>
      </c>
      <c r="E1212" s="8">
        <v>20.742312361701298</v>
      </c>
      <c r="F1212" s="8">
        <v>20.423807170187601</v>
      </c>
      <c r="G1212" s="8">
        <v>13.4642535305323</v>
      </c>
      <c r="H1212" s="8">
        <v>29.5671347302954</v>
      </c>
    </row>
    <row r="1213" spans="1:8" x14ac:dyDescent="0.35">
      <c r="A1213" s="7" t="str">
        <f>B3&amp;C1192&amp;D1213</f>
        <v>DISTRIBUCION VOLUMEN X CRITERIO (Consumiciones)Melon/sandia Ing.DE 50 A 59 AÑOS</v>
      </c>
      <c r="B1213" s="7">
        <v>0</v>
      </c>
      <c r="C1213" s="7">
        <v>0</v>
      </c>
      <c r="D1213" s="8" t="s">
        <v>43</v>
      </c>
      <c r="E1213" s="8">
        <v>30.9656429531091</v>
      </c>
      <c r="F1213" s="8">
        <v>28.9524125030891</v>
      </c>
      <c r="G1213" s="8">
        <v>42.148412019792502</v>
      </c>
      <c r="H1213" s="8">
        <v>28.245845709395201</v>
      </c>
    </row>
    <row r="1214" spans="1:8" x14ac:dyDescent="0.35">
      <c r="A1214" s="7" t="str">
        <f>B3&amp;C1192&amp;D1214</f>
        <v>DISTRIBUCION VOLUMEN X CRITERIO (Consumiciones)Melon/sandia Ing.DE 60 A 75 AÑOS</v>
      </c>
      <c r="B1214" s="7">
        <v>0</v>
      </c>
      <c r="C1214" s="7">
        <v>0</v>
      </c>
      <c r="D1214" s="8" t="s">
        <v>44</v>
      </c>
      <c r="E1214" s="8">
        <v>40.7202197020151</v>
      </c>
      <c r="F1214" s="8">
        <v>45.008990430091899</v>
      </c>
      <c r="G1214" s="8">
        <v>40.318911520622599</v>
      </c>
      <c r="H1214" s="8">
        <v>38.895690613297603</v>
      </c>
    </row>
    <row r="1215" spans="1:8" x14ac:dyDescent="0.35">
      <c r="A1215" s="7" t="str">
        <f>B3&amp;C1192&amp;D1215</f>
        <v>DISTRIBUCION VOLUMEN X CRITERIO (Consumiciones)Melon/sandia Ing.ALTA Y MEDIA ALTA</v>
      </c>
      <c r="B1215" s="7">
        <v>0</v>
      </c>
      <c r="C1215" s="7">
        <v>0</v>
      </c>
      <c r="D1215" s="8" t="s">
        <v>17</v>
      </c>
      <c r="E1215" s="8">
        <v>29.43646152078</v>
      </c>
      <c r="F1215" s="8">
        <v>33.424128865671896</v>
      </c>
      <c r="G1215" s="8">
        <v>38.723893080873097</v>
      </c>
      <c r="H1215" s="8">
        <v>26.286803858620502</v>
      </c>
    </row>
    <row r="1216" spans="1:8" x14ac:dyDescent="0.35">
      <c r="A1216" s="7" t="str">
        <f>B3&amp;C1192&amp;D1216</f>
        <v>DISTRIBUCION VOLUMEN X CRITERIO (Consumiciones)Melon/sandia Ing.MEDIA</v>
      </c>
      <c r="B1216" s="7">
        <v>0</v>
      </c>
      <c r="C1216" s="7">
        <v>0</v>
      </c>
      <c r="D1216" s="8" t="s">
        <v>18</v>
      </c>
      <c r="E1216" s="8">
        <v>41.891677712160003</v>
      </c>
      <c r="F1216" s="8">
        <v>30.9362297289236</v>
      </c>
      <c r="G1216" s="8">
        <v>26.258377276899601</v>
      </c>
      <c r="H1216" s="8">
        <v>29.733393487125699</v>
      </c>
    </row>
    <row r="1217" spans="1:8" x14ac:dyDescent="0.35">
      <c r="A1217" s="7" t="str">
        <f>B3&amp;C1192&amp;D1217</f>
        <v>DISTRIBUCION VOLUMEN X CRITERIO (Consumiciones)Melon/sandia Ing.MEDIA BAJA</v>
      </c>
      <c r="B1217" s="7">
        <v>0</v>
      </c>
      <c r="C1217" s="7">
        <v>0</v>
      </c>
      <c r="D1217" s="8" t="s">
        <v>19</v>
      </c>
      <c r="E1217" s="8">
        <v>13.610920258145899</v>
      </c>
      <c r="F1217" s="8">
        <v>19.382674887300102</v>
      </c>
      <c r="G1217" s="8">
        <v>19.783811060330599</v>
      </c>
      <c r="H1217" s="8">
        <v>20.0314064756977</v>
      </c>
    </row>
    <row r="1218" spans="1:8" x14ac:dyDescent="0.35">
      <c r="A1218" s="7" t="str">
        <f>B3&amp;C1192&amp;D1218</f>
        <v>DISTRIBUCION VOLUMEN X CRITERIO (Consumiciones)Melon/sandia Ing.BAJA</v>
      </c>
      <c r="B1218" s="7">
        <v>0</v>
      </c>
      <c r="C1218" s="7">
        <v>0</v>
      </c>
      <c r="D1218" s="8" t="s">
        <v>20</v>
      </c>
      <c r="E1218" s="8">
        <v>15.0609706215806</v>
      </c>
      <c r="F1218" s="8">
        <v>16.256955865936099</v>
      </c>
      <c r="G1218" s="8">
        <v>15.233918581896701</v>
      </c>
      <c r="H1218" s="8">
        <v>23.948376815747402</v>
      </c>
    </row>
    <row r="1219" spans="1:8" x14ac:dyDescent="0.35">
      <c r="A1219" s="7" t="str">
        <f>B3&amp;C1192&amp;D1219</f>
        <v>DISTRIBUCION VOLUMEN X CRITERIO (Consumiciones)Melon/sandia Ing.HOMBRE</v>
      </c>
      <c r="B1219" s="7">
        <v>0</v>
      </c>
      <c r="C1219" s="7">
        <v>0</v>
      </c>
      <c r="D1219" s="8" t="s">
        <v>21</v>
      </c>
      <c r="E1219" s="8">
        <v>56.509078718023503</v>
      </c>
      <c r="F1219" s="8">
        <v>64.294645368011103</v>
      </c>
      <c r="G1219" s="8">
        <v>53.338216805203899</v>
      </c>
      <c r="H1219" s="8">
        <v>55.602512518055804</v>
      </c>
    </row>
    <row r="1220" spans="1:8" x14ac:dyDescent="0.35">
      <c r="A1220" s="7" t="str">
        <f>B3&amp;C1192&amp;D1220</f>
        <v>DISTRIBUCION VOLUMEN X CRITERIO (Consumiciones)Melon/sandia Ing.MUJER</v>
      </c>
      <c r="B1220" s="7">
        <v>0</v>
      </c>
      <c r="C1220" s="7">
        <v>0</v>
      </c>
      <c r="D1220" s="8" t="s">
        <v>22</v>
      </c>
      <c r="E1220" s="8">
        <v>43.490931319532002</v>
      </c>
      <c r="F1220" s="8">
        <v>35.705354631988897</v>
      </c>
      <c r="G1220" s="8">
        <v>46.661783194796101</v>
      </c>
      <c r="H1220" s="8">
        <v>44.397477800539797</v>
      </c>
    </row>
    <row r="1221" spans="1:8" x14ac:dyDescent="0.35">
      <c r="A1221" s="7" t="str">
        <f>B3&amp;C1221&amp;D1221</f>
        <v>DISTRIBUCION VOLUMEN X CRITERIO (Consumiciones)Fresa/freson Ing.T.ESPAÑA</v>
      </c>
      <c r="B1221" s="7">
        <v>0</v>
      </c>
      <c r="C1221" s="7" t="s">
        <v>156</v>
      </c>
      <c r="D1221" s="8" t="s">
        <v>36</v>
      </c>
      <c r="E1221" s="8">
        <v>100</v>
      </c>
      <c r="F1221" s="8">
        <v>100</v>
      </c>
      <c r="G1221" s="8">
        <v>100</v>
      </c>
      <c r="H1221" s="8">
        <v>100</v>
      </c>
    </row>
    <row r="1222" spans="1:8" x14ac:dyDescent="0.35">
      <c r="A1222" s="7" t="str">
        <f>B3&amp;C1221&amp;D1222</f>
        <v>DISTRIBUCION VOLUMEN X CRITERIO (Consumiciones)Fresa/freson Ing.BCN AM</v>
      </c>
      <c r="B1222" s="7">
        <v>0</v>
      </c>
      <c r="C1222" s="7">
        <v>0</v>
      </c>
      <c r="D1222" s="8" t="s">
        <v>1</v>
      </c>
      <c r="E1222" s="8">
        <v>16.757674357805801</v>
      </c>
      <c r="F1222" s="8">
        <v>18.9080631921383</v>
      </c>
      <c r="G1222" s="8">
        <v>3.8848583548842002</v>
      </c>
      <c r="H1222" s="8">
        <v>18.0260742109257</v>
      </c>
    </row>
    <row r="1223" spans="1:8" x14ac:dyDescent="0.35">
      <c r="A1223" s="7" t="str">
        <f>B3&amp;C1221&amp;D1223</f>
        <v>DISTRIBUCION VOLUMEN X CRITERIO (Consumiciones)Fresa/freson Ing.REST.CAT ARAGON</v>
      </c>
      <c r="B1223" s="7">
        <v>0</v>
      </c>
      <c r="C1223" s="7">
        <v>0</v>
      </c>
      <c r="D1223" s="8" t="s">
        <v>2</v>
      </c>
      <c r="E1223" s="8">
        <v>10.866463171208199</v>
      </c>
      <c r="F1223" s="8">
        <v>15.647837161056099</v>
      </c>
      <c r="G1223" s="8">
        <v>26.035841947012099</v>
      </c>
      <c r="H1223" s="8">
        <v>11.970332596534099</v>
      </c>
    </row>
    <row r="1224" spans="1:8" x14ac:dyDescent="0.35">
      <c r="A1224" s="7" t="str">
        <f>B3&amp;C1221&amp;D1224</f>
        <v>DISTRIBUCION VOLUMEN X CRITERIO (Consumiciones)Fresa/freson Ing.LEVANTE</v>
      </c>
      <c r="B1224" s="7">
        <v>0</v>
      </c>
      <c r="C1224" s="7">
        <v>0</v>
      </c>
      <c r="D1224" s="8" t="s">
        <v>3</v>
      </c>
      <c r="E1224" s="8">
        <v>30.515080214659399</v>
      </c>
      <c r="F1224" s="8">
        <v>9.4984558158960795</v>
      </c>
      <c r="G1224" s="8">
        <v>8.0350295742549491</v>
      </c>
      <c r="H1224" s="8">
        <v>12.1619745592165</v>
      </c>
    </row>
    <row r="1225" spans="1:8" x14ac:dyDescent="0.35">
      <c r="A1225" s="7" t="str">
        <f>B3&amp;C1221&amp;D1225</f>
        <v>DISTRIBUCION VOLUMEN X CRITERIO (Consumiciones)Fresa/freson Ing.ANDALUCIA</v>
      </c>
      <c r="B1225" s="7">
        <v>0</v>
      </c>
      <c r="C1225" s="7">
        <v>0</v>
      </c>
      <c r="D1225" s="8" t="s">
        <v>4</v>
      </c>
      <c r="E1225" s="8">
        <v>5.5231334767693703</v>
      </c>
      <c r="F1225" s="8">
        <v>16.2541455631875</v>
      </c>
      <c r="G1225" s="8">
        <v>12.865839230212</v>
      </c>
      <c r="H1225" s="8">
        <v>8.9008827452292607</v>
      </c>
    </row>
    <row r="1226" spans="1:8" x14ac:dyDescent="0.35">
      <c r="A1226" s="7" t="str">
        <f>B3&amp;C1221&amp;D1226</f>
        <v>DISTRIBUCION VOLUMEN X CRITERIO (Consumiciones)Fresa/freson Ing.MDD AM</v>
      </c>
      <c r="B1226" s="7">
        <v>0</v>
      </c>
      <c r="C1226" s="7">
        <v>0</v>
      </c>
      <c r="D1226" s="8" t="s">
        <v>5</v>
      </c>
      <c r="E1226" s="8">
        <v>12.270996951101001</v>
      </c>
      <c r="F1226" s="8">
        <v>14.081994491219</v>
      </c>
      <c r="G1226" s="8">
        <v>10.330815181006299</v>
      </c>
      <c r="H1226" s="8">
        <v>19.131488036044999</v>
      </c>
    </row>
    <row r="1227" spans="1:8" x14ac:dyDescent="0.35">
      <c r="A1227" s="7" t="str">
        <f>B3&amp;C1221&amp;D1227</f>
        <v>DISTRIBUCION VOLUMEN X CRITERIO (Consumiciones)Fresa/freson Ing.RTO CENTRO</v>
      </c>
      <c r="B1227" s="7">
        <v>0</v>
      </c>
      <c r="C1227" s="7">
        <v>0</v>
      </c>
      <c r="D1227" s="8" t="s">
        <v>6</v>
      </c>
      <c r="E1227" s="8">
        <v>5.9398292899209704</v>
      </c>
      <c r="F1227" s="8">
        <v>5.4616334768598298</v>
      </c>
      <c r="G1227" s="8">
        <v>8.8503706164926204</v>
      </c>
      <c r="H1227" s="8">
        <v>9.5791515654235297</v>
      </c>
    </row>
    <row r="1228" spans="1:8" x14ac:dyDescent="0.35">
      <c r="A1228" s="7" t="str">
        <f>B3&amp;C1221&amp;D1228</f>
        <v>DISTRIBUCION VOLUMEN X CRITERIO (Consumiciones)Fresa/freson Ing.NORTE-CENTRO</v>
      </c>
      <c r="B1228" s="7">
        <v>0</v>
      </c>
      <c r="C1228" s="7">
        <v>0</v>
      </c>
      <c r="D1228" s="8" t="s">
        <v>7</v>
      </c>
      <c r="E1228" s="8">
        <v>6.1982764711909102</v>
      </c>
      <c r="F1228" s="8">
        <v>11.0829838354045</v>
      </c>
      <c r="G1228" s="8">
        <v>21.0337481438692</v>
      </c>
      <c r="H1228" s="8">
        <v>10.4030898439525</v>
      </c>
    </row>
    <row r="1229" spans="1:8" x14ac:dyDescent="0.35">
      <c r="A1229" s="7" t="str">
        <f>B3&amp;C1221&amp;D1229</f>
        <v>DISTRIBUCION VOLUMEN X CRITERIO (Consumiciones)Fresa/freson Ing.NOROESTE</v>
      </c>
      <c r="B1229" s="7">
        <v>0</v>
      </c>
      <c r="C1229" s="7">
        <v>0</v>
      </c>
      <c r="D1229" s="8" t="s">
        <v>8</v>
      </c>
      <c r="E1229" s="8">
        <v>11.9285257531275</v>
      </c>
      <c r="F1229" s="8">
        <v>9.0648809102855097</v>
      </c>
      <c r="G1229" s="8">
        <v>8.9635140989730608</v>
      </c>
      <c r="H1229" s="8">
        <v>9.8270102130748107</v>
      </c>
    </row>
    <row r="1230" spans="1:8" x14ac:dyDescent="0.35">
      <c r="A1230" s="7" t="str">
        <f>B3&amp;C1221&amp;D1230</f>
        <v>DISTRIBUCION VOLUMEN X CRITERIO (Consumiciones)Fresa/freson Ing.&lt;2MIL</v>
      </c>
      <c r="B1230" s="7">
        <v>0</v>
      </c>
      <c r="C1230" s="7">
        <v>0</v>
      </c>
      <c r="D1230" s="8" t="s">
        <v>9</v>
      </c>
      <c r="E1230" s="8">
        <v>2.9624142828374902</v>
      </c>
      <c r="F1230" s="8" t="s">
        <v>276</v>
      </c>
      <c r="G1230" s="8">
        <v>1.57812629195656</v>
      </c>
      <c r="H1230" s="8">
        <v>7.0850989023418904</v>
      </c>
    </row>
    <row r="1231" spans="1:8" x14ac:dyDescent="0.35">
      <c r="A1231" s="7" t="str">
        <f>B3&amp;C1221&amp;D1231</f>
        <v>DISTRIBUCION VOLUMEN X CRITERIO (Consumiciones)Fresa/freson Ing.2-5MIL</v>
      </c>
      <c r="B1231" s="7">
        <v>0</v>
      </c>
      <c r="C1231" s="7">
        <v>0</v>
      </c>
      <c r="D1231" s="8" t="s">
        <v>10</v>
      </c>
      <c r="E1231" s="8">
        <v>6.7039202905462902</v>
      </c>
      <c r="F1231" s="8">
        <v>7.8464306039109504</v>
      </c>
      <c r="G1231" s="8">
        <v>12.043494711765801</v>
      </c>
      <c r="H1231" s="8">
        <v>10.469839145250001</v>
      </c>
    </row>
    <row r="1232" spans="1:8" x14ac:dyDescent="0.35">
      <c r="A1232" s="7" t="str">
        <f>B3&amp;C1221&amp;D1232</f>
        <v>DISTRIBUCION VOLUMEN X CRITERIO (Consumiciones)Fresa/freson Ing.5-10MIL</v>
      </c>
      <c r="B1232" s="7">
        <v>0</v>
      </c>
      <c r="C1232" s="7">
        <v>0</v>
      </c>
      <c r="D1232" s="8" t="s">
        <v>11</v>
      </c>
      <c r="E1232" s="8">
        <v>2.9571370026108199</v>
      </c>
      <c r="F1232" s="8">
        <v>8.4505174247874404</v>
      </c>
      <c r="G1232" s="8">
        <v>9.4231848593836904</v>
      </c>
      <c r="H1232" s="8">
        <v>6.6034715970948996</v>
      </c>
    </row>
    <row r="1233" spans="1:8" x14ac:dyDescent="0.35">
      <c r="A1233" s="7" t="str">
        <f>B3&amp;C1221&amp;D1233</f>
        <v>DISTRIBUCION VOLUMEN X CRITERIO (Consumiciones)Fresa/freson Ing.10-30MIL</v>
      </c>
      <c r="B1233" s="7">
        <v>0</v>
      </c>
      <c r="C1233" s="7">
        <v>0</v>
      </c>
      <c r="D1233" s="8" t="s">
        <v>12</v>
      </c>
      <c r="E1233" s="8">
        <v>27.341248812059899</v>
      </c>
      <c r="F1233" s="8">
        <v>22.9112415343869</v>
      </c>
      <c r="G1233" s="8">
        <v>15.0411539960776</v>
      </c>
      <c r="H1233" s="8">
        <v>12.663328604621601</v>
      </c>
    </row>
    <row r="1234" spans="1:8" x14ac:dyDescent="0.35">
      <c r="A1234" s="7" t="str">
        <f>B3&amp;C1221&amp;D1234</f>
        <v>DISTRIBUCION VOLUMEN X CRITERIO (Consumiciones)Fresa/freson Ing.30-100MIL</v>
      </c>
      <c r="B1234" s="7">
        <v>0</v>
      </c>
      <c r="C1234" s="7">
        <v>0</v>
      </c>
      <c r="D1234" s="8" t="s">
        <v>13</v>
      </c>
      <c r="E1234" s="8">
        <v>24.309281300675099</v>
      </c>
      <c r="F1234" s="8">
        <v>17.878834217831201</v>
      </c>
      <c r="G1234" s="8">
        <v>16.569104458105102</v>
      </c>
      <c r="H1234" s="8">
        <v>12.417916947483</v>
      </c>
    </row>
    <row r="1235" spans="1:8" x14ac:dyDescent="0.35">
      <c r="A1235" s="7" t="str">
        <f>B3&amp;C1221&amp;D1235</f>
        <v>DISTRIBUCION VOLUMEN X CRITERIO (Consumiciones)Fresa/freson Ing.100-200MIL</v>
      </c>
      <c r="B1235" s="7">
        <v>0</v>
      </c>
      <c r="C1235" s="7">
        <v>0</v>
      </c>
      <c r="D1235" s="8" t="s">
        <v>14</v>
      </c>
      <c r="E1235" s="8">
        <v>3.5009512352810299</v>
      </c>
      <c r="F1235" s="8">
        <v>15.245884613291199</v>
      </c>
      <c r="G1235" s="8">
        <v>16.5615294250786</v>
      </c>
      <c r="H1235" s="8">
        <v>6.6106956861894899</v>
      </c>
    </row>
    <row r="1236" spans="1:8" x14ac:dyDescent="0.35">
      <c r="A1236" s="7" t="str">
        <f>B3&amp;C1221&amp;D1236</f>
        <v>DISTRIBUCION VOLUMEN X CRITERIO (Consumiciones)Fresa/freson Ing.200-500MIL</v>
      </c>
      <c r="B1236" s="7">
        <v>0</v>
      </c>
      <c r="C1236" s="7">
        <v>0</v>
      </c>
      <c r="D1236" s="8" t="s">
        <v>15</v>
      </c>
      <c r="E1236" s="8">
        <v>11.5935266540189</v>
      </c>
      <c r="F1236" s="8">
        <v>8.2830731429709701</v>
      </c>
      <c r="G1236" s="8">
        <v>15.041525508009199</v>
      </c>
      <c r="H1236" s="8">
        <v>11.586279509282299</v>
      </c>
    </row>
    <row r="1237" spans="1:8" x14ac:dyDescent="0.35">
      <c r="A1237" s="7" t="str">
        <f>B3&amp;C1221&amp;D1237</f>
        <v>DISTRIBUCION VOLUMEN X CRITERIO (Consumiciones)Fresa/freson Ing.&gt;500MIL</v>
      </c>
      <c r="B1237" s="7">
        <v>0</v>
      </c>
      <c r="C1237" s="7">
        <v>0</v>
      </c>
      <c r="D1237" s="8" t="s">
        <v>16</v>
      </c>
      <c r="E1237" s="8">
        <v>20.631507173568199</v>
      </c>
      <c r="F1237" s="8">
        <v>19.384018462821299</v>
      </c>
      <c r="G1237" s="8">
        <v>13.7418815116992</v>
      </c>
      <c r="H1237" s="8">
        <v>32.563373378138301</v>
      </c>
    </row>
    <row r="1238" spans="1:8" x14ac:dyDescent="0.35">
      <c r="A1238" s="7" t="str">
        <f>B3&amp;C1221&amp;D1238</f>
        <v>DISTRIBUCION VOLUMEN X CRITERIO (Consumiciones)Fresa/freson Ing.DE 15 A 19 AÑOS</v>
      </c>
      <c r="B1238" s="7">
        <v>0</v>
      </c>
      <c r="C1238" s="7">
        <v>0</v>
      </c>
      <c r="D1238" s="8" t="s">
        <v>39</v>
      </c>
      <c r="E1238" s="8">
        <v>3.0180434406277299</v>
      </c>
      <c r="F1238" s="8" t="s">
        <v>276</v>
      </c>
      <c r="G1238" s="8">
        <v>2.75706053663089</v>
      </c>
      <c r="H1238" s="8" t="s">
        <v>276</v>
      </c>
    </row>
    <row r="1239" spans="1:8" x14ac:dyDescent="0.35">
      <c r="A1239" s="7" t="str">
        <f>B3&amp;C1221&amp;D1239</f>
        <v>DISTRIBUCION VOLUMEN X CRITERIO (Consumiciones)Fresa/freson Ing.DE 20 A 24 AÑOS</v>
      </c>
      <c r="B1239" s="7">
        <v>0</v>
      </c>
      <c r="C1239" s="7">
        <v>0</v>
      </c>
      <c r="D1239" s="8" t="s">
        <v>40</v>
      </c>
      <c r="E1239" s="8">
        <v>2.0467889405871</v>
      </c>
      <c r="F1239" s="8">
        <v>4.3972424252410098</v>
      </c>
      <c r="G1239" s="8">
        <v>6.9973072053119703</v>
      </c>
      <c r="H1239" s="8">
        <v>0.36610371431668498</v>
      </c>
    </row>
    <row r="1240" spans="1:8" x14ac:dyDescent="0.35">
      <c r="A1240" s="7" t="str">
        <f>B3&amp;C1221&amp;D1240</f>
        <v>DISTRIBUCION VOLUMEN X CRITERIO (Consumiciones)Fresa/freson Ing.DE 25 A 34 AÑOS</v>
      </c>
      <c r="B1240" s="7">
        <v>0</v>
      </c>
      <c r="C1240" s="7">
        <v>0</v>
      </c>
      <c r="D1240" s="8" t="s">
        <v>41</v>
      </c>
      <c r="E1240" s="8">
        <v>8.26034258601746</v>
      </c>
      <c r="F1240" s="8">
        <v>14.856483999616399</v>
      </c>
      <c r="G1240" s="8">
        <v>7.3206769061705703</v>
      </c>
      <c r="H1240" s="8">
        <v>8.7056325084009192</v>
      </c>
    </row>
    <row r="1241" spans="1:8" x14ac:dyDescent="0.35">
      <c r="A1241" s="7" t="str">
        <f>B3&amp;C1221&amp;D1241</f>
        <v>DISTRIBUCION VOLUMEN X CRITERIO (Consumiciones)Fresa/freson Ing.DE 35 A 49 AÑOS</v>
      </c>
      <c r="B1241" s="7">
        <v>0</v>
      </c>
      <c r="C1241" s="7">
        <v>0</v>
      </c>
      <c r="D1241" s="8" t="s">
        <v>42</v>
      </c>
      <c r="E1241" s="8">
        <v>21.942454240018701</v>
      </c>
      <c r="F1241" s="8">
        <v>28.002716993874699</v>
      </c>
      <c r="G1241" s="8">
        <v>23.715930926977499</v>
      </c>
      <c r="H1241" s="8">
        <v>12.254091121176</v>
      </c>
    </row>
    <row r="1242" spans="1:8" x14ac:dyDescent="0.35">
      <c r="A1242" s="7" t="str">
        <f>B3&amp;C1221&amp;D1242</f>
        <v>DISTRIBUCION VOLUMEN X CRITERIO (Consumiciones)Fresa/freson Ing.DE 50 A 59 AÑOS</v>
      </c>
      <c r="B1242" s="7">
        <v>0</v>
      </c>
      <c r="C1242" s="7">
        <v>0</v>
      </c>
      <c r="D1242" s="8" t="s">
        <v>43</v>
      </c>
      <c r="E1242" s="8">
        <v>24.6724994965607</v>
      </c>
      <c r="F1242" s="8">
        <v>21.017232435530602</v>
      </c>
      <c r="G1242" s="8">
        <v>31.961533464080102</v>
      </c>
      <c r="H1242" s="8">
        <v>40.895225257919002</v>
      </c>
    </row>
    <row r="1243" spans="1:8" x14ac:dyDescent="0.35">
      <c r="A1243" s="7" t="str">
        <f>B3&amp;C1221&amp;D1243</f>
        <v>DISTRIBUCION VOLUMEN X CRITERIO (Consumiciones)Fresa/freson Ing.DE 60 A 75 AÑOS</v>
      </c>
      <c r="B1243" s="7">
        <v>0</v>
      </c>
      <c r="C1243" s="7">
        <v>0</v>
      </c>
      <c r="D1243" s="8" t="s">
        <v>44</v>
      </c>
      <c r="E1243" s="8">
        <v>40.0598562813325</v>
      </c>
      <c r="F1243" s="8">
        <v>31.726327848372598</v>
      </c>
      <c r="G1243" s="8">
        <v>27.247485245260702</v>
      </c>
      <c r="H1243" s="8">
        <v>37.778950791548603</v>
      </c>
    </row>
    <row r="1244" spans="1:8" x14ac:dyDescent="0.35">
      <c r="A1244" s="7" t="str">
        <f>B3&amp;C1221&amp;D1244</f>
        <v>DISTRIBUCION VOLUMEN X CRITERIO (Consumiciones)Fresa/freson Ing.ALTA Y MEDIA ALTA</v>
      </c>
      <c r="B1244" s="7">
        <v>0</v>
      </c>
      <c r="C1244" s="7">
        <v>0</v>
      </c>
      <c r="D1244" s="8" t="s">
        <v>17</v>
      </c>
      <c r="E1244" s="8">
        <v>23.379093314679601</v>
      </c>
      <c r="F1244" s="8">
        <v>17.922066189051399</v>
      </c>
      <c r="G1244" s="8">
        <v>25.722133461565299</v>
      </c>
      <c r="H1244" s="8">
        <v>24.667945461143699</v>
      </c>
    </row>
    <row r="1245" spans="1:8" x14ac:dyDescent="0.35">
      <c r="A1245" s="7" t="str">
        <f>B3&amp;C1221&amp;D1245</f>
        <v>DISTRIBUCION VOLUMEN X CRITERIO (Consumiciones)Fresa/freson Ing.MEDIA</v>
      </c>
      <c r="B1245" s="7">
        <v>0</v>
      </c>
      <c r="C1245" s="7">
        <v>0</v>
      </c>
      <c r="D1245" s="8" t="s">
        <v>18</v>
      </c>
      <c r="E1245" s="8">
        <v>34.548052838160999</v>
      </c>
      <c r="F1245" s="8">
        <v>46.981685654398198</v>
      </c>
      <c r="G1245" s="8">
        <v>39.603267171186197</v>
      </c>
      <c r="H1245" s="8">
        <v>35.565159605804503</v>
      </c>
    </row>
    <row r="1246" spans="1:8" x14ac:dyDescent="0.35">
      <c r="A1246" s="7" t="str">
        <f>B3&amp;C1221&amp;D1246</f>
        <v>DISTRIBUCION VOLUMEN X CRITERIO (Consumiciones)Fresa/freson Ing.MEDIA BAJA</v>
      </c>
      <c r="B1246" s="7">
        <v>0</v>
      </c>
      <c r="C1246" s="7">
        <v>0</v>
      </c>
      <c r="D1246" s="8" t="s">
        <v>19</v>
      </c>
      <c r="E1246" s="8">
        <v>18.7226332171007</v>
      </c>
      <c r="F1246" s="8">
        <v>25.118160352994501</v>
      </c>
      <c r="G1246" s="8">
        <v>26.5572351281869</v>
      </c>
      <c r="H1246" s="8">
        <v>26.775995739446401</v>
      </c>
    </row>
    <row r="1247" spans="1:8" x14ac:dyDescent="0.35">
      <c r="A1247" s="7" t="str">
        <f>B3&amp;C1221&amp;D1247</f>
        <v>DISTRIBUCION VOLUMEN X CRITERIO (Consumiciones)Fresa/freson Ing.BAJA</v>
      </c>
      <c r="B1247" s="7">
        <v>0</v>
      </c>
      <c r="C1247" s="7">
        <v>0</v>
      </c>
      <c r="D1247" s="8" t="s">
        <v>20</v>
      </c>
      <c r="E1247" s="8">
        <v>23.350202965522399</v>
      </c>
      <c r="F1247" s="8">
        <v>9.9780859522382208</v>
      </c>
      <c r="G1247" s="8">
        <v>8.1173642390616401</v>
      </c>
      <c r="H1247" s="8">
        <v>12.990906734408201</v>
      </c>
    </row>
    <row r="1248" spans="1:8" x14ac:dyDescent="0.35">
      <c r="A1248" s="7" t="str">
        <f>B3&amp;C1221&amp;D1248</f>
        <v>DISTRIBUCION VOLUMEN X CRITERIO (Consumiciones)Fresa/freson Ing.HOMBRE</v>
      </c>
      <c r="B1248" s="7">
        <v>0</v>
      </c>
      <c r="C1248" s="7">
        <v>0</v>
      </c>
      <c r="D1248" s="8" t="s">
        <v>21</v>
      </c>
      <c r="E1248" s="8">
        <v>36.705237181729203</v>
      </c>
      <c r="F1248" s="8">
        <v>52.329068761272197</v>
      </c>
      <c r="G1248" s="8">
        <v>43.517974128290099</v>
      </c>
      <c r="H1248" s="8">
        <v>42.668501595351103</v>
      </c>
    </row>
    <row r="1249" spans="1:8" x14ac:dyDescent="0.35">
      <c r="A1249" s="7" t="str">
        <f>B3&amp;C1221&amp;D1249</f>
        <v>DISTRIBUCION VOLUMEN X CRITERIO (Consumiciones)Fresa/freson Ing.MUJER</v>
      </c>
      <c r="B1249" s="7">
        <v>0</v>
      </c>
      <c r="C1249" s="7">
        <v>0</v>
      </c>
      <c r="D1249" s="8" t="s">
        <v>22</v>
      </c>
      <c r="E1249" s="8">
        <v>63.294736321466303</v>
      </c>
      <c r="F1249" s="8">
        <v>47.670949751904899</v>
      </c>
      <c r="G1249" s="8">
        <v>56.482044923603802</v>
      </c>
      <c r="H1249" s="8">
        <v>57.3315172566559</v>
      </c>
    </row>
    <row r="1250" spans="1:8" x14ac:dyDescent="0.35">
      <c r="A1250" s="7" t="str">
        <f>B3&amp;C1250&amp;D1250</f>
        <v>DISTRIBUCION VOLUMEN X CRITERIO (Consumiciones)Pina Ing.T.ESPAÑA</v>
      </c>
      <c r="B1250" s="7">
        <v>0</v>
      </c>
      <c r="C1250" s="7" t="s">
        <v>186</v>
      </c>
      <c r="D1250" s="8" t="s">
        <v>36</v>
      </c>
      <c r="E1250" s="8">
        <v>100</v>
      </c>
      <c r="F1250" s="8">
        <v>100</v>
      </c>
      <c r="G1250" s="8">
        <v>100</v>
      </c>
      <c r="H1250" s="8">
        <v>100</v>
      </c>
    </row>
    <row r="1251" spans="1:8" x14ac:dyDescent="0.35">
      <c r="A1251" s="7" t="str">
        <f>B3&amp;C1250&amp;D1251</f>
        <v>DISTRIBUCION VOLUMEN X CRITERIO (Consumiciones)Pina Ing.BCN AM</v>
      </c>
      <c r="B1251" s="7">
        <v>0</v>
      </c>
      <c r="C1251" s="7">
        <v>0</v>
      </c>
      <c r="D1251" s="8" t="s">
        <v>1</v>
      </c>
      <c r="E1251" s="8">
        <v>14.253658564036501</v>
      </c>
      <c r="F1251" s="8">
        <v>8.66453204425396</v>
      </c>
      <c r="G1251" s="8">
        <v>8.0565236088819105</v>
      </c>
      <c r="H1251" s="8">
        <v>7.0418743225575797</v>
      </c>
    </row>
    <row r="1252" spans="1:8" x14ac:dyDescent="0.35">
      <c r="A1252" s="7" t="str">
        <f>B3&amp;C1250&amp;D1252</f>
        <v>DISTRIBUCION VOLUMEN X CRITERIO (Consumiciones)Pina Ing.REST.CAT ARAGON</v>
      </c>
      <c r="B1252" s="7">
        <v>0</v>
      </c>
      <c r="C1252" s="7">
        <v>0</v>
      </c>
      <c r="D1252" s="8" t="s">
        <v>2</v>
      </c>
      <c r="E1252" s="8">
        <v>11.635519514686299</v>
      </c>
      <c r="F1252" s="8">
        <v>31.635228745140999</v>
      </c>
      <c r="G1252" s="8">
        <v>33.788025304378699</v>
      </c>
      <c r="H1252" s="8">
        <v>21.950098333910699</v>
      </c>
    </row>
    <row r="1253" spans="1:8" x14ac:dyDescent="0.35">
      <c r="A1253" s="7" t="str">
        <f>B3&amp;C1250&amp;D1253</f>
        <v>DISTRIBUCION VOLUMEN X CRITERIO (Consumiciones)Pina Ing.LEVANTE</v>
      </c>
      <c r="B1253" s="7">
        <v>0</v>
      </c>
      <c r="C1253" s="7">
        <v>0</v>
      </c>
      <c r="D1253" s="8" t="s">
        <v>3</v>
      </c>
      <c r="E1253" s="8">
        <v>31.0799749014488</v>
      </c>
      <c r="F1253" s="8">
        <v>26.495214230539201</v>
      </c>
      <c r="G1253" s="8">
        <v>18.930280185834899</v>
      </c>
      <c r="H1253" s="8">
        <v>18.632495167111799</v>
      </c>
    </row>
    <row r="1254" spans="1:8" x14ac:dyDescent="0.35">
      <c r="A1254" s="7" t="str">
        <f>B3&amp;C1250&amp;D1254</f>
        <v>DISTRIBUCION VOLUMEN X CRITERIO (Consumiciones)Pina Ing.ANDALUCIA</v>
      </c>
      <c r="B1254" s="7">
        <v>0</v>
      </c>
      <c r="C1254" s="7">
        <v>0</v>
      </c>
      <c r="D1254" s="8" t="s">
        <v>4</v>
      </c>
      <c r="E1254" s="8">
        <v>13.959757905902901</v>
      </c>
      <c r="F1254" s="8">
        <v>9.1720603259244502</v>
      </c>
      <c r="G1254" s="8">
        <v>10.318966064214999</v>
      </c>
      <c r="H1254" s="8">
        <v>10.651888178699499</v>
      </c>
    </row>
    <row r="1255" spans="1:8" x14ac:dyDescent="0.35">
      <c r="A1255" s="7" t="str">
        <f>B3&amp;C1250&amp;D1255</f>
        <v>DISTRIBUCION VOLUMEN X CRITERIO (Consumiciones)Pina Ing.MDD AM</v>
      </c>
      <c r="B1255" s="7">
        <v>0</v>
      </c>
      <c r="C1255" s="7">
        <v>0</v>
      </c>
      <c r="D1255" s="8" t="s">
        <v>5</v>
      </c>
      <c r="E1255" s="8">
        <v>9.4040726057192003</v>
      </c>
      <c r="F1255" s="8">
        <v>11.0287301903718</v>
      </c>
      <c r="G1255" s="8">
        <v>12.7125304613678</v>
      </c>
      <c r="H1255" s="8">
        <v>11.603303684169401</v>
      </c>
    </row>
    <row r="1256" spans="1:8" x14ac:dyDescent="0.35">
      <c r="A1256" s="7" t="str">
        <f>B3&amp;C1250&amp;D1256</f>
        <v>DISTRIBUCION VOLUMEN X CRITERIO (Consumiciones)Pina Ing.RTO CENTRO</v>
      </c>
      <c r="B1256" s="7">
        <v>0</v>
      </c>
      <c r="C1256" s="7">
        <v>0</v>
      </c>
      <c r="D1256" s="8" t="s">
        <v>6</v>
      </c>
      <c r="E1256" s="8">
        <v>12.075115574326301</v>
      </c>
      <c r="F1256" s="8">
        <v>8.0529019859463808</v>
      </c>
      <c r="G1256" s="8">
        <v>4.4348244226733602</v>
      </c>
      <c r="H1256" s="8">
        <v>11.3644598339498</v>
      </c>
    </row>
    <row r="1257" spans="1:8" x14ac:dyDescent="0.35">
      <c r="A1257" s="7" t="str">
        <f>B3&amp;C1250&amp;D1257</f>
        <v>DISTRIBUCION VOLUMEN X CRITERIO (Consumiciones)Pina Ing.NORTE-CENTRO</v>
      </c>
      <c r="B1257" s="7">
        <v>0</v>
      </c>
      <c r="C1257" s="7">
        <v>0</v>
      </c>
      <c r="D1257" s="8" t="s">
        <v>7</v>
      </c>
      <c r="E1257" s="8">
        <v>5.2325577730944701</v>
      </c>
      <c r="F1257" s="8">
        <v>2.2593254759294301</v>
      </c>
      <c r="G1257" s="8">
        <v>9.7309647294372503</v>
      </c>
      <c r="H1257" s="8">
        <v>9.7406652624286192</v>
      </c>
    </row>
    <row r="1258" spans="1:8" x14ac:dyDescent="0.35">
      <c r="A1258" s="7" t="str">
        <f>B3&amp;C1250&amp;D1258</f>
        <v>DISTRIBUCION VOLUMEN X CRITERIO (Consumiciones)Pina Ing.NOROESTE</v>
      </c>
      <c r="B1258" s="7">
        <v>0</v>
      </c>
      <c r="C1258" s="7">
        <v>0</v>
      </c>
      <c r="D1258" s="8" t="s">
        <v>8</v>
      </c>
      <c r="E1258" s="8">
        <v>2.35932121362187</v>
      </c>
      <c r="F1258" s="8">
        <v>2.6920194607794299</v>
      </c>
      <c r="G1258" s="8">
        <v>2.02789756050562</v>
      </c>
      <c r="H1258" s="8">
        <v>9.01522918505772</v>
      </c>
    </row>
    <row r="1259" spans="1:8" x14ac:dyDescent="0.35">
      <c r="A1259" s="7" t="str">
        <f>B3&amp;C1250&amp;D1259</f>
        <v>DISTRIBUCION VOLUMEN X CRITERIO (Consumiciones)Pina Ing.&lt;2MIL</v>
      </c>
      <c r="B1259" s="7">
        <v>0</v>
      </c>
      <c r="C1259" s="7">
        <v>0</v>
      </c>
      <c r="D1259" s="8" t="s">
        <v>9</v>
      </c>
      <c r="E1259" s="8">
        <v>6.5051111567562101</v>
      </c>
      <c r="F1259" s="8">
        <v>3.64653829861457</v>
      </c>
      <c r="G1259" s="8">
        <v>1.42517137089667</v>
      </c>
      <c r="H1259" s="8">
        <v>4.4259024650523502</v>
      </c>
    </row>
    <row r="1260" spans="1:8" x14ac:dyDescent="0.35">
      <c r="A1260" s="7" t="str">
        <f>B3&amp;C1250&amp;D1260</f>
        <v>DISTRIBUCION VOLUMEN X CRITERIO (Consumiciones)Pina Ing.2-5MIL</v>
      </c>
      <c r="B1260" s="7">
        <v>0</v>
      </c>
      <c r="C1260" s="7">
        <v>0</v>
      </c>
      <c r="D1260" s="8" t="s">
        <v>10</v>
      </c>
      <c r="E1260" s="8">
        <v>5.4334553558113603</v>
      </c>
      <c r="F1260" s="8">
        <v>2.8831979467756401</v>
      </c>
      <c r="G1260" s="8">
        <v>3.5711838397890698</v>
      </c>
      <c r="H1260" s="8">
        <v>4.4564495312377801</v>
      </c>
    </row>
    <row r="1261" spans="1:8" x14ac:dyDescent="0.35">
      <c r="A1261" s="7" t="str">
        <f>B3&amp;C1250&amp;D1261</f>
        <v>DISTRIBUCION VOLUMEN X CRITERIO (Consumiciones)Pina Ing.5-10MIL</v>
      </c>
      <c r="B1261" s="7">
        <v>0</v>
      </c>
      <c r="C1261" s="7">
        <v>0</v>
      </c>
      <c r="D1261" s="8" t="s">
        <v>11</v>
      </c>
      <c r="E1261" s="8">
        <v>3.4490575381472701</v>
      </c>
      <c r="F1261" s="8">
        <v>2.9613751183594101</v>
      </c>
      <c r="G1261" s="8">
        <v>4.6441448374884597</v>
      </c>
      <c r="H1261" s="8">
        <v>3.8576616643014399</v>
      </c>
    </row>
    <row r="1262" spans="1:8" x14ac:dyDescent="0.35">
      <c r="A1262" s="7" t="str">
        <f>B3&amp;C1250&amp;D1262</f>
        <v>DISTRIBUCION VOLUMEN X CRITERIO (Consumiciones)Pina Ing.10-30MIL</v>
      </c>
      <c r="B1262" s="7">
        <v>0</v>
      </c>
      <c r="C1262" s="7">
        <v>0</v>
      </c>
      <c r="D1262" s="8" t="s">
        <v>12</v>
      </c>
      <c r="E1262" s="8">
        <v>29.1527438175121</v>
      </c>
      <c r="F1262" s="8">
        <v>47.712353919565402</v>
      </c>
      <c r="G1262" s="8">
        <v>45.139023685255601</v>
      </c>
      <c r="H1262" s="8">
        <v>34.451020214323201</v>
      </c>
    </row>
    <row r="1263" spans="1:8" x14ac:dyDescent="0.35">
      <c r="A1263" s="7" t="str">
        <f>B3&amp;C1250&amp;D1263</f>
        <v>DISTRIBUCION VOLUMEN X CRITERIO (Consumiciones)Pina Ing.30-100MIL</v>
      </c>
      <c r="B1263" s="7">
        <v>0</v>
      </c>
      <c r="C1263" s="7">
        <v>0</v>
      </c>
      <c r="D1263" s="8" t="s">
        <v>13</v>
      </c>
      <c r="E1263" s="8">
        <v>18.8098278273152</v>
      </c>
      <c r="F1263" s="8">
        <v>14.588545300508301</v>
      </c>
      <c r="G1263" s="8">
        <v>9.6625632433219995</v>
      </c>
      <c r="H1263" s="8">
        <v>13.613889944240199</v>
      </c>
    </row>
    <row r="1264" spans="1:8" x14ac:dyDescent="0.35">
      <c r="A1264" s="7" t="str">
        <f>B3&amp;C1250&amp;D1264</f>
        <v>DISTRIBUCION VOLUMEN X CRITERIO (Consumiciones)Pina Ing.100-200MIL</v>
      </c>
      <c r="B1264" s="7">
        <v>0</v>
      </c>
      <c r="C1264" s="7">
        <v>0</v>
      </c>
      <c r="D1264" s="8" t="s">
        <v>14</v>
      </c>
      <c r="E1264" s="8">
        <v>7.8151148427542001</v>
      </c>
      <c r="F1264" s="8">
        <v>7.4480308731187099</v>
      </c>
      <c r="G1264" s="8">
        <v>10.6064074033167</v>
      </c>
      <c r="H1264" s="8">
        <v>7.9357910292655101</v>
      </c>
    </row>
    <row r="1265" spans="1:8" x14ac:dyDescent="0.35">
      <c r="A1265" s="7" t="str">
        <f>B3&amp;C1250&amp;D1265</f>
        <v>DISTRIBUCION VOLUMEN X CRITERIO (Consumiciones)Pina Ing.200-500MIL</v>
      </c>
      <c r="B1265" s="7">
        <v>0</v>
      </c>
      <c r="C1265" s="7">
        <v>0</v>
      </c>
      <c r="D1265" s="8" t="s">
        <v>15</v>
      </c>
      <c r="E1265" s="8">
        <v>7.7105450493670498</v>
      </c>
      <c r="F1265" s="8">
        <v>4.9564982432971201</v>
      </c>
      <c r="G1265" s="8">
        <v>8.5864750351906594</v>
      </c>
      <c r="H1265" s="8">
        <v>12.1637371355779</v>
      </c>
    </row>
    <row r="1266" spans="1:8" x14ac:dyDescent="0.35">
      <c r="A1266" s="7" t="str">
        <f>B3&amp;C1250&amp;D1266</f>
        <v>DISTRIBUCION VOLUMEN X CRITERIO (Consumiciones)Pina Ing.&gt;500MIL</v>
      </c>
      <c r="B1266" s="7">
        <v>0</v>
      </c>
      <c r="C1266" s="7">
        <v>0</v>
      </c>
      <c r="D1266" s="8" t="s">
        <v>16</v>
      </c>
      <c r="E1266" s="8">
        <v>21.124122465172899</v>
      </c>
      <c r="F1266" s="8">
        <v>15.8034735373268</v>
      </c>
      <c r="G1266" s="8">
        <v>16.365033522191901</v>
      </c>
      <c r="H1266" s="8">
        <v>19.095565475857899</v>
      </c>
    </row>
    <row r="1267" spans="1:8" x14ac:dyDescent="0.35">
      <c r="A1267" s="7" t="str">
        <f>B3&amp;C1250&amp;D1267</f>
        <v>DISTRIBUCION VOLUMEN X CRITERIO (Consumiciones)Pina Ing.DE 15 A 19 AÑOS</v>
      </c>
      <c r="B1267" s="7">
        <v>0</v>
      </c>
      <c r="C1267" s="7">
        <v>0</v>
      </c>
      <c r="D1267" s="8" t="s">
        <v>39</v>
      </c>
      <c r="E1267" s="8">
        <v>0.33420915646920801</v>
      </c>
      <c r="F1267" s="8">
        <v>1.33977405810824</v>
      </c>
      <c r="G1267" s="8">
        <v>2.2266560761763299</v>
      </c>
      <c r="H1267" s="8" t="s">
        <v>276</v>
      </c>
    </row>
    <row r="1268" spans="1:8" x14ac:dyDescent="0.35">
      <c r="A1268" s="7" t="str">
        <f>B3&amp;C1250&amp;D1268</f>
        <v>DISTRIBUCION VOLUMEN X CRITERIO (Consumiciones)Pina Ing.DE 20 A 24 AÑOS</v>
      </c>
      <c r="B1268" s="7">
        <v>0</v>
      </c>
      <c r="C1268" s="7">
        <v>0</v>
      </c>
      <c r="D1268" s="8" t="s">
        <v>40</v>
      </c>
      <c r="E1268" s="8">
        <v>5.1173920016657304</v>
      </c>
      <c r="F1268" s="8">
        <v>1.52725381241902</v>
      </c>
      <c r="G1268" s="8">
        <v>6.2676922679237403</v>
      </c>
      <c r="H1268" s="8">
        <v>4.6949888815635097</v>
      </c>
    </row>
    <row r="1269" spans="1:8" x14ac:dyDescent="0.35">
      <c r="A1269" s="7" t="str">
        <f>B3&amp;C1250&amp;D1269</f>
        <v>DISTRIBUCION VOLUMEN X CRITERIO (Consumiciones)Pina Ing.DE 25 A 34 AÑOS</v>
      </c>
      <c r="B1269" s="7">
        <v>0</v>
      </c>
      <c r="C1269" s="7">
        <v>0</v>
      </c>
      <c r="D1269" s="8" t="s">
        <v>41</v>
      </c>
      <c r="E1269" s="8">
        <v>10.822197023627</v>
      </c>
      <c r="F1269" s="8">
        <v>7.5288197386125804</v>
      </c>
      <c r="G1269" s="8">
        <v>5.5080568408535999</v>
      </c>
      <c r="H1269" s="8">
        <v>6.9755156943156296</v>
      </c>
    </row>
    <row r="1270" spans="1:8" x14ac:dyDescent="0.35">
      <c r="A1270" s="7" t="str">
        <f>B3&amp;C1250&amp;D1270</f>
        <v>DISTRIBUCION VOLUMEN X CRITERIO (Consumiciones)Pina Ing.DE 35 A 49 AÑOS</v>
      </c>
      <c r="B1270" s="7">
        <v>0</v>
      </c>
      <c r="C1270" s="7">
        <v>0</v>
      </c>
      <c r="D1270" s="8" t="s">
        <v>42</v>
      </c>
      <c r="E1270" s="8">
        <v>23.011229632047399</v>
      </c>
      <c r="F1270" s="8">
        <v>20.185403792484799</v>
      </c>
      <c r="G1270" s="8">
        <v>15.3640089392512</v>
      </c>
      <c r="H1270" s="8">
        <v>16.134646221407699</v>
      </c>
    </row>
    <row r="1271" spans="1:8" x14ac:dyDescent="0.35">
      <c r="A1271" s="7" t="str">
        <f>B3&amp;C1250&amp;D1271</f>
        <v>DISTRIBUCION VOLUMEN X CRITERIO (Consumiciones)Pina Ing.DE 50 A 59 AÑOS</v>
      </c>
      <c r="B1271" s="7">
        <v>0</v>
      </c>
      <c r="C1271" s="7">
        <v>0</v>
      </c>
      <c r="D1271" s="8" t="s">
        <v>43</v>
      </c>
      <c r="E1271" s="8">
        <v>27.0166151283487</v>
      </c>
      <c r="F1271" s="8">
        <v>26.714607420512301</v>
      </c>
      <c r="G1271" s="8">
        <v>29.420811018496501</v>
      </c>
      <c r="H1271" s="8">
        <v>29.544318702439401</v>
      </c>
    </row>
    <row r="1272" spans="1:8" x14ac:dyDescent="0.35">
      <c r="A1272" s="7" t="str">
        <f>B3&amp;C1250&amp;D1272</f>
        <v>DISTRIBUCION VOLUMEN X CRITERIO (Consumiciones)Pina Ing.DE 60 A 75 AÑOS</v>
      </c>
      <c r="B1272" s="7">
        <v>0</v>
      </c>
      <c r="C1272" s="7">
        <v>0</v>
      </c>
      <c r="D1272" s="8" t="s">
        <v>44</v>
      </c>
      <c r="E1272" s="8">
        <v>33.698339049912903</v>
      </c>
      <c r="F1272" s="8">
        <v>42.704162202232602</v>
      </c>
      <c r="G1272" s="8">
        <v>41.212785432122601</v>
      </c>
      <c r="H1272" s="8">
        <v>42.650538881004799</v>
      </c>
    </row>
    <row r="1273" spans="1:8" x14ac:dyDescent="0.35">
      <c r="A1273" s="7" t="str">
        <f>B3&amp;C1250&amp;D1273</f>
        <v>DISTRIBUCION VOLUMEN X CRITERIO (Consumiciones)Pina Ing.ALTA Y MEDIA ALTA</v>
      </c>
      <c r="B1273" s="7">
        <v>0</v>
      </c>
      <c r="C1273" s="7">
        <v>0</v>
      </c>
      <c r="D1273" s="8" t="s">
        <v>17</v>
      </c>
      <c r="E1273" s="8">
        <v>25.9073492046967</v>
      </c>
      <c r="F1273" s="8">
        <v>39.314839155785897</v>
      </c>
      <c r="G1273" s="8">
        <v>45.842883965981997</v>
      </c>
      <c r="H1273" s="8">
        <v>45.9687217150328</v>
      </c>
    </row>
    <row r="1274" spans="1:8" x14ac:dyDescent="0.35">
      <c r="A1274" s="7" t="str">
        <f>B3&amp;C1250&amp;D1274</f>
        <v>DISTRIBUCION VOLUMEN X CRITERIO (Consumiciones)Pina Ing.MEDIA</v>
      </c>
      <c r="B1274" s="7">
        <v>0</v>
      </c>
      <c r="C1274" s="7">
        <v>0</v>
      </c>
      <c r="D1274" s="8" t="s">
        <v>18</v>
      </c>
      <c r="E1274" s="8">
        <v>35.951052197670798</v>
      </c>
      <c r="F1274" s="8">
        <v>35.625436060998702</v>
      </c>
      <c r="G1274" s="8">
        <v>24.9223984170664</v>
      </c>
      <c r="H1274" s="8">
        <v>23.833262562715799</v>
      </c>
    </row>
    <row r="1275" spans="1:8" x14ac:dyDescent="0.35">
      <c r="A1275" s="7" t="str">
        <f>B3&amp;C1250&amp;D1275</f>
        <v>DISTRIBUCION VOLUMEN X CRITERIO (Consumiciones)Pina Ing.MEDIA BAJA</v>
      </c>
      <c r="B1275" s="7">
        <v>0</v>
      </c>
      <c r="C1275" s="7">
        <v>0</v>
      </c>
      <c r="D1275" s="8" t="s">
        <v>19</v>
      </c>
      <c r="E1275" s="8">
        <v>24.302077383447902</v>
      </c>
      <c r="F1275" s="8">
        <v>17.944649843017999</v>
      </c>
      <c r="G1275" s="8">
        <v>17.0905310676577</v>
      </c>
      <c r="H1275" s="8">
        <v>19.7206003955705</v>
      </c>
    </row>
    <row r="1276" spans="1:8" x14ac:dyDescent="0.35">
      <c r="A1276" s="7" t="str">
        <f>B3&amp;C1250&amp;D1276</f>
        <v>DISTRIBUCION VOLUMEN X CRITERIO (Consumiciones)Pina Ing.BAJA</v>
      </c>
      <c r="B1276" s="7">
        <v>0</v>
      </c>
      <c r="C1276" s="7">
        <v>0</v>
      </c>
      <c r="D1276" s="8" t="s">
        <v>20</v>
      </c>
      <c r="E1276" s="8">
        <v>13.839498704273201</v>
      </c>
      <c r="F1276" s="8">
        <v>7.1150928498455102</v>
      </c>
      <c r="G1276" s="8">
        <v>12.144192424196101</v>
      </c>
      <c r="H1276" s="8">
        <v>10.4774223106234</v>
      </c>
    </row>
    <row r="1277" spans="1:8" x14ac:dyDescent="0.35">
      <c r="A1277" s="7" t="str">
        <f>B3&amp;C1250&amp;D1277</f>
        <v>DISTRIBUCION VOLUMEN X CRITERIO (Consumiciones)Pina Ing.HOMBRE</v>
      </c>
      <c r="B1277" s="7">
        <v>0</v>
      </c>
      <c r="C1277" s="7">
        <v>0</v>
      </c>
      <c r="D1277" s="8" t="s">
        <v>21</v>
      </c>
      <c r="E1277" s="8">
        <v>47.901333430876299</v>
      </c>
      <c r="F1277" s="8">
        <v>35.458821825475901</v>
      </c>
      <c r="G1277" s="8">
        <v>36.836653044726802</v>
      </c>
      <c r="H1277" s="8">
        <v>40.384773329161597</v>
      </c>
    </row>
    <row r="1278" spans="1:8" x14ac:dyDescent="0.35">
      <c r="A1278" s="7" t="str">
        <f>B3&amp;C1250&amp;D1278</f>
        <v>DISTRIBUCION VOLUMEN X CRITERIO (Consumiciones)Pina Ing.MUJER</v>
      </c>
      <c r="B1278" s="7">
        <v>0</v>
      </c>
      <c r="C1278" s="7">
        <v>0</v>
      </c>
      <c r="D1278" s="8" t="s">
        <v>22</v>
      </c>
      <c r="E1278" s="8">
        <v>52.0986384317345</v>
      </c>
      <c r="F1278" s="8">
        <v>64.541193748131207</v>
      </c>
      <c r="G1278" s="8">
        <v>63.163364579979699</v>
      </c>
      <c r="H1278" s="8">
        <v>59.6152406387234</v>
      </c>
    </row>
    <row r="1279" spans="1:8" x14ac:dyDescent="0.35">
      <c r="A1279" s="7" t="str">
        <f>B3&amp;C1279&amp;D1279</f>
        <v>DISTRIBUCION VOLUMEN X CRITERIO (Consumiciones)Resto frutas Ing.T.ESPAÑA</v>
      </c>
      <c r="B1279" s="7">
        <v>0</v>
      </c>
      <c r="C1279" s="7" t="s">
        <v>157</v>
      </c>
      <c r="D1279" s="8" t="s">
        <v>36</v>
      </c>
      <c r="E1279" s="8">
        <v>100</v>
      </c>
      <c r="F1279" s="8">
        <v>100</v>
      </c>
      <c r="G1279" s="8">
        <v>100</v>
      </c>
      <c r="H1279" s="8">
        <v>100</v>
      </c>
    </row>
    <row r="1280" spans="1:8" x14ac:dyDescent="0.35">
      <c r="A1280" s="7" t="str">
        <f>B3&amp;C1279&amp;D1280</f>
        <v>DISTRIBUCION VOLUMEN X CRITERIO (Consumiciones)Resto frutas Ing.BCN AM</v>
      </c>
      <c r="B1280" s="7">
        <v>0</v>
      </c>
      <c r="C1280" s="7">
        <v>0</v>
      </c>
      <c r="D1280" s="8" t="s">
        <v>1</v>
      </c>
      <c r="E1280" s="8">
        <v>7.8788003371225397</v>
      </c>
      <c r="F1280" s="8">
        <v>5.6134562238513803</v>
      </c>
      <c r="G1280" s="8">
        <v>10.3898840170994</v>
      </c>
      <c r="H1280" s="8">
        <v>3.8848322262950399</v>
      </c>
    </row>
    <row r="1281" spans="1:8" x14ac:dyDescent="0.35">
      <c r="A1281" s="7" t="str">
        <f>B3&amp;C1279&amp;D1281</f>
        <v>DISTRIBUCION VOLUMEN X CRITERIO (Consumiciones)Resto frutas Ing.REST.CAT ARAGON</v>
      </c>
      <c r="B1281" s="7">
        <v>0</v>
      </c>
      <c r="C1281" s="7">
        <v>0</v>
      </c>
      <c r="D1281" s="8" t="s">
        <v>2</v>
      </c>
      <c r="E1281" s="8">
        <v>16.127142241198701</v>
      </c>
      <c r="F1281" s="8">
        <v>13.750364641308099</v>
      </c>
      <c r="G1281" s="8">
        <v>8.9938075743495691</v>
      </c>
      <c r="H1281" s="8">
        <v>9.2306593168794606</v>
      </c>
    </row>
    <row r="1282" spans="1:8" x14ac:dyDescent="0.35">
      <c r="A1282" s="7" t="str">
        <f>B3&amp;C1279&amp;D1282</f>
        <v>DISTRIBUCION VOLUMEN X CRITERIO (Consumiciones)Resto frutas Ing.LEVANTE</v>
      </c>
      <c r="B1282" s="7">
        <v>0</v>
      </c>
      <c r="C1282" s="7">
        <v>0</v>
      </c>
      <c r="D1282" s="8" t="s">
        <v>3</v>
      </c>
      <c r="E1282" s="8">
        <v>19.2414873046928</v>
      </c>
      <c r="F1282" s="8">
        <v>16.718755997389898</v>
      </c>
      <c r="G1282" s="8">
        <v>11.2928068914406</v>
      </c>
      <c r="H1282" s="8">
        <v>8.0474883913778203</v>
      </c>
    </row>
    <row r="1283" spans="1:8" x14ac:dyDescent="0.35">
      <c r="A1283" s="7" t="str">
        <f>B3&amp;C1279&amp;D1283</f>
        <v>DISTRIBUCION VOLUMEN X CRITERIO (Consumiciones)Resto frutas Ing.ANDALUCIA</v>
      </c>
      <c r="B1283" s="7">
        <v>0</v>
      </c>
      <c r="C1283" s="7">
        <v>0</v>
      </c>
      <c r="D1283" s="8" t="s">
        <v>4</v>
      </c>
      <c r="E1283" s="8">
        <v>23.845125032753401</v>
      </c>
      <c r="F1283" s="8">
        <v>26.1615217057537</v>
      </c>
      <c r="G1283" s="8">
        <v>3.4245780256395801</v>
      </c>
      <c r="H1283" s="8">
        <v>18.1885593745302</v>
      </c>
    </row>
    <row r="1284" spans="1:8" x14ac:dyDescent="0.35">
      <c r="A1284" s="7" t="str">
        <f>B3&amp;C1279&amp;D1284</f>
        <v>DISTRIBUCION VOLUMEN X CRITERIO (Consumiciones)Resto frutas Ing.MDD AM</v>
      </c>
      <c r="B1284" s="7">
        <v>0</v>
      </c>
      <c r="C1284" s="7">
        <v>0</v>
      </c>
      <c r="D1284" s="8" t="s">
        <v>5</v>
      </c>
      <c r="E1284" s="8">
        <v>9.5915030341288396</v>
      </c>
      <c r="F1284" s="8">
        <v>9.0129255747898505</v>
      </c>
      <c r="G1284" s="8">
        <v>7.25246941560453</v>
      </c>
      <c r="H1284" s="8">
        <v>8.9173091122934895</v>
      </c>
    </row>
    <row r="1285" spans="1:8" x14ac:dyDescent="0.35">
      <c r="A1285" s="7" t="str">
        <f>B3&amp;C1279&amp;D1285</f>
        <v>DISTRIBUCION VOLUMEN X CRITERIO (Consumiciones)Resto frutas Ing.RTO CENTRO</v>
      </c>
      <c r="B1285" s="7">
        <v>0</v>
      </c>
      <c r="C1285" s="7">
        <v>0</v>
      </c>
      <c r="D1285" s="8" t="s">
        <v>6</v>
      </c>
      <c r="E1285" s="8">
        <v>6.6226572052396104</v>
      </c>
      <c r="F1285" s="8">
        <v>8.4532203584999799</v>
      </c>
      <c r="G1285" s="8">
        <v>23.4856782466182</v>
      </c>
      <c r="H1285" s="8">
        <v>10.009787418913101</v>
      </c>
    </row>
    <row r="1286" spans="1:8" x14ac:dyDescent="0.35">
      <c r="A1286" s="7" t="str">
        <f>B3&amp;C1279&amp;D1286</f>
        <v>DISTRIBUCION VOLUMEN X CRITERIO (Consumiciones)Resto frutas Ing.NORTE-CENTRO</v>
      </c>
      <c r="B1286" s="7">
        <v>0</v>
      </c>
      <c r="C1286" s="7">
        <v>0</v>
      </c>
      <c r="D1286" s="8" t="s">
        <v>7</v>
      </c>
      <c r="E1286" s="8">
        <v>8.0434351006592806</v>
      </c>
      <c r="F1286" s="8">
        <v>5.4885329904425602</v>
      </c>
      <c r="G1286" s="8">
        <v>28.859577888101001</v>
      </c>
      <c r="H1286" s="8">
        <v>26.3122533529137</v>
      </c>
    </row>
    <row r="1287" spans="1:8" x14ac:dyDescent="0.35">
      <c r="A1287" s="7" t="str">
        <f>B3&amp;C1279&amp;D1287</f>
        <v>DISTRIBUCION VOLUMEN X CRITERIO (Consumiciones)Resto frutas Ing.NOROESTE</v>
      </c>
      <c r="B1287" s="7">
        <v>0</v>
      </c>
      <c r="C1287" s="7">
        <v>0</v>
      </c>
      <c r="D1287" s="8" t="s">
        <v>8</v>
      </c>
      <c r="E1287" s="8">
        <v>8.6498549483192395</v>
      </c>
      <c r="F1287" s="8">
        <v>14.8012416996123</v>
      </c>
      <c r="G1287" s="8">
        <v>6.3012087050363403</v>
      </c>
      <c r="H1287" s="8">
        <v>15.409126499705099</v>
      </c>
    </row>
    <row r="1288" spans="1:8" x14ac:dyDescent="0.35">
      <c r="A1288" s="7" t="str">
        <f>B3&amp;C1279&amp;D1288</f>
        <v>DISTRIBUCION VOLUMEN X CRITERIO (Consumiciones)Resto frutas Ing.&lt;2MIL</v>
      </c>
      <c r="B1288" s="7">
        <v>0</v>
      </c>
      <c r="C1288" s="7">
        <v>0</v>
      </c>
      <c r="D1288" s="8" t="s">
        <v>9</v>
      </c>
      <c r="E1288" s="8">
        <v>2.8482769046863798</v>
      </c>
      <c r="F1288" s="8">
        <v>4.5486316355122298</v>
      </c>
      <c r="G1288" s="8">
        <v>3.4419983838219501</v>
      </c>
      <c r="H1288" s="8">
        <v>3.90113715766747</v>
      </c>
    </row>
    <row r="1289" spans="1:8" x14ac:dyDescent="0.35">
      <c r="A1289" s="7" t="str">
        <f>B3&amp;C1279&amp;D1289</f>
        <v>DISTRIBUCION VOLUMEN X CRITERIO (Consumiciones)Resto frutas Ing.2-5MIL</v>
      </c>
      <c r="B1289" s="7">
        <v>0</v>
      </c>
      <c r="C1289" s="7">
        <v>0</v>
      </c>
      <c r="D1289" s="8" t="s">
        <v>10</v>
      </c>
      <c r="E1289" s="8">
        <v>7.8000360645133302</v>
      </c>
      <c r="F1289" s="8">
        <v>4.3949535562123403</v>
      </c>
      <c r="G1289" s="8">
        <v>16.3503637995254</v>
      </c>
      <c r="H1289" s="8">
        <v>7.0457687790422003</v>
      </c>
    </row>
    <row r="1290" spans="1:8" x14ac:dyDescent="0.35">
      <c r="A1290" s="7" t="str">
        <f>B3&amp;C1279&amp;D1290</f>
        <v>DISTRIBUCION VOLUMEN X CRITERIO (Consumiciones)Resto frutas Ing.5-10MIL</v>
      </c>
      <c r="B1290" s="7">
        <v>0</v>
      </c>
      <c r="C1290" s="7">
        <v>0</v>
      </c>
      <c r="D1290" s="8" t="s">
        <v>11</v>
      </c>
      <c r="E1290" s="8">
        <v>22.854201789018401</v>
      </c>
      <c r="F1290" s="8">
        <v>8.5261726096802697</v>
      </c>
      <c r="G1290" s="8">
        <v>4.2818273256877797</v>
      </c>
      <c r="H1290" s="8">
        <v>20.702563230029899</v>
      </c>
    </row>
    <row r="1291" spans="1:8" x14ac:dyDescent="0.35">
      <c r="A1291" s="7" t="str">
        <f>B3&amp;C1279&amp;D1291</f>
        <v>DISTRIBUCION VOLUMEN X CRITERIO (Consumiciones)Resto frutas Ing.10-30MIL</v>
      </c>
      <c r="B1291" s="7">
        <v>0</v>
      </c>
      <c r="C1291" s="7">
        <v>0</v>
      </c>
      <c r="D1291" s="8" t="s">
        <v>12</v>
      </c>
      <c r="E1291" s="8">
        <v>14.155196581521301</v>
      </c>
      <c r="F1291" s="8">
        <v>10.967849192031601</v>
      </c>
      <c r="G1291" s="8">
        <v>10.1537960450281</v>
      </c>
      <c r="H1291" s="8">
        <v>26.388904948882399</v>
      </c>
    </row>
    <row r="1292" spans="1:8" x14ac:dyDescent="0.35">
      <c r="A1292" s="7" t="str">
        <f>B3&amp;C1279&amp;D1292</f>
        <v>DISTRIBUCION VOLUMEN X CRITERIO (Consumiciones)Resto frutas Ing.30-100MIL</v>
      </c>
      <c r="B1292" s="7">
        <v>0</v>
      </c>
      <c r="C1292" s="7">
        <v>0</v>
      </c>
      <c r="D1292" s="8" t="s">
        <v>13</v>
      </c>
      <c r="E1292" s="8">
        <v>17.904638765500799</v>
      </c>
      <c r="F1292" s="8">
        <v>26.427273250681299</v>
      </c>
      <c r="G1292" s="8">
        <v>40.644286547490502</v>
      </c>
      <c r="H1292" s="8">
        <v>18.739603448475201</v>
      </c>
    </row>
    <row r="1293" spans="1:8" x14ac:dyDescent="0.35">
      <c r="A1293" s="7" t="str">
        <f>B3&amp;C1279&amp;D1293</f>
        <v>DISTRIBUCION VOLUMEN X CRITERIO (Consumiciones)Resto frutas Ing.100-200MIL</v>
      </c>
      <c r="B1293" s="7">
        <v>0</v>
      </c>
      <c r="C1293" s="7">
        <v>0</v>
      </c>
      <c r="D1293" s="8" t="s">
        <v>14</v>
      </c>
      <c r="E1293" s="8">
        <v>6.0389949501875204</v>
      </c>
      <c r="F1293" s="8">
        <v>13.468391356081799</v>
      </c>
      <c r="G1293" s="8">
        <v>9.8276541857376891</v>
      </c>
      <c r="H1293" s="8">
        <v>5.5764954928316497</v>
      </c>
    </row>
    <row r="1294" spans="1:8" x14ac:dyDescent="0.35">
      <c r="A1294" s="7" t="str">
        <f>B3&amp;C1279&amp;D1294</f>
        <v>DISTRIBUCION VOLUMEN X CRITERIO (Consumiciones)Resto frutas Ing.200-500MIL</v>
      </c>
      <c r="B1294" s="7">
        <v>0</v>
      </c>
      <c r="C1294" s="7">
        <v>0</v>
      </c>
      <c r="D1294" s="8" t="s">
        <v>15</v>
      </c>
      <c r="E1294" s="8">
        <v>9.3155366495858996</v>
      </c>
      <c r="F1294" s="8">
        <v>9.7295848846582</v>
      </c>
      <c r="G1294" s="8">
        <v>3.3766504131938202</v>
      </c>
      <c r="H1294" s="8">
        <v>5.8121492841556099</v>
      </c>
    </row>
    <row r="1295" spans="1:8" x14ac:dyDescent="0.35">
      <c r="A1295" s="7" t="str">
        <f>B3&amp;C1279&amp;D1295</f>
        <v>DISTRIBUCION VOLUMEN X CRITERIO (Consumiciones)Resto frutas Ing.&gt;500MIL</v>
      </c>
      <c r="B1295" s="7">
        <v>0</v>
      </c>
      <c r="C1295" s="7">
        <v>0</v>
      </c>
      <c r="D1295" s="8" t="s">
        <v>16</v>
      </c>
      <c r="E1295" s="8">
        <v>19.0831234991009</v>
      </c>
      <c r="F1295" s="8">
        <v>21.937166545119599</v>
      </c>
      <c r="G1295" s="8">
        <v>11.9234352593918</v>
      </c>
      <c r="H1295" s="8">
        <v>11.833394177765999</v>
      </c>
    </row>
    <row r="1296" spans="1:8" x14ac:dyDescent="0.35">
      <c r="A1296" s="7" t="str">
        <f>B3&amp;C1279&amp;D1296</f>
        <v>DISTRIBUCION VOLUMEN X CRITERIO (Consumiciones)Resto frutas Ing.DE 15 A 19 AÑOS</v>
      </c>
      <c r="B1296" s="7">
        <v>0</v>
      </c>
      <c r="C1296" s="7">
        <v>0</v>
      </c>
      <c r="D1296" s="8" t="s">
        <v>39</v>
      </c>
      <c r="E1296" s="8">
        <v>0.70131193123907598</v>
      </c>
      <c r="F1296" s="8">
        <v>5.6350996046520603</v>
      </c>
      <c r="G1296" s="8">
        <v>1.5547935785028399</v>
      </c>
      <c r="H1296" s="8">
        <v>1.221020980592</v>
      </c>
    </row>
    <row r="1297" spans="1:8" x14ac:dyDescent="0.35">
      <c r="A1297" s="7" t="str">
        <f>B3&amp;C1279&amp;D1297</f>
        <v>DISTRIBUCION VOLUMEN X CRITERIO (Consumiciones)Resto frutas Ing.DE 20 A 24 AÑOS</v>
      </c>
      <c r="B1297" s="7">
        <v>0</v>
      </c>
      <c r="C1297" s="7">
        <v>0</v>
      </c>
      <c r="D1297" s="8" t="s">
        <v>40</v>
      </c>
      <c r="E1297" s="8">
        <v>2.9100237229558399</v>
      </c>
      <c r="F1297" s="8">
        <v>3.2239866809964299</v>
      </c>
      <c r="G1297" s="8">
        <v>4.8561645392038804</v>
      </c>
      <c r="H1297" s="8">
        <v>4.1327768683232904</v>
      </c>
    </row>
    <row r="1298" spans="1:8" x14ac:dyDescent="0.35">
      <c r="A1298" s="7" t="str">
        <f>B3&amp;C1279&amp;D1298</f>
        <v>DISTRIBUCION VOLUMEN X CRITERIO (Consumiciones)Resto frutas Ing.DE 25 A 34 AÑOS</v>
      </c>
      <c r="B1298" s="7">
        <v>0</v>
      </c>
      <c r="C1298" s="7">
        <v>0</v>
      </c>
      <c r="D1298" s="8" t="s">
        <v>41</v>
      </c>
      <c r="E1298" s="8">
        <v>9.3719544546309201</v>
      </c>
      <c r="F1298" s="8">
        <v>8.8752302997735395</v>
      </c>
      <c r="G1298" s="8">
        <v>8.7511097769203907</v>
      </c>
      <c r="H1298" s="8">
        <v>20.576396379728699</v>
      </c>
    </row>
    <row r="1299" spans="1:8" x14ac:dyDescent="0.35">
      <c r="A1299" s="7" t="str">
        <f>B3&amp;C1279&amp;D1299</f>
        <v>DISTRIBUCION VOLUMEN X CRITERIO (Consumiciones)Resto frutas Ing.DE 35 A 49 AÑOS</v>
      </c>
      <c r="B1299" s="7">
        <v>0</v>
      </c>
      <c r="C1299" s="7">
        <v>0</v>
      </c>
      <c r="D1299" s="8" t="s">
        <v>42</v>
      </c>
      <c r="E1299" s="8">
        <v>26.3130956596905</v>
      </c>
      <c r="F1299" s="8">
        <v>20.3101658158369</v>
      </c>
      <c r="G1299" s="8">
        <v>10.028791410575799</v>
      </c>
      <c r="H1299" s="8">
        <v>24.540321688094402</v>
      </c>
    </row>
    <row r="1300" spans="1:8" x14ac:dyDescent="0.35">
      <c r="A1300" s="7" t="str">
        <f>B3&amp;C1279&amp;D1300</f>
        <v>DISTRIBUCION VOLUMEN X CRITERIO (Consumiciones)Resto frutas Ing.DE 50 A 59 AÑOS</v>
      </c>
      <c r="B1300" s="7">
        <v>0</v>
      </c>
      <c r="C1300" s="7">
        <v>0</v>
      </c>
      <c r="D1300" s="8" t="s">
        <v>43</v>
      </c>
      <c r="E1300" s="8">
        <v>41.619281035972698</v>
      </c>
      <c r="F1300" s="8">
        <v>24.3101370283653</v>
      </c>
      <c r="G1300" s="8">
        <v>38.2384576223685</v>
      </c>
      <c r="H1300" s="8">
        <v>28.4211736973648</v>
      </c>
    </row>
    <row r="1301" spans="1:8" x14ac:dyDescent="0.35">
      <c r="A1301" s="7" t="str">
        <f>B3&amp;C1279&amp;D1301</f>
        <v>DISTRIBUCION VOLUMEN X CRITERIO (Consumiciones)Resto frutas Ing.DE 60 A 75 AÑOS</v>
      </c>
      <c r="B1301" s="7">
        <v>0</v>
      </c>
      <c r="C1301" s="7">
        <v>0</v>
      </c>
      <c r="D1301" s="8" t="s">
        <v>44</v>
      </c>
      <c r="E1301" s="8">
        <v>19.0843386598312</v>
      </c>
      <c r="F1301" s="8">
        <v>37.645400721606002</v>
      </c>
      <c r="G1301" s="8">
        <v>36.570692640330201</v>
      </c>
      <c r="H1301" s="8">
        <v>21.108324013948501</v>
      </c>
    </row>
    <row r="1302" spans="1:8" x14ac:dyDescent="0.35">
      <c r="A1302" s="7" t="str">
        <f>B3&amp;C1279&amp;D1302</f>
        <v>DISTRIBUCION VOLUMEN X CRITERIO (Consumiciones)Resto frutas Ing.ALTA Y MEDIA ALTA</v>
      </c>
      <c r="B1302" s="7">
        <v>0</v>
      </c>
      <c r="C1302" s="7">
        <v>0</v>
      </c>
      <c r="D1302" s="8" t="s">
        <v>17</v>
      </c>
      <c r="E1302" s="8">
        <v>12.4026251635068</v>
      </c>
      <c r="F1302" s="8">
        <v>17.000307066364702</v>
      </c>
      <c r="G1302" s="8">
        <v>11.524848438458701</v>
      </c>
      <c r="H1302" s="8">
        <v>16.060142656792799</v>
      </c>
    </row>
    <row r="1303" spans="1:8" x14ac:dyDescent="0.35">
      <c r="A1303" s="7" t="str">
        <f>B3&amp;C1279&amp;D1303</f>
        <v>DISTRIBUCION VOLUMEN X CRITERIO (Consumiciones)Resto frutas Ing.MEDIA</v>
      </c>
      <c r="B1303" s="7">
        <v>0</v>
      </c>
      <c r="C1303" s="7">
        <v>0</v>
      </c>
      <c r="D1303" s="8" t="s">
        <v>18</v>
      </c>
      <c r="E1303" s="8">
        <v>32.890003494562897</v>
      </c>
      <c r="F1303" s="8">
        <v>32.166693854834399</v>
      </c>
      <c r="G1303" s="8">
        <v>19.605244326333999</v>
      </c>
      <c r="H1303" s="8">
        <v>28.831415219477702</v>
      </c>
    </row>
    <row r="1304" spans="1:8" x14ac:dyDescent="0.35">
      <c r="A1304" s="7" t="str">
        <f>B3&amp;C1279&amp;D1304</f>
        <v>DISTRIBUCION VOLUMEN X CRITERIO (Consumiciones)Resto frutas Ing.MEDIA BAJA</v>
      </c>
      <c r="B1304" s="7">
        <v>0</v>
      </c>
      <c r="C1304" s="7">
        <v>0</v>
      </c>
      <c r="D1304" s="8" t="s">
        <v>19</v>
      </c>
      <c r="E1304" s="8">
        <v>18.6826903086118</v>
      </c>
      <c r="F1304" s="8">
        <v>22.757590296702901</v>
      </c>
      <c r="G1304" s="8">
        <v>39.513129353644402</v>
      </c>
      <c r="H1304" s="8">
        <v>16.901431193206101</v>
      </c>
    </row>
    <row r="1305" spans="1:8" x14ac:dyDescent="0.35">
      <c r="A1305" s="7" t="str">
        <f>B3&amp;C1279&amp;D1305</f>
        <v>DISTRIBUCION VOLUMEN X CRITERIO (Consumiciones)Resto frutas Ing.BAJA</v>
      </c>
      <c r="B1305" s="7">
        <v>0</v>
      </c>
      <c r="C1305" s="7">
        <v>0</v>
      </c>
      <c r="D1305" s="8" t="s">
        <v>20</v>
      </c>
      <c r="E1305" s="8">
        <v>36.024701849776498</v>
      </c>
      <c r="F1305" s="8">
        <v>28.075432771657798</v>
      </c>
      <c r="G1305" s="8">
        <v>29.356781868188602</v>
      </c>
      <c r="H1305" s="8">
        <v>38.207023319661197</v>
      </c>
    </row>
    <row r="1306" spans="1:8" x14ac:dyDescent="0.35">
      <c r="A1306" s="7" t="str">
        <f>B3&amp;C1279&amp;D1306</f>
        <v>DISTRIBUCION VOLUMEN X CRITERIO (Consumiciones)Resto frutas Ing.HOMBRE</v>
      </c>
      <c r="B1306" s="7">
        <v>0</v>
      </c>
      <c r="C1306" s="7">
        <v>0</v>
      </c>
      <c r="D1306" s="8" t="s">
        <v>21</v>
      </c>
      <c r="E1306" s="8">
        <v>29.6812766109141</v>
      </c>
      <c r="F1306" s="8">
        <v>46.838166429969696</v>
      </c>
      <c r="G1306" s="8">
        <v>42.970123828579901</v>
      </c>
      <c r="H1306" s="8">
        <v>38.353702452553698</v>
      </c>
    </row>
    <row r="1307" spans="1:8" x14ac:dyDescent="0.35">
      <c r="A1307" s="7" t="str">
        <f>B3&amp;C1279&amp;D1307</f>
        <v>DISTRIBUCION VOLUMEN X CRITERIO (Consumiciones)Resto frutas Ing.MUJER</v>
      </c>
      <c r="B1307" s="7">
        <v>0</v>
      </c>
      <c r="C1307" s="7">
        <v>0</v>
      </c>
      <c r="D1307" s="8" t="s">
        <v>22</v>
      </c>
      <c r="E1307" s="8">
        <v>70.318749409658295</v>
      </c>
      <c r="F1307" s="8">
        <v>53.1618719533259</v>
      </c>
      <c r="G1307" s="8">
        <v>57.029876171420099</v>
      </c>
      <c r="H1307" s="8">
        <v>61.646326455434597</v>
      </c>
    </row>
    <row r="1308" spans="1:8" x14ac:dyDescent="0.35">
      <c r="A1308" s="7" t="str">
        <f>B3&amp;C1308&amp;D1308</f>
        <v>DISTRIBUCION VOLUMEN X CRITERIO (Consumiciones)Mermeladas Ing.T.ESPAÑA</v>
      </c>
      <c r="B1308" s="7">
        <v>0</v>
      </c>
      <c r="C1308" s="7" t="s">
        <v>187</v>
      </c>
      <c r="D1308" s="8" t="s">
        <v>36</v>
      </c>
      <c r="E1308" s="8">
        <v>100</v>
      </c>
      <c r="F1308" s="8">
        <v>100</v>
      </c>
      <c r="G1308" s="8">
        <v>100</v>
      </c>
      <c r="H1308" s="8">
        <v>100</v>
      </c>
    </row>
    <row r="1309" spans="1:8" x14ac:dyDescent="0.35">
      <c r="A1309" s="7" t="str">
        <f>B3&amp;C1308&amp;D1309</f>
        <v>DISTRIBUCION VOLUMEN X CRITERIO (Consumiciones)Mermeladas Ing.BCN AM</v>
      </c>
      <c r="B1309" s="7">
        <v>0</v>
      </c>
      <c r="C1309" s="7">
        <v>0</v>
      </c>
      <c r="D1309" s="8" t="s">
        <v>1</v>
      </c>
      <c r="E1309" s="8">
        <v>7.9478508075232703</v>
      </c>
      <c r="F1309" s="8">
        <v>7.8450679016488802</v>
      </c>
      <c r="G1309" s="8">
        <v>5.6748675018863599</v>
      </c>
      <c r="H1309" s="8">
        <v>2.51033676333022</v>
      </c>
    </row>
    <row r="1310" spans="1:8" x14ac:dyDescent="0.35">
      <c r="A1310" s="7" t="str">
        <f>B3&amp;C1308&amp;D1310</f>
        <v>DISTRIBUCION VOLUMEN X CRITERIO (Consumiciones)Mermeladas Ing.REST.CAT ARAGON</v>
      </c>
      <c r="B1310" s="7">
        <v>0</v>
      </c>
      <c r="C1310" s="7">
        <v>0</v>
      </c>
      <c r="D1310" s="8" t="s">
        <v>2</v>
      </c>
      <c r="E1310" s="8">
        <v>3.15974914676818</v>
      </c>
      <c r="F1310" s="8">
        <v>10.7086605365013</v>
      </c>
      <c r="G1310" s="8">
        <v>1.5793529796552499</v>
      </c>
      <c r="H1310" s="8">
        <v>2.2329176689384802</v>
      </c>
    </row>
    <row r="1311" spans="1:8" x14ac:dyDescent="0.35">
      <c r="A1311" s="7" t="str">
        <f>B3&amp;C1308&amp;D1311</f>
        <v>DISTRIBUCION VOLUMEN X CRITERIO (Consumiciones)Mermeladas Ing.LEVANTE</v>
      </c>
      <c r="B1311" s="7">
        <v>0</v>
      </c>
      <c r="C1311" s="7">
        <v>0</v>
      </c>
      <c r="D1311" s="8" t="s">
        <v>3</v>
      </c>
      <c r="E1311" s="8">
        <v>20.703694915440799</v>
      </c>
      <c r="F1311" s="8">
        <v>20.059429790217099</v>
      </c>
      <c r="G1311" s="8">
        <v>19.084122005840801</v>
      </c>
      <c r="H1311" s="8">
        <v>19.680748585683101</v>
      </c>
    </row>
    <row r="1312" spans="1:8" x14ac:dyDescent="0.35">
      <c r="A1312" s="7" t="str">
        <f>B3&amp;C1308&amp;D1312</f>
        <v>DISTRIBUCION VOLUMEN X CRITERIO (Consumiciones)Mermeladas Ing.ANDALUCIA</v>
      </c>
      <c r="B1312" s="7">
        <v>0</v>
      </c>
      <c r="C1312" s="7">
        <v>0</v>
      </c>
      <c r="D1312" s="8" t="s">
        <v>4</v>
      </c>
      <c r="E1312" s="8">
        <v>31.399801951159802</v>
      </c>
      <c r="F1312" s="8">
        <v>33.041501666778501</v>
      </c>
      <c r="G1312" s="8">
        <v>35.596676534745399</v>
      </c>
      <c r="H1312" s="8">
        <v>37.956841061962699</v>
      </c>
    </row>
    <row r="1313" spans="1:8" x14ac:dyDescent="0.35">
      <c r="A1313" s="7" t="str">
        <f>B3&amp;C1308&amp;D1313</f>
        <v>DISTRIBUCION VOLUMEN X CRITERIO (Consumiciones)Mermeladas Ing.MDD AM</v>
      </c>
      <c r="B1313" s="7">
        <v>0</v>
      </c>
      <c r="C1313" s="7">
        <v>0</v>
      </c>
      <c r="D1313" s="8" t="s">
        <v>5</v>
      </c>
      <c r="E1313" s="8">
        <v>19.139549330444101</v>
      </c>
      <c r="F1313" s="8">
        <v>13.893773631339901</v>
      </c>
      <c r="G1313" s="8">
        <v>11.517686106014301</v>
      </c>
      <c r="H1313" s="8">
        <v>6.6695732549334004</v>
      </c>
    </row>
    <row r="1314" spans="1:8" x14ac:dyDescent="0.35">
      <c r="A1314" s="7" t="str">
        <f>B3&amp;C1308&amp;D1314</f>
        <v>DISTRIBUCION VOLUMEN X CRITERIO (Consumiciones)Mermeladas Ing.RTO CENTRO</v>
      </c>
      <c r="B1314" s="7">
        <v>0</v>
      </c>
      <c r="C1314" s="7">
        <v>0</v>
      </c>
      <c r="D1314" s="8" t="s">
        <v>6</v>
      </c>
      <c r="E1314" s="8">
        <v>9.5336529263674592</v>
      </c>
      <c r="F1314" s="8">
        <v>3.7791760819145201</v>
      </c>
      <c r="G1314" s="8">
        <v>4.4666575824477803</v>
      </c>
      <c r="H1314" s="8">
        <v>6.93890874871932</v>
      </c>
    </row>
    <row r="1315" spans="1:8" x14ac:dyDescent="0.35">
      <c r="A1315" s="7" t="str">
        <f>B3&amp;C1308&amp;D1315</f>
        <v>DISTRIBUCION VOLUMEN X CRITERIO (Consumiciones)Mermeladas Ing.NORTE-CENTRO</v>
      </c>
      <c r="B1315" s="7">
        <v>0</v>
      </c>
      <c r="C1315" s="7">
        <v>0</v>
      </c>
      <c r="D1315" s="8" t="s">
        <v>7</v>
      </c>
      <c r="E1315" s="8">
        <v>3.2450422237667</v>
      </c>
      <c r="F1315" s="8">
        <v>6.8176424965135602</v>
      </c>
      <c r="G1315" s="8">
        <v>18.9172957362426</v>
      </c>
      <c r="H1315" s="8">
        <v>22.4061511648626</v>
      </c>
    </row>
    <row r="1316" spans="1:8" x14ac:dyDescent="0.35">
      <c r="A1316" s="7" t="str">
        <f>B3&amp;C1308&amp;D1316</f>
        <v>DISTRIBUCION VOLUMEN X CRITERIO (Consumiciones)Mermeladas Ing.NOROESTE</v>
      </c>
      <c r="B1316" s="7">
        <v>0</v>
      </c>
      <c r="C1316" s="7">
        <v>0</v>
      </c>
      <c r="D1316" s="8" t="s">
        <v>8</v>
      </c>
      <c r="E1316" s="8">
        <v>4.87065805109971</v>
      </c>
      <c r="F1316" s="8">
        <v>3.8547628103303002</v>
      </c>
      <c r="G1316" s="8">
        <v>3.1633328715731799</v>
      </c>
      <c r="H1316" s="8">
        <v>1.60452692770279</v>
      </c>
    </row>
    <row r="1317" spans="1:8" x14ac:dyDescent="0.35">
      <c r="A1317" s="7" t="str">
        <f>B3&amp;C1308&amp;D1317</f>
        <v>DISTRIBUCION VOLUMEN X CRITERIO (Consumiciones)Mermeladas Ing.&lt;2MIL</v>
      </c>
      <c r="B1317" s="7">
        <v>0</v>
      </c>
      <c r="C1317" s="7">
        <v>0</v>
      </c>
      <c r="D1317" s="8" t="s">
        <v>9</v>
      </c>
      <c r="E1317" s="8">
        <v>1.1870923821118999</v>
      </c>
      <c r="F1317" s="8">
        <v>0.209934335637739</v>
      </c>
      <c r="G1317" s="8">
        <v>0.86344644947330995</v>
      </c>
      <c r="H1317" s="8">
        <v>1.7615904383268699</v>
      </c>
    </row>
    <row r="1318" spans="1:8" x14ac:dyDescent="0.35">
      <c r="A1318" s="7" t="str">
        <f>B3&amp;C1308&amp;D1318</f>
        <v>DISTRIBUCION VOLUMEN X CRITERIO (Consumiciones)Mermeladas Ing.2-5MIL</v>
      </c>
      <c r="B1318" s="7">
        <v>0</v>
      </c>
      <c r="C1318" s="7">
        <v>0</v>
      </c>
      <c r="D1318" s="8" t="s">
        <v>10</v>
      </c>
      <c r="E1318" s="8">
        <v>5.0304988092143503</v>
      </c>
      <c r="F1318" s="8">
        <v>0.89340932650215099</v>
      </c>
      <c r="G1318" s="8">
        <v>1.5969520809970099</v>
      </c>
      <c r="H1318" s="8">
        <v>5.8481168426210504</v>
      </c>
    </row>
    <row r="1319" spans="1:8" x14ac:dyDescent="0.35">
      <c r="A1319" s="7" t="str">
        <f>B3&amp;C1308&amp;D1319</f>
        <v>DISTRIBUCION VOLUMEN X CRITERIO (Consumiciones)Mermeladas Ing.5-10MIL</v>
      </c>
      <c r="B1319" s="7">
        <v>0</v>
      </c>
      <c r="C1319" s="7">
        <v>0</v>
      </c>
      <c r="D1319" s="8" t="s">
        <v>11</v>
      </c>
      <c r="E1319" s="8">
        <v>2.4792331968443002</v>
      </c>
      <c r="F1319" s="8">
        <v>3.4613986024416299</v>
      </c>
      <c r="G1319" s="8">
        <v>4.0512961431451497</v>
      </c>
      <c r="H1319" s="8">
        <v>3.3586574012205399</v>
      </c>
    </row>
    <row r="1320" spans="1:8" x14ac:dyDescent="0.35">
      <c r="A1320" s="7" t="str">
        <f>B3&amp;C1308&amp;D1320</f>
        <v>DISTRIBUCION VOLUMEN X CRITERIO (Consumiciones)Mermeladas Ing.10-30MIL</v>
      </c>
      <c r="B1320" s="7">
        <v>0</v>
      </c>
      <c r="C1320" s="7">
        <v>0</v>
      </c>
      <c r="D1320" s="8" t="s">
        <v>12</v>
      </c>
      <c r="E1320" s="8">
        <v>15.1090741524251</v>
      </c>
      <c r="F1320" s="8">
        <v>21.450958677316201</v>
      </c>
      <c r="G1320" s="8">
        <v>18.8056466598699</v>
      </c>
      <c r="H1320" s="8">
        <v>13.814159316673299</v>
      </c>
    </row>
    <row r="1321" spans="1:8" x14ac:dyDescent="0.35">
      <c r="A1321" s="7" t="str">
        <f>B3&amp;C1308&amp;D1321</f>
        <v>DISTRIBUCION VOLUMEN X CRITERIO (Consumiciones)Mermeladas Ing.30-100MIL</v>
      </c>
      <c r="B1321" s="7">
        <v>0</v>
      </c>
      <c r="C1321" s="7">
        <v>0</v>
      </c>
      <c r="D1321" s="8" t="s">
        <v>13</v>
      </c>
      <c r="E1321" s="8">
        <v>19.4457804882075</v>
      </c>
      <c r="F1321" s="8">
        <v>18.967190191735501</v>
      </c>
      <c r="G1321" s="8">
        <v>13.289591938649099</v>
      </c>
      <c r="H1321" s="8">
        <v>15.0504226246158</v>
      </c>
    </row>
    <row r="1322" spans="1:8" x14ac:dyDescent="0.35">
      <c r="A1322" s="7" t="str">
        <f>B3&amp;C1308&amp;D1322</f>
        <v>DISTRIBUCION VOLUMEN X CRITERIO (Consumiciones)Mermeladas Ing.100-200MIL</v>
      </c>
      <c r="B1322" s="7">
        <v>0</v>
      </c>
      <c r="C1322" s="7">
        <v>0</v>
      </c>
      <c r="D1322" s="8" t="s">
        <v>14</v>
      </c>
      <c r="E1322" s="8">
        <v>12.524540025256201</v>
      </c>
      <c r="F1322" s="8">
        <v>15.045610816535</v>
      </c>
      <c r="G1322" s="8">
        <v>21.783482549806902</v>
      </c>
      <c r="H1322" s="8">
        <v>26.685562274488799</v>
      </c>
    </row>
    <row r="1323" spans="1:8" x14ac:dyDescent="0.35">
      <c r="A1323" s="7" t="str">
        <f>B3&amp;C1308&amp;D1323</f>
        <v>DISTRIBUCION VOLUMEN X CRITERIO (Consumiciones)Mermeladas Ing.200-500MIL</v>
      </c>
      <c r="B1323" s="7">
        <v>0</v>
      </c>
      <c r="C1323" s="7">
        <v>0</v>
      </c>
      <c r="D1323" s="8" t="s">
        <v>15</v>
      </c>
      <c r="E1323" s="8">
        <v>28.650283234443801</v>
      </c>
      <c r="F1323" s="8">
        <v>27.231201199185598</v>
      </c>
      <c r="G1323" s="8">
        <v>24.003260504823398</v>
      </c>
      <c r="H1323" s="8">
        <v>23.055701256180701</v>
      </c>
    </row>
    <row r="1324" spans="1:8" x14ac:dyDescent="0.35">
      <c r="A1324" s="7" t="str">
        <f>B3&amp;C1308&amp;D1324</f>
        <v>DISTRIBUCION VOLUMEN X CRITERIO (Consumiciones)Mermeladas Ing.&gt;500MIL</v>
      </c>
      <c r="B1324" s="7">
        <v>0</v>
      </c>
      <c r="C1324" s="7">
        <v>0</v>
      </c>
      <c r="D1324" s="8" t="s">
        <v>16</v>
      </c>
      <c r="E1324" s="8">
        <v>15.5734918846267</v>
      </c>
      <c r="F1324" s="8">
        <v>12.7403106845351</v>
      </c>
      <c r="G1324" s="8">
        <v>15.606316878944201</v>
      </c>
      <c r="H1324" s="8">
        <v>10.4258040447236</v>
      </c>
    </row>
    <row r="1325" spans="1:8" x14ac:dyDescent="0.35">
      <c r="A1325" s="7" t="str">
        <f>B3&amp;C1308&amp;D1325</f>
        <v>DISTRIBUCION VOLUMEN X CRITERIO (Consumiciones)Mermeladas Ing.DE 15 A 19 AÑOS</v>
      </c>
      <c r="B1325" s="7">
        <v>0</v>
      </c>
      <c r="C1325" s="7">
        <v>0</v>
      </c>
      <c r="D1325" s="8" t="s">
        <v>39</v>
      </c>
      <c r="E1325" s="8" t="s">
        <v>276</v>
      </c>
      <c r="F1325" s="8">
        <v>8.2118747716103294E-2</v>
      </c>
      <c r="G1325" s="8">
        <v>3.1944235478051999</v>
      </c>
      <c r="H1325" s="8">
        <v>0.92410992694552097</v>
      </c>
    </row>
    <row r="1326" spans="1:8" x14ac:dyDescent="0.35">
      <c r="A1326" s="7" t="str">
        <f>B3&amp;C1308&amp;D1326</f>
        <v>DISTRIBUCION VOLUMEN X CRITERIO (Consumiciones)Mermeladas Ing.DE 20 A 24 AÑOS</v>
      </c>
      <c r="B1326" s="7">
        <v>0</v>
      </c>
      <c r="C1326" s="7">
        <v>0</v>
      </c>
      <c r="D1326" s="8" t="s">
        <v>40</v>
      </c>
      <c r="E1326" s="8">
        <v>1.69222601652177</v>
      </c>
      <c r="F1326" s="8">
        <v>1.2735362552296601</v>
      </c>
      <c r="G1326" s="8">
        <v>0.60434351483023896</v>
      </c>
      <c r="H1326" s="8">
        <v>0.21983145128959</v>
      </c>
    </row>
    <row r="1327" spans="1:8" x14ac:dyDescent="0.35">
      <c r="A1327" s="7" t="str">
        <f>B3&amp;C1308&amp;D1327</f>
        <v>DISTRIBUCION VOLUMEN X CRITERIO (Consumiciones)Mermeladas Ing.DE 25 A 34 AÑOS</v>
      </c>
      <c r="B1327" s="7">
        <v>0</v>
      </c>
      <c r="C1327" s="7">
        <v>0</v>
      </c>
      <c r="D1327" s="8" t="s">
        <v>41</v>
      </c>
      <c r="E1327" s="8">
        <v>5.7927149232941098</v>
      </c>
      <c r="F1327" s="8">
        <v>3.7689591396887199</v>
      </c>
      <c r="G1327" s="8">
        <v>3.9632345808281002</v>
      </c>
      <c r="H1327" s="8">
        <v>2.79263274533387</v>
      </c>
    </row>
    <row r="1328" spans="1:8" x14ac:dyDescent="0.35">
      <c r="A1328" s="7" t="str">
        <f>B3&amp;C1308&amp;D1328</f>
        <v>DISTRIBUCION VOLUMEN X CRITERIO (Consumiciones)Mermeladas Ing.DE 35 A 49 AÑOS</v>
      </c>
      <c r="B1328" s="7">
        <v>0</v>
      </c>
      <c r="C1328" s="7">
        <v>0</v>
      </c>
      <c r="D1328" s="8" t="s">
        <v>42</v>
      </c>
      <c r="E1328" s="8">
        <v>27.4754696861939</v>
      </c>
      <c r="F1328" s="8">
        <v>25.523834560112199</v>
      </c>
      <c r="G1328" s="8">
        <v>17.211094473485801</v>
      </c>
      <c r="H1328" s="8">
        <v>13.9257539311328</v>
      </c>
    </row>
    <row r="1329" spans="1:8" x14ac:dyDescent="0.35">
      <c r="A1329" s="7" t="str">
        <f>B3&amp;C1308&amp;D1329</f>
        <v>DISTRIBUCION VOLUMEN X CRITERIO (Consumiciones)Mermeladas Ing.DE 50 A 59 AÑOS</v>
      </c>
      <c r="B1329" s="7">
        <v>0</v>
      </c>
      <c r="C1329" s="7">
        <v>0</v>
      </c>
      <c r="D1329" s="8" t="s">
        <v>43</v>
      </c>
      <c r="E1329" s="8">
        <v>31.5735171343971</v>
      </c>
      <c r="F1329" s="8">
        <v>29.669075478592902</v>
      </c>
      <c r="G1329" s="8">
        <v>33.049330705704101</v>
      </c>
      <c r="H1329" s="8">
        <v>44.175937680965703</v>
      </c>
    </row>
    <row r="1330" spans="1:8" x14ac:dyDescent="0.35">
      <c r="A1330" s="7" t="str">
        <f>B3&amp;C1308&amp;D1330</f>
        <v>DISTRIBUCION VOLUMEN X CRITERIO (Consumiciones)Mermeladas Ing.DE 60 A 75 AÑOS</v>
      </c>
      <c r="B1330" s="7">
        <v>0</v>
      </c>
      <c r="C1330" s="7">
        <v>0</v>
      </c>
      <c r="D1330" s="8" t="s">
        <v>44</v>
      </c>
      <c r="E1330" s="8">
        <v>33.466078066463197</v>
      </c>
      <c r="F1330" s="8">
        <v>39.682491740683602</v>
      </c>
      <c r="G1330" s="8">
        <v>41.977584123704403</v>
      </c>
      <c r="H1330" s="8">
        <v>37.961768898391902</v>
      </c>
    </row>
    <row r="1331" spans="1:8" x14ac:dyDescent="0.35">
      <c r="A1331" s="7" t="str">
        <f>B3&amp;C1308&amp;D1331</f>
        <v>DISTRIBUCION VOLUMEN X CRITERIO (Consumiciones)Mermeladas Ing.ALTA Y MEDIA ALTA</v>
      </c>
      <c r="B1331" s="7">
        <v>0</v>
      </c>
      <c r="C1331" s="7">
        <v>0</v>
      </c>
      <c r="D1331" s="8" t="s">
        <v>17</v>
      </c>
      <c r="E1331" s="8">
        <v>35.744513759020698</v>
      </c>
      <c r="F1331" s="8">
        <v>34.414964464430902</v>
      </c>
      <c r="G1331" s="8">
        <v>38.017418297705497</v>
      </c>
      <c r="H1331" s="8">
        <v>31.442909483718701</v>
      </c>
    </row>
    <row r="1332" spans="1:8" x14ac:dyDescent="0.35">
      <c r="A1332" s="7" t="str">
        <f>B3&amp;C1308&amp;D1332</f>
        <v>DISTRIBUCION VOLUMEN X CRITERIO (Consumiciones)Mermeladas Ing.MEDIA</v>
      </c>
      <c r="B1332" s="7">
        <v>0</v>
      </c>
      <c r="C1332" s="7">
        <v>0</v>
      </c>
      <c r="D1332" s="8" t="s">
        <v>18</v>
      </c>
      <c r="E1332" s="8">
        <v>34.348687028124701</v>
      </c>
      <c r="F1332" s="8">
        <v>35.04823217069</v>
      </c>
      <c r="G1332" s="8">
        <v>18.5523290641279</v>
      </c>
      <c r="H1332" s="8">
        <v>21.7090265713395</v>
      </c>
    </row>
    <row r="1333" spans="1:8" x14ac:dyDescent="0.35">
      <c r="A1333" s="7" t="str">
        <f>B3&amp;C1308&amp;D1333</f>
        <v>DISTRIBUCION VOLUMEN X CRITERIO (Consumiciones)Mermeladas Ing.MEDIA BAJA</v>
      </c>
      <c r="B1333" s="7">
        <v>0</v>
      </c>
      <c r="C1333" s="7">
        <v>0</v>
      </c>
      <c r="D1333" s="8" t="s">
        <v>19</v>
      </c>
      <c r="E1333" s="8">
        <v>19.818444439336901</v>
      </c>
      <c r="F1333" s="8">
        <v>20.1376341439769</v>
      </c>
      <c r="G1333" s="8">
        <v>24.856649893575</v>
      </c>
      <c r="H1333" s="8">
        <v>25.525538442692302</v>
      </c>
    </row>
    <row r="1334" spans="1:8" x14ac:dyDescent="0.35">
      <c r="A1334" s="7" t="str">
        <f>B3&amp;C1308&amp;D1334</f>
        <v>DISTRIBUCION VOLUMEN X CRITERIO (Consumiciones)Mermeladas Ing.BAJA</v>
      </c>
      <c r="B1334" s="7">
        <v>0</v>
      </c>
      <c r="C1334" s="7">
        <v>0</v>
      </c>
      <c r="D1334" s="8" t="s">
        <v>20</v>
      </c>
      <c r="E1334" s="8">
        <v>10.0883418249174</v>
      </c>
      <c r="F1334" s="8">
        <v>10.3991766785243</v>
      </c>
      <c r="G1334" s="8">
        <v>18.573587646166899</v>
      </c>
      <c r="H1334" s="8">
        <v>21.322544990868199</v>
      </c>
    </row>
    <row r="1335" spans="1:8" x14ac:dyDescent="0.35">
      <c r="A1335" s="7" t="str">
        <f>B3&amp;C1308&amp;D1335</f>
        <v>DISTRIBUCION VOLUMEN X CRITERIO (Consumiciones)Mermeladas Ing.HOMBRE</v>
      </c>
      <c r="B1335" s="7">
        <v>0</v>
      </c>
      <c r="C1335" s="7">
        <v>0</v>
      </c>
      <c r="D1335" s="8" t="s">
        <v>21</v>
      </c>
      <c r="E1335" s="8">
        <v>49.660601002804299</v>
      </c>
      <c r="F1335" s="8">
        <v>61.1768127614829</v>
      </c>
      <c r="G1335" s="8">
        <v>67.0160945433161</v>
      </c>
      <c r="H1335" s="8">
        <v>57.216078667201202</v>
      </c>
    </row>
    <row r="1336" spans="1:8" x14ac:dyDescent="0.35">
      <c r="A1336" s="7" t="str">
        <f>B3&amp;C1308&amp;D1336</f>
        <v>DISTRIBUCION VOLUMEN X CRITERIO (Consumiciones)Mermeladas Ing.MUJER</v>
      </c>
      <c r="B1336" s="7">
        <v>0</v>
      </c>
      <c r="C1336" s="7">
        <v>0</v>
      </c>
      <c r="D1336" s="8" t="s">
        <v>22</v>
      </c>
      <c r="E1336" s="8">
        <v>50.339398997195701</v>
      </c>
      <c r="F1336" s="8">
        <v>38.8231872385171</v>
      </c>
      <c r="G1336" s="8">
        <v>32.9839016820778</v>
      </c>
      <c r="H1336" s="8">
        <v>42.783949173682601</v>
      </c>
    </row>
    <row r="1337" spans="1:8" x14ac:dyDescent="0.35">
      <c r="A1337" s="7" t="str">
        <f>B3&amp;C1337&amp;D1337</f>
        <v>DISTRIBUCION VOLUMEN X CRITERIO (Consumiciones).Hortalizas/Verdur.IngT.ESPAÑA</v>
      </c>
      <c r="B1337" s="7">
        <v>0</v>
      </c>
      <c r="C1337" s="7" t="s">
        <v>188</v>
      </c>
      <c r="D1337" s="8" t="s">
        <v>36</v>
      </c>
      <c r="E1337" s="8">
        <v>100</v>
      </c>
      <c r="F1337" s="8">
        <v>100</v>
      </c>
      <c r="G1337" s="8">
        <v>100</v>
      </c>
      <c r="H1337" s="8">
        <v>100</v>
      </c>
    </row>
    <row r="1338" spans="1:8" x14ac:dyDescent="0.35">
      <c r="A1338" s="7" t="str">
        <f>B3&amp;C1337&amp;D1338</f>
        <v>DISTRIBUCION VOLUMEN X CRITERIO (Consumiciones).Hortalizas/Verdur.IngBCN AM</v>
      </c>
      <c r="B1338" s="7">
        <v>0</v>
      </c>
      <c r="C1338" s="7">
        <v>0</v>
      </c>
      <c r="D1338" s="8" t="s">
        <v>1</v>
      </c>
      <c r="E1338" s="8">
        <v>9.8252309794957196</v>
      </c>
      <c r="F1338" s="8">
        <v>7.7161687177868901</v>
      </c>
      <c r="G1338" s="8">
        <v>7.9685197678224302</v>
      </c>
      <c r="H1338" s="8">
        <v>8.0968190879470807</v>
      </c>
    </row>
    <row r="1339" spans="1:8" x14ac:dyDescent="0.35">
      <c r="A1339" s="7" t="str">
        <f>B3&amp;C1337&amp;D1339</f>
        <v>DISTRIBUCION VOLUMEN X CRITERIO (Consumiciones).Hortalizas/Verdur.IngREST.CAT ARAGON</v>
      </c>
      <c r="B1339" s="7">
        <v>0</v>
      </c>
      <c r="C1339" s="7">
        <v>0</v>
      </c>
      <c r="D1339" s="8" t="s">
        <v>2</v>
      </c>
      <c r="E1339" s="8">
        <v>10.5140048755627</v>
      </c>
      <c r="F1339" s="8">
        <v>9.1873608919743308</v>
      </c>
      <c r="G1339" s="8">
        <v>10.407987282333499</v>
      </c>
      <c r="H1339" s="8">
        <v>10.407866347379301</v>
      </c>
    </row>
    <row r="1340" spans="1:8" x14ac:dyDescent="0.35">
      <c r="A1340" s="7" t="str">
        <f>B3&amp;C1337&amp;D1340</f>
        <v>DISTRIBUCION VOLUMEN X CRITERIO (Consumiciones).Hortalizas/Verdur.IngLEVANTE</v>
      </c>
      <c r="B1340" s="7">
        <v>0</v>
      </c>
      <c r="C1340" s="7">
        <v>0</v>
      </c>
      <c r="D1340" s="8" t="s">
        <v>3</v>
      </c>
      <c r="E1340" s="8">
        <v>16.560945109078901</v>
      </c>
      <c r="F1340" s="8">
        <v>17.2174019143789</v>
      </c>
      <c r="G1340" s="8">
        <v>15.9993120169925</v>
      </c>
      <c r="H1340" s="8">
        <v>15.6072244730228</v>
      </c>
    </row>
    <row r="1341" spans="1:8" x14ac:dyDescent="0.35">
      <c r="A1341" s="7" t="str">
        <f>B3&amp;C1337&amp;D1341</f>
        <v>DISTRIBUCION VOLUMEN X CRITERIO (Consumiciones).Hortalizas/Verdur.IngANDALUCIA</v>
      </c>
      <c r="B1341" s="7">
        <v>0</v>
      </c>
      <c r="C1341" s="7">
        <v>0</v>
      </c>
      <c r="D1341" s="8" t="s">
        <v>4</v>
      </c>
      <c r="E1341" s="8">
        <v>21.924144619451901</v>
      </c>
      <c r="F1341" s="8">
        <v>22.762065846218601</v>
      </c>
      <c r="G1341" s="8">
        <v>21.588339021995399</v>
      </c>
      <c r="H1341" s="8">
        <v>20.557524146810501</v>
      </c>
    </row>
    <row r="1342" spans="1:8" x14ac:dyDescent="0.35">
      <c r="A1342" s="7" t="str">
        <f>B3&amp;C1337&amp;D1342</f>
        <v>DISTRIBUCION VOLUMEN X CRITERIO (Consumiciones).Hortalizas/Verdur.IngMDD AM</v>
      </c>
      <c r="B1342" s="7">
        <v>0</v>
      </c>
      <c r="C1342" s="7">
        <v>0</v>
      </c>
      <c r="D1342" s="8" t="s">
        <v>5</v>
      </c>
      <c r="E1342" s="8">
        <v>16.5761366630121</v>
      </c>
      <c r="F1342" s="8">
        <v>19.449155359209001</v>
      </c>
      <c r="G1342" s="8">
        <v>19.436167867853801</v>
      </c>
      <c r="H1342" s="8">
        <v>20.187905852349399</v>
      </c>
    </row>
    <row r="1343" spans="1:8" x14ac:dyDescent="0.35">
      <c r="A1343" s="7" t="str">
        <f>B3&amp;C1337&amp;D1343</f>
        <v>DISTRIBUCION VOLUMEN X CRITERIO (Consumiciones).Hortalizas/Verdur.IngRTO CENTRO</v>
      </c>
      <c r="B1343" s="7">
        <v>0</v>
      </c>
      <c r="C1343" s="7">
        <v>0</v>
      </c>
      <c r="D1343" s="8" t="s">
        <v>6</v>
      </c>
      <c r="E1343" s="8">
        <v>8.6508623119462804</v>
      </c>
      <c r="F1343" s="8">
        <v>8.91656253287052</v>
      </c>
      <c r="G1343" s="8">
        <v>8.4888152665433196</v>
      </c>
      <c r="H1343" s="8">
        <v>8.3519406995622898</v>
      </c>
    </row>
    <row r="1344" spans="1:8" x14ac:dyDescent="0.35">
      <c r="A1344" s="7" t="str">
        <f>B3&amp;C1337&amp;D1344</f>
        <v>DISTRIBUCION VOLUMEN X CRITERIO (Consumiciones).Hortalizas/Verdur.IngNORTE-CENTRO</v>
      </c>
      <c r="B1344" s="7">
        <v>0</v>
      </c>
      <c r="C1344" s="7">
        <v>0</v>
      </c>
      <c r="D1344" s="8" t="s">
        <v>7</v>
      </c>
      <c r="E1344" s="8">
        <v>9.0073144945026193</v>
      </c>
      <c r="F1344" s="8">
        <v>8.3352653834016994</v>
      </c>
      <c r="G1344" s="8">
        <v>10.4206314748886</v>
      </c>
      <c r="H1344" s="8">
        <v>9.1158206789566698</v>
      </c>
    </row>
    <row r="1345" spans="1:8" x14ac:dyDescent="0.35">
      <c r="A1345" s="7" t="str">
        <f>B3&amp;C1337&amp;D1345</f>
        <v>DISTRIBUCION VOLUMEN X CRITERIO (Consumiciones).Hortalizas/Verdur.IngNOROESTE</v>
      </c>
      <c r="B1345" s="7">
        <v>0</v>
      </c>
      <c r="C1345" s="7">
        <v>0</v>
      </c>
      <c r="D1345" s="8" t="s">
        <v>8</v>
      </c>
      <c r="E1345" s="8">
        <v>6.9413609469497803</v>
      </c>
      <c r="F1345" s="8">
        <v>6.4160092563374302</v>
      </c>
      <c r="G1345" s="8">
        <v>5.6902566911357102</v>
      </c>
      <c r="H1345" s="8">
        <v>7.6748661513523597</v>
      </c>
    </row>
    <row r="1346" spans="1:8" x14ac:dyDescent="0.35">
      <c r="A1346" s="7" t="str">
        <f>B3&amp;C1337&amp;D1346</f>
        <v>DISTRIBUCION VOLUMEN X CRITERIO (Consumiciones).Hortalizas/Verdur.Ing&lt;2MIL</v>
      </c>
      <c r="B1346" s="7">
        <v>0</v>
      </c>
      <c r="C1346" s="7">
        <v>0</v>
      </c>
      <c r="D1346" s="8" t="s">
        <v>9</v>
      </c>
      <c r="E1346" s="8">
        <v>4.3956079670237997</v>
      </c>
      <c r="F1346" s="8">
        <v>3.5765797833175599</v>
      </c>
      <c r="G1346" s="8">
        <v>2.65364196829935</v>
      </c>
      <c r="H1346" s="8">
        <v>2.8316694920166201</v>
      </c>
    </row>
    <row r="1347" spans="1:8" x14ac:dyDescent="0.35">
      <c r="A1347" s="7" t="str">
        <f>B3&amp;C1337&amp;D1347</f>
        <v>DISTRIBUCION VOLUMEN X CRITERIO (Consumiciones).Hortalizas/Verdur.Ing2-5MIL</v>
      </c>
      <c r="B1347" s="7">
        <v>0</v>
      </c>
      <c r="C1347" s="7">
        <v>0</v>
      </c>
      <c r="D1347" s="8" t="s">
        <v>10</v>
      </c>
      <c r="E1347" s="8">
        <v>5.7248252194751004</v>
      </c>
      <c r="F1347" s="8">
        <v>5.0036495214052801</v>
      </c>
      <c r="G1347" s="8">
        <v>6.1863024587043203</v>
      </c>
      <c r="H1347" s="8">
        <v>7.2390285137834303</v>
      </c>
    </row>
    <row r="1348" spans="1:8" x14ac:dyDescent="0.35">
      <c r="A1348" s="7" t="str">
        <f>B3&amp;C1337&amp;D1348</f>
        <v>DISTRIBUCION VOLUMEN X CRITERIO (Consumiciones).Hortalizas/Verdur.Ing5-10MIL</v>
      </c>
      <c r="B1348" s="7">
        <v>0</v>
      </c>
      <c r="C1348" s="7">
        <v>0</v>
      </c>
      <c r="D1348" s="8" t="s">
        <v>11</v>
      </c>
      <c r="E1348" s="8">
        <v>7.1847191719596504</v>
      </c>
      <c r="F1348" s="8">
        <v>5.6653278636793898</v>
      </c>
      <c r="G1348" s="8">
        <v>7.7115280570157596</v>
      </c>
      <c r="H1348" s="8">
        <v>6.8739689860586397</v>
      </c>
    </row>
    <row r="1349" spans="1:8" x14ac:dyDescent="0.35">
      <c r="A1349" s="7" t="str">
        <f>B3&amp;C1337&amp;D1349</f>
        <v>DISTRIBUCION VOLUMEN X CRITERIO (Consumiciones).Hortalizas/Verdur.Ing10-30MIL</v>
      </c>
      <c r="B1349" s="7">
        <v>0</v>
      </c>
      <c r="C1349" s="7">
        <v>0</v>
      </c>
      <c r="D1349" s="8" t="s">
        <v>12</v>
      </c>
      <c r="E1349" s="8">
        <v>17.775337567717699</v>
      </c>
      <c r="F1349" s="8">
        <v>17.0606248027769</v>
      </c>
      <c r="G1349" s="8">
        <v>17.9478802775978</v>
      </c>
      <c r="H1349" s="8">
        <v>15.637592372010999</v>
      </c>
    </row>
    <row r="1350" spans="1:8" x14ac:dyDescent="0.35">
      <c r="A1350" s="7" t="str">
        <f>B3&amp;C1337&amp;D1350</f>
        <v>DISTRIBUCION VOLUMEN X CRITERIO (Consumiciones).Hortalizas/Verdur.Ing30-100MIL</v>
      </c>
      <c r="B1350" s="7">
        <v>0</v>
      </c>
      <c r="C1350" s="7">
        <v>0</v>
      </c>
      <c r="D1350" s="8" t="s">
        <v>13</v>
      </c>
      <c r="E1350" s="8">
        <v>20.9542608253483</v>
      </c>
      <c r="F1350" s="8">
        <v>21.260418638897701</v>
      </c>
      <c r="G1350" s="8">
        <v>21.299553145017502</v>
      </c>
      <c r="H1350" s="8">
        <v>22.0506700410224</v>
      </c>
    </row>
    <row r="1351" spans="1:8" x14ac:dyDescent="0.35">
      <c r="A1351" s="7" t="str">
        <f>B3&amp;C1337&amp;D1351</f>
        <v>DISTRIBUCION VOLUMEN X CRITERIO (Consumiciones).Hortalizas/Verdur.Ing100-200MIL</v>
      </c>
      <c r="B1351" s="7">
        <v>0</v>
      </c>
      <c r="C1351" s="7">
        <v>0</v>
      </c>
      <c r="D1351" s="8" t="s">
        <v>14</v>
      </c>
      <c r="E1351" s="8">
        <v>10.7865037337515</v>
      </c>
      <c r="F1351" s="8">
        <v>12.2298011991164</v>
      </c>
      <c r="G1351" s="8">
        <v>9.9769559089724993</v>
      </c>
      <c r="H1351" s="8">
        <v>10.1698531360733</v>
      </c>
    </row>
    <row r="1352" spans="1:8" x14ac:dyDescent="0.35">
      <c r="A1352" s="7" t="str">
        <f>B3&amp;C1337&amp;D1352</f>
        <v>DISTRIBUCION VOLUMEN X CRITERIO (Consumiciones).Hortalizas/Verdur.Ing200-500MIL</v>
      </c>
      <c r="B1352" s="7">
        <v>0</v>
      </c>
      <c r="C1352" s="7">
        <v>0</v>
      </c>
      <c r="D1352" s="8" t="s">
        <v>15</v>
      </c>
      <c r="E1352" s="8">
        <v>14.3579857184437</v>
      </c>
      <c r="F1352" s="8">
        <v>14.0956516251183</v>
      </c>
      <c r="G1352" s="8">
        <v>14.0293828859217</v>
      </c>
      <c r="H1352" s="8">
        <v>14.7875712388709</v>
      </c>
    </row>
    <row r="1353" spans="1:8" x14ac:dyDescent="0.35">
      <c r="A1353" s="7" t="str">
        <f>B3&amp;C1337&amp;D1353</f>
        <v>DISTRIBUCION VOLUMEN X CRITERIO (Consumiciones).Hortalizas/Verdur.Ing&gt;500MIL</v>
      </c>
      <c r="B1353" s="7">
        <v>0</v>
      </c>
      <c r="C1353" s="7">
        <v>0</v>
      </c>
      <c r="D1353" s="8" t="s">
        <v>16</v>
      </c>
      <c r="E1353" s="8">
        <v>18.820753468862801</v>
      </c>
      <c r="F1353" s="8">
        <v>21.1079331019249</v>
      </c>
      <c r="G1353" s="8">
        <v>20.194786023925801</v>
      </c>
      <c r="H1353" s="8">
        <v>20.4096182163109</v>
      </c>
    </row>
    <row r="1354" spans="1:8" x14ac:dyDescent="0.35">
      <c r="A1354" s="7" t="str">
        <f>B3&amp;C1337&amp;D1354</f>
        <v>DISTRIBUCION VOLUMEN X CRITERIO (Consumiciones).Hortalizas/Verdur.IngDE 15 A 19 AÑOS</v>
      </c>
      <c r="B1354" s="7">
        <v>0</v>
      </c>
      <c r="C1354" s="7">
        <v>0</v>
      </c>
      <c r="D1354" s="8" t="s">
        <v>39</v>
      </c>
      <c r="E1354" s="8">
        <v>2.35128325776863</v>
      </c>
      <c r="F1354" s="8">
        <v>1.9713036709792799</v>
      </c>
      <c r="G1354" s="8">
        <v>2.3417271713211298</v>
      </c>
      <c r="H1354" s="8">
        <v>2.1535014910423498</v>
      </c>
    </row>
    <row r="1355" spans="1:8" x14ac:dyDescent="0.35">
      <c r="A1355" s="7" t="str">
        <f>B3&amp;C1337&amp;D1355</f>
        <v>DISTRIBUCION VOLUMEN X CRITERIO (Consumiciones).Hortalizas/Verdur.IngDE 20 A 24 AÑOS</v>
      </c>
      <c r="B1355" s="7">
        <v>0</v>
      </c>
      <c r="C1355" s="7">
        <v>0</v>
      </c>
      <c r="D1355" s="8" t="s">
        <v>40</v>
      </c>
      <c r="E1355" s="8">
        <v>3.4844730929451599</v>
      </c>
      <c r="F1355" s="8">
        <v>4.2120206163879201</v>
      </c>
      <c r="G1355" s="8">
        <v>3.6426001750014998</v>
      </c>
      <c r="H1355" s="8">
        <v>2.9743627983794201</v>
      </c>
    </row>
    <row r="1356" spans="1:8" x14ac:dyDescent="0.35">
      <c r="A1356" s="7" t="str">
        <f>B3&amp;C1337&amp;D1356</f>
        <v>DISTRIBUCION VOLUMEN X CRITERIO (Consumiciones).Hortalizas/Verdur.IngDE 25 A 34 AÑOS</v>
      </c>
      <c r="B1356" s="7">
        <v>0</v>
      </c>
      <c r="C1356" s="7">
        <v>0</v>
      </c>
      <c r="D1356" s="8" t="s">
        <v>41</v>
      </c>
      <c r="E1356" s="8">
        <v>11.596355637671399</v>
      </c>
      <c r="F1356" s="8">
        <v>13.221769222678001</v>
      </c>
      <c r="G1356" s="8">
        <v>11.1253398168496</v>
      </c>
      <c r="H1356" s="8">
        <v>11.410104701846899</v>
      </c>
    </row>
    <row r="1357" spans="1:8" x14ac:dyDescent="0.35">
      <c r="A1357" s="7" t="str">
        <f>B3&amp;C1337&amp;D1357</f>
        <v>DISTRIBUCION VOLUMEN X CRITERIO (Consumiciones).Hortalizas/Verdur.IngDE 35 A 49 AÑOS</v>
      </c>
      <c r="B1357" s="7">
        <v>0</v>
      </c>
      <c r="C1357" s="7">
        <v>0</v>
      </c>
      <c r="D1357" s="8" t="s">
        <v>42</v>
      </c>
      <c r="E1357" s="8">
        <v>31.345157167295799</v>
      </c>
      <c r="F1357" s="8">
        <v>29.760033659408901</v>
      </c>
      <c r="G1357" s="8">
        <v>28.126007761516998</v>
      </c>
      <c r="H1357" s="8">
        <v>28.466294106882199</v>
      </c>
    </row>
    <row r="1358" spans="1:8" x14ac:dyDescent="0.35">
      <c r="A1358" s="7" t="str">
        <f>B3&amp;C1337&amp;D1358</f>
        <v>DISTRIBUCION VOLUMEN X CRITERIO (Consumiciones).Hortalizas/Verdur.IngDE 50 A 59 AÑOS</v>
      </c>
      <c r="B1358" s="7">
        <v>0</v>
      </c>
      <c r="C1358" s="7">
        <v>0</v>
      </c>
      <c r="D1358" s="8" t="s">
        <v>43</v>
      </c>
      <c r="E1358" s="8">
        <v>24.6407867625826</v>
      </c>
      <c r="F1358" s="8">
        <v>25.267470285053101</v>
      </c>
      <c r="G1358" s="8">
        <v>27.035421105715599</v>
      </c>
      <c r="H1358" s="8">
        <v>24.918746495448101</v>
      </c>
    </row>
    <row r="1359" spans="1:8" x14ac:dyDescent="0.35">
      <c r="A1359" s="7" t="str">
        <f>B3&amp;C1337&amp;D1359</f>
        <v>DISTRIBUCION VOLUMEN X CRITERIO (Consumiciones).Hortalizas/Verdur.IngDE 60 A 75 AÑOS</v>
      </c>
      <c r="B1359" s="7">
        <v>0</v>
      </c>
      <c r="C1359" s="7">
        <v>0</v>
      </c>
      <c r="D1359" s="8" t="s">
        <v>44</v>
      </c>
      <c r="E1359" s="8">
        <v>26.581934878220199</v>
      </c>
      <c r="F1359" s="8">
        <v>25.567392447670102</v>
      </c>
      <c r="G1359" s="8">
        <v>27.728934695049901</v>
      </c>
      <c r="H1359" s="8">
        <v>30.076965007557799</v>
      </c>
    </row>
    <row r="1360" spans="1:8" x14ac:dyDescent="0.35">
      <c r="A1360" s="7" t="str">
        <f>B3&amp;C1337&amp;D1360</f>
        <v>DISTRIBUCION VOLUMEN X CRITERIO (Consumiciones).Hortalizas/Verdur.IngALTA Y MEDIA ALTA</v>
      </c>
      <c r="B1360" s="7">
        <v>0</v>
      </c>
      <c r="C1360" s="7">
        <v>0</v>
      </c>
      <c r="D1360" s="8" t="s">
        <v>17</v>
      </c>
      <c r="E1360" s="8">
        <v>28.552401945163101</v>
      </c>
      <c r="F1360" s="8">
        <v>27.1252003786683</v>
      </c>
      <c r="G1360" s="8">
        <v>32.853660002805398</v>
      </c>
      <c r="H1360" s="8">
        <v>31.701996023452899</v>
      </c>
    </row>
    <row r="1361" spans="1:8" x14ac:dyDescent="0.35">
      <c r="A1361" s="7" t="str">
        <f>B3&amp;C1337&amp;D1361</f>
        <v>DISTRIBUCION VOLUMEN X CRITERIO (Consumiciones).Hortalizas/Verdur.IngMEDIA</v>
      </c>
      <c r="B1361" s="7">
        <v>0</v>
      </c>
      <c r="C1361" s="7">
        <v>0</v>
      </c>
      <c r="D1361" s="8" t="s">
        <v>18</v>
      </c>
      <c r="E1361" s="8">
        <v>31.392388462011901</v>
      </c>
      <c r="F1361" s="8">
        <v>31.1183591038182</v>
      </c>
      <c r="G1361" s="8">
        <v>28.437129708175</v>
      </c>
      <c r="H1361" s="8">
        <v>29.802370949454399</v>
      </c>
    </row>
    <row r="1362" spans="1:8" x14ac:dyDescent="0.35">
      <c r="A1362" s="7" t="str">
        <f>B3&amp;C1337&amp;D1362</f>
        <v>DISTRIBUCION VOLUMEN X CRITERIO (Consumiciones).Hortalizas/Verdur.IngMEDIA BAJA</v>
      </c>
      <c r="B1362" s="7">
        <v>0</v>
      </c>
      <c r="C1362" s="7">
        <v>0</v>
      </c>
      <c r="D1362" s="8" t="s">
        <v>19</v>
      </c>
      <c r="E1362" s="8">
        <v>23.881289596690401</v>
      </c>
      <c r="F1362" s="8">
        <v>25.325330808877698</v>
      </c>
      <c r="G1362" s="8">
        <v>22.918437276656</v>
      </c>
      <c r="H1362" s="8">
        <v>21.280140774716799</v>
      </c>
    </row>
    <row r="1363" spans="1:8" x14ac:dyDescent="0.35">
      <c r="A1363" s="7" t="str">
        <f>B3&amp;C1337&amp;D1363</f>
        <v>DISTRIBUCION VOLUMEN X CRITERIO (Consumiciones).Hortalizas/Verdur.IngBAJA</v>
      </c>
      <c r="B1363" s="7">
        <v>0</v>
      </c>
      <c r="C1363" s="7">
        <v>0</v>
      </c>
      <c r="D1363" s="8" t="s">
        <v>20</v>
      </c>
      <c r="E1363" s="8">
        <v>16.173919996134501</v>
      </c>
      <c r="F1363" s="8">
        <v>16.431101293783499</v>
      </c>
      <c r="G1363" s="8">
        <v>15.7907997301504</v>
      </c>
      <c r="H1363" s="8">
        <v>17.2154662022803</v>
      </c>
    </row>
    <row r="1364" spans="1:8" x14ac:dyDescent="0.35">
      <c r="A1364" s="7" t="str">
        <f>B3&amp;C1337&amp;D1364</f>
        <v>DISTRIBUCION VOLUMEN X CRITERIO (Consumiciones).Hortalizas/Verdur.IngHOMBRE</v>
      </c>
      <c r="B1364" s="7">
        <v>0</v>
      </c>
      <c r="C1364" s="7">
        <v>0</v>
      </c>
      <c r="D1364" s="8" t="s">
        <v>21</v>
      </c>
      <c r="E1364" s="8">
        <v>50.226222428278703</v>
      </c>
      <c r="F1364" s="8">
        <v>48.870297675397097</v>
      </c>
      <c r="G1364" s="8">
        <v>49.112929404928103</v>
      </c>
      <c r="H1364" s="8">
        <v>49.6245008964489</v>
      </c>
    </row>
    <row r="1365" spans="1:8" x14ac:dyDescent="0.35">
      <c r="A1365" s="7" t="str">
        <f>B3&amp;C1337&amp;D1365</f>
        <v>DISTRIBUCION VOLUMEN X CRITERIO (Consumiciones).Hortalizas/Verdur.IngMUJER</v>
      </c>
      <c r="B1365" s="7">
        <v>0</v>
      </c>
      <c r="C1365" s="7">
        <v>0</v>
      </c>
      <c r="D1365" s="8" t="s">
        <v>22</v>
      </c>
      <c r="E1365" s="8">
        <v>49.773766067326001</v>
      </c>
      <c r="F1365" s="8">
        <v>51.129685494898503</v>
      </c>
      <c r="G1365" s="8">
        <v>50.887103992305299</v>
      </c>
      <c r="H1365" s="8">
        <v>50.375473053455401</v>
      </c>
    </row>
    <row r="1366" spans="1:8" x14ac:dyDescent="0.35">
      <c r="A1366" s="7" t="str">
        <f>B3&amp;C1366&amp;D1366</f>
        <v>DISTRIBUCION VOLUMEN X CRITERIO (Consumiciones)Tomates Ing.T.ESPAÑA</v>
      </c>
      <c r="B1366" s="7">
        <v>0</v>
      </c>
      <c r="C1366" s="7" t="s">
        <v>158</v>
      </c>
      <c r="D1366" s="8" t="s">
        <v>36</v>
      </c>
      <c r="E1366" s="8">
        <v>100</v>
      </c>
      <c r="F1366" s="8">
        <v>100</v>
      </c>
      <c r="G1366" s="8">
        <v>100</v>
      </c>
      <c r="H1366" s="8">
        <v>100</v>
      </c>
    </row>
    <row r="1367" spans="1:8" x14ac:dyDescent="0.35">
      <c r="A1367" s="7" t="str">
        <f>B3&amp;C1366&amp;D1367</f>
        <v>DISTRIBUCION VOLUMEN X CRITERIO (Consumiciones)Tomates Ing.BCN AM</v>
      </c>
      <c r="B1367" s="7">
        <v>0</v>
      </c>
      <c r="C1367" s="7">
        <v>0</v>
      </c>
      <c r="D1367" s="8" t="s">
        <v>1</v>
      </c>
      <c r="E1367" s="8">
        <v>7.6211725211181101</v>
      </c>
      <c r="F1367" s="8">
        <v>6.2091280895875602</v>
      </c>
      <c r="G1367" s="8">
        <v>7.1218865605597204</v>
      </c>
      <c r="H1367" s="8">
        <v>6.0963075244113201</v>
      </c>
    </row>
    <row r="1368" spans="1:8" x14ac:dyDescent="0.35">
      <c r="A1368" s="7" t="str">
        <f>B3&amp;C1366&amp;D1368</f>
        <v>DISTRIBUCION VOLUMEN X CRITERIO (Consumiciones)Tomates Ing.REST.CAT ARAGON</v>
      </c>
      <c r="B1368" s="7">
        <v>0</v>
      </c>
      <c r="C1368" s="7">
        <v>0</v>
      </c>
      <c r="D1368" s="8" t="s">
        <v>2</v>
      </c>
      <c r="E1368" s="8">
        <v>8.1917519097858893</v>
      </c>
      <c r="F1368" s="8">
        <v>7.7595402713595103</v>
      </c>
      <c r="G1368" s="8">
        <v>9.0040268095354694</v>
      </c>
      <c r="H1368" s="8">
        <v>7.24141450281153</v>
      </c>
    </row>
    <row r="1369" spans="1:8" x14ac:dyDescent="0.35">
      <c r="A1369" s="7" t="str">
        <f>B3&amp;C1366&amp;D1369</f>
        <v>DISTRIBUCION VOLUMEN X CRITERIO (Consumiciones)Tomates Ing.LEVANTE</v>
      </c>
      <c r="B1369" s="7">
        <v>0</v>
      </c>
      <c r="C1369" s="7">
        <v>0</v>
      </c>
      <c r="D1369" s="8" t="s">
        <v>3</v>
      </c>
      <c r="E1369" s="8">
        <v>18.351128901881602</v>
      </c>
      <c r="F1369" s="8">
        <v>19.583197786165499</v>
      </c>
      <c r="G1369" s="8">
        <v>18.1489247126359</v>
      </c>
      <c r="H1369" s="8">
        <v>20.108831103614001</v>
      </c>
    </row>
    <row r="1370" spans="1:8" x14ac:dyDescent="0.35">
      <c r="A1370" s="7" t="str">
        <f>B3&amp;C1366&amp;D1370</f>
        <v>DISTRIBUCION VOLUMEN X CRITERIO (Consumiciones)Tomates Ing.ANDALUCIA</v>
      </c>
      <c r="B1370" s="7">
        <v>0</v>
      </c>
      <c r="C1370" s="7">
        <v>0</v>
      </c>
      <c r="D1370" s="8" t="s">
        <v>4</v>
      </c>
      <c r="E1370" s="8">
        <v>24.819151848956601</v>
      </c>
      <c r="F1370" s="8">
        <v>25.526552802310398</v>
      </c>
      <c r="G1370" s="8">
        <v>24.7323343976771</v>
      </c>
      <c r="H1370" s="8">
        <v>21.8773133423059</v>
      </c>
    </row>
    <row r="1371" spans="1:8" x14ac:dyDescent="0.35">
      <c r="A1371" s="7" t="str">
        <f>B3&amp;C1366&amp;D1371</f>
        <v>DISTRIBUCION VOLUMEN X CRITERIO (Consumiciones)Tomates Ing.MDD AM</v>
      </c>
      <c r="B1371" s="7">
        <v>0</v>
      </c>
      <c r="C1371" s="7">
        <v>0</v>
      </c>
      <c r="D1371" s="8" t="s">
        <v>5</v>
      </c>
      <c r="E1371" s="8">
        <v>17.763049999311399</v>
      </c>
      <c r="F1371" s="8">
        <v>20.248481043047899</v>
      </c>
      <c r="G1371" s="8">
        <v>21.170335738972501</v>
      </c>
      <c r="H1371" s="8">
        <v>22.936024614571</v>
      </c>
    </row>
    <row r="1372" spans="1:8" x14ac:dyDescent="0.35">
      <c r="A1372" s="7" t="str">
        <f>B3&amp;C1366&amp;D1372</f>
        <v>DISTRIBUCION VOLUMEN X CRITERIO (Consumiciones)Tomates Ing.RTO CENTRO</v>
      </c>
      <c r="B1372" s="7">
        <v>0</v>
      </c>
      <c r="C1372" s="7">
        <v>0</v>
      </c>
      <c r="D1372" s="8" t="s">
        <v>6</v>
      </c>
      <c r="E1372" s="8">
        <v>10.5836159079615</v>
      </c>
      <c r="F1372" s="8">
        <v>11.0056688311596</v>
      </c>
      <c r="G1372" s="8">
        <v>9.3689246307783396</v>
      </c>
      <c r="H1372" s="8">
        <v>9.9689679427221805</v>
      </c>
    </row>
    <row r="1373" spans="1:8" x14ac:dyDescent="0.35">
      <c r="A1373" s="7" t="str">
        <f>B3&amp;C1366&amp;D1373</f>
        <v>DISTRIBUCION VOLUMEN X CRITERIO (Consumiciones)Tomates Ing.NORTE-CENTRO</v>
      </c>
      <c r="B1373" s="7">
        <v>0</v>
      </c>
      <c r="C1373" s="7">
        <v>0</v>
      </c>
      <c r="D1373" s="8" t="s">
        <v>7</v>
      </c>
      <c r="E1373" s="8">
        <v>7.1073235827482799</v>
      </c>
      <c r="F1373" s="8">
        <v>5.8243741982592203</v>
      </c>
      <c r="G1373" s="8">
        <v>6.9361311873387299</v>
      </c>
      <c r="H1373" s="8">
        <v>6.1926133091950302</v>
      </c>
    </row>
    <row r="1374" spans="1:8" x14ac:dyDescent="0.35">
      <c r="A1374" s="7" t="str">
        <f>B3&amp;C1366&amp;D1374</f>
        <v>DISTRIBUCION VOLUMEN X CRITERIO (Consumiciones)Tomates Ing.NOROESTE</v>
      </c>
      <c r="B1374" s="7">
        <v>0</v>
      </c>
      <c r="C1374" s="7">
        <v>0</v>
      </c>
      <c r="D1374" s="8" t="s">
        <v>8</v>
      </c>
      <c r="E1374" s="8">
        <v>5.56281233084328</v>
      </c>
      <c r="F1374" s="8">
        <v>3.8430463237477199</v>
      </c>
      <c r="G1374" s="8">
        <v>3.5174359625022</v>
      </c>
      <c r="H1374" s="8">
        <v>5.5785305597483799</v>
      </c>
    </row>
    <row r="1375" spans="1:8" x14ac:dyDescent="0.35">
      <c r="A1375" s="7" t="str">
        <f>B3&amp;C1366&amp;D1375</f>
        <v>DISTRIBUCION VOLUMEN X CRITERIO (Consumiciones)Tomates Ing.&lt;2MIL</v>
      </c>
      <c r="B1375" s="7">
        <v>0</v>
      </c>
      <c r="C1375" s="7">
        <v>0</v>
      </c>
      <c r="D1375" s="8" t="s">
        <v>9</v>
      </c>
      <c r="E1375" s="8">
        <v>3.25315659999174</v>
      </c>
      <c r="F1375" s="8">
        <v>3.0027211241915102</v>
      </c>
      <c r="G1375" s="8">
        <v>2.5285115889906198</v>
      </c>
      <c r="H1375" s="8">
        <v>2.7205795627387999</v>
      </c>
    </row>
    <row r="1376" spans="1:8" x14ac:dyDescent="0.35">
      <c r="A1376" s="7" t="str">
        <f>B3&amp;C1366&amp;D1376</f>
        <v>DISTRIBUCION VOLUMEN X CRITERIO (Consumiciones)Tomates Ing.2-5MIL</v>
      </c>
      <c r="B1376" s="7">
        <v>0</v>
      </c>
      <c r="C1376" s="7">
        <v>0</v>
      </c>
      <c r="D1376" s="8" t="s">
        <v>10</v>
      </c>
      <c r="E1376" s="8">
        <v>7.2298902061310599</v>
      </c>
      <c r="F1376" s="8">
        <v>5.6908537269670401</v>
      </c>
      <c r="G1376" s="8">
        <v>5.5226929749217497</v>
      </c>
      <c r="H1376" s="8">
        <v>7.6370058225336299</v>
      </c>
    </row>
    <row r="1377" spans="1:8" x14ac:dyDescent="0.35">
      <c r="A1377" s="7" t="str">
        <f>B3&amp;C1366&amp;D1377</f>
        <v>DISTRIBUCION VOLUMEN X CRITERIO (Consumiciones)Tomates Ing.5-10MIL</v>
      </c>
      <c r="B1377" s="7">
        <v>0</v>
      </c>
      <c r="C1377" s="7">
        <v>0</v>
      </c>
      <c r="D1377" s="8" t="s">
        <v>11</v>
      </c>
      <c r="E1377" s="8">
        <v>6.8810670291838303</v>
      </c>
      <c r="F1377" s="8">
        <v>5.7015720156775398</v>
      </c>
      <c r="G1377" s="8">
        <v>9.7018395158239503</v>
      </c>
      <c r="H1377" s="8">
        <v>6.7481604887657696</v>
      </c>
    </row>
    <row r="1378" spans="1:8" x14ac:dyDescent="0.35">
      <c r="A1378" s="7" t="str">
        <f>B3&amp;C1366&amp;D1378</f>
        <v>DISTRIBUCION VOLUMEN X CRITERIO (Consumiciones)Tomates Ing.10-30MIL</v>
      </c>
      <c r="B1378" s="7">
        <v>0</v>
      </c>
      <c r="C1378" s="7">
        <v>0</v>
      </c>
      <c r="D1378" s="8" t="s">
        <v>12</v>
      </c>
      <c r="E1378" s="8">
        <v>17.237887182872399</v>
      </c>
      <c r="F1378" s="8">
        <v>17.955690637088299</v>
      </c>
      <c r="G1378" s="8">
        <v>17.479458126033801</v>
      </c>
      <c r="H1378" s="8">
        <v>15.4947529931743</v>
      </c>
    </row>
    <row r="1379" spans="1:8" x14ac:dyDescent="0.35">
      <c r="A1379" s="7" t="str">
        <f>B3&amp;C1366&amp;D1379</f>
        <v>DISTRIBUCION VOLUMEN X CRITERIO (Consumiciones)Tomates Ing.30-100MIL</v>
      </c>
      <c r="B1379" s="7">
        <v>0</v>
      </c>
      <c r="C1379" s="7">
        <v>0</v>
      </c>
      <c r="D1379" s="8" t="s">
        <v>13</v>
      </c>
      <c r="E1379" s="8">
        <v>19.574888092510999</v>
      </c>
      <c r="F1379" s="8">
        <v>21.116239805550801</v>
      </c>
      <c r="G1379" s="8">
        <v>19.460941350779098</v>
      </c>
      <c r="H1379" s="8">
        <v>23.363146684820599</v>
      </c>
    </row>
    <row r="1380" spans="1:8" x14ac:dyDescent="0.35">
      <c r="A1380" s="7" t="str">
        <f>B3&amp;C1366&amp;D1380</f>
        <v>DISTRIBUCION VOLUMEN X CRITERIO (Consumiciones)Tomates Ing.100-200MIL</v>
      </c>
      <c r="B1380" s="7">
        <v>0</v>
      </c>
      <c r="C1380" s="7">
        <v>0</v>
      </c>
      <c r="D1380" s="8" t="s">
        <v>14</v>
      </c>
      <c r="E1380" s="8">
        <v>13.629086867101501</v>
      </c>
      <c r="F1380" s="8">
        <v>14.360130949218499</v>
      </c>
      <c r="G1380" s="8">
        <v>11.646323102496799</v>
      </c>
      <c r="H1380" s="8">
        <v>9.8396121326268897</v>
      </c>
    </row>
    <row r="1381" spans="1:8" x14ac:dyDescent="0.35">
      <c r="A1381" s="7" t="str">
        <f>B3&amp;C1366&amp;D1381</f>
        <v>DISTRIBUCION VOLUMEN X CRITERIO (Consumiciones)Tomates Ing.200-500MIL</v>
      </c>
      <c r="B1381" s="7">
        <v>0</v>
      </c>
      <c r="C1381" s="7">
        <v>0</v>
      </c>
      <c r="D1381" s="8" t="s">
        <v>15</v>
      </c>
      <c r="E1381" s="8">
        <v>13.384707567646901</v>
      </c>
      <c r="F1381" s="8">
        <v>11.140240532888599</v>
      </c>
      <c r="G1381" s="8">
        <v>11.7261605800664</v>
      </c>
      <c r="H1381" s="8">
        <v>12.506382983658501</v>
      </c>
    </row>
    <row r="1382" spans="1:8" x14ac:dyDescent="0.35">
      <c r="A1382" s="7" t="str">
        <f>B3&amp;C1366&amp;D1382</f>
        <v>DISTRIBUCION VOLUMEN X CRITERIO (Consumiciones)Tomates Ing.&gt;500MIL</v>
      </c>
      <c r="B1382" s="7">
        <v>0</v>
      </c>
      <c r="C1382" s="7">
        <v>0</v>
      </c>
      <c r="D1382" s="8" t="s">
        <v>16</v>
      </c>
      <c r="E1382" s="8">
        <v>18.8093187887638</v>
      </c>
      <c r="F1382" s="8">
        <v>21.032539133473598</v>
      </c>
      <c r="G1382" s="8">
        <v>21.934073053236101</v>
      </c>
      <c r="H1382" s="8">
        <v>21.6903671600057</v>
      </c>
    </row>
    <row r="1383" spans="1:8" x14ac:dyDescent="0.35">
      <c r="A1383" s="7" t="str">
        <f>B3&amp;C1366&amp;D1383</f>
        <v>DISTRIBUCION VOLUMEN X CRITERIO (Consumiciones)Tomates Ing.DE 15 A 19 AÑOS</v>
      </c>
      <c r="B1383" s="7">
        <v>0</v>
      </c>
      <c r="C1383" s="7">
        <v>0</v>
      </c>
      <c r="D1383" s="8" t="s">
        <v>39</v>
      </c>
      <c r="E1383" s="8">
        <v>2.3839673921289299</v>
      </c>
      <c r="F1383" s="8">
        <v>1.73828872470122</v>
      </c>
      <c r="G1383" s="8">
        <v>1.8109215003096</v>
      </c>
      <c r="H1383" s="8">
        <v>3.0042818034371601</v>
      </c>
    </row>
    <row r="1384" spans="1:8" x14ac:dyDescent="0.35">
      <c r="A1384" s="7" t="str">
        <f>B3&amp;C1366&amp;D1384</f>
        <v>DISTRIBUCION VOLUMEN X CRITERIO (Consumiciones)Tomates Ing.DE 20 A 24 AÑOS</v>
      </c>
      <c r="B1384" s="7">
        <v>0</v>
      </c>
      <c r="C1384" s="7">
        <v>0</v>
      </c>
      <c r="D1384" s="8" t="s">
        <v>40</v>
      </c>
      <c r="E1384" s="8">
        <v>2.39195736626364</v>
      </c>
      <c r="F1384" s="8">
        <v>3.5883395815250498</v>
      </c>
      <c r="G1384" s="8">
        <v>2.8940186647036401</v>
      </c>
      <c r="H1384" s="8">
        <v>2.77296206973935</v>
      </c>
    </row>
    <row r="1385" spans="1:8" x14ac:dyDescent="0.35">
      <c r="A1385" s="7" t="str">
        <f>B3&amp;C1366&amp;D1385</f>
        <v>DISTRIBUCION VOLUMEN X CRITERIO (Consumiciones)Tomates Ing.DE 25 A 34 AÑOS</v>
      </c>
      <c r="B1385" s="7">
        <v>0</v>
      </c>
      <c r="C1385" s="7">
        <v>0</v>
      </c>
      <c r="D1385" s="8" t="s">
        <v>41</v>
      </c>
      <c r="E1385" s="8">
        <v>11.566872908992501</v>
      </c>
      <c r="F1385" s="8">
        <v>12.4425232655763</v>
      </c>
      <c r="G1385" s="8">
        <v>9.6312987235475696</v>
      </c>
      <c r="H1385" s="8">
        <v>9.6950229833801806</v>
      </c>
    </row>
    <row r="1386" spans="1:8" x14ac:dyDescent="0.35">
      <c r="A1386" s="7" t="str">
        <f>B3&amp;C1366&amp;D1386</f>
        <v>DISTRIBUCION VOLUMEN X CRITERIO (Consumiciones)Tomates Ing.DE 35 A 49 AÑOS</v>
      </c>
      <c r="B1386" s="7">
        <v>0</v>
      </c>
      <c r="C1386" s="7">
        <v>0</v>
      </c>
      <c r="D1386" s="8" t="s">
        <v>42</v>
      </c>
      <c r="E1386" s="8">
        <v>31.586867685047999</v>
      </c>
      <c r="F1386" s="8">
        <v>26.718623257478999</v>
      </c>
      <c r="G1386" s="8">
        <v>25.802871097073201</v>
      </c>
      <c r="H1386" s="8">
        <v>26.9769853065253</v>
      </c>
    </row>
    <row r="1387" spans="1:8" x14ac:dyDescent="0.35">
      <c r="A1387" s="7" t="str">
        <f>B3&amp;C1366&amp;D1387</f>
        <v>DISTRIBUCION VOLUMEN X CRITERIO (Consumiciones)Tomates Ing.DE 50 A 59 AÑOS</v>
      </c>
      <c r="B1387" s="7">
        <v>0</v>
      </c>
      <c r="C1387" s="7">
        <v>0</v>
      </c>
      <c r="D1387" s="8" t="s">
        <v>43</v>
      </c>
      <c r="E1387" s="8">
        <v>24.648381615916801</v>
      </c>
      <c r="F1387" s="8">
        <v>26.5069636913531</v>
      </c>
      <c r="G1387" s="8">
        <v>27.299666664132999</v>
      </c>
      <c r="H1387" s="8">
        <v>25.8234846248812</v>
      </c>
    </row>
    <row r="1388" spans="1:8" x14ac:dyDescent="0.35">
      <c r="A1388" s="7" t="str">
        <f>B3&amp;C1366&amp;D1388</f>
        <v>DISTRIBUCION VOLUMEN X CRITERIO (Consumiciones)Tomates Ing.DE 60 A 75 AÑOS</v>
      </c>
      <c r="B1388" s="7">
        <v>0</v>
      </c>
      <c r="C1388" s="7">
        <v>0</v>
      </c>
      <c r="D1388" s="8" t="s">
        <v>44</v>
      </c>
      <c r="E1388" s="8">
        <v>27.421950697447901</v>
      </c>
      <c r="F1388" s="8">
        <v>29.005255441893201</v>
      </c>
      <c r="G1388" s="8">
        <v>32.561230951296501</v>
      </c>
      <c r="H1388" s="8">
        <v>31.727270460485201</v>
      </c>
    </row>
    <row r="1389" spans="1:8" x14ac:dyDescent="0.35">
      <c r="A1389" s="7" t="str">
        <f>B3&amp;C1366&amp;D1389</f>
        <v>DISTRIBUCION VOLUMEN X CRITERIO (Consumiciones)Tomates Ing.ALTA Y MEDIA ALTA</v>
      </c>
      <c r="B1389" s="7">
        <v>0</v>
      </c>
      <c r="C1389" s="7">
        <v>0</v>
      </c>
      <c r="D1389" s="8" t="s">
        <v>17</v>
      </c>
      <c r="E1389" s="8">
        <v>29.403431604024099</v>
      </c>
      <c r="F1389" s="8">
        <v>29.031184608849902</v>
      </c>
      <c r="G1389" s="8">
        <v>36.355769528739899</v>
      </c>
      <c r="H1389" s="8">
        <v>33.068436370510497</v>
      </c>
    </row>
    <row r="1390" spans="1:8" x14ac:dyDescent="0.35">
      <c r="A1390" s="7" t="str">
        <f>B3&amp;C1366&amp;D1390</f>
        <v>DISTRIBUCION VOLUMEN X CRITERIO (Consumiciones)Tomates Ing.MEDIA</v>
      </c>
      <c r="B1390" s="7">
        <v>0</v>
      </c>
      <c r="C1390" s="7">
        <v>0</v>
      </c>
      <c r="D1390" s="8" t="s">
        <v>18</v>
      </c>
      <c r="E1390" s="8">
        <v>32.146936161203698</v>
      </c>
      <c r="F1390" s="8">
        <v>29.699802681205799</v>
      </c>
      <c r="G1390" s="8">
        <v>27.0118933255062</v>
      </c>
      <c r="H1390" s="8">
        <v>29.547488064704901</v>
      </c>
    </row>
    <row r="1391" spans="1:8" x14ac:dyDescent="0.35">
      <c r="A1391" s="7" t="str">
        <f>B3&amp;C1366&amp;D1391</f>
        <v>DISTRIBUCION VOLUMEN X CRITERIO (Consumiciones)Tomates Ing.MEDIA BAJA</v>
      </c>
      <c r="B1391" s="7">
        <v>0</v>
      </c>
      <c r="C1391" s="7">
        <v>0</v>
      </c>
      <c r="D1391" s="8" t="s">
        <v>19</v>
      </c>
      <c r="E1391" s="8">
        <v>22.408149726933399</v>
      </c>
      <c r="F1391" s="8">
        <v>23.376797213387</v>
      </c>
      <c r="G1391" s="8">
        <v>21.077380579984499</v>
      </c>
      <c r="H1391" s="8">
        <v>19.9768455564402</v>
      </c>
    </row>
    <row r="1392" spans="1:8" x14ac:dyDescent="0.35">
      <c r="A1392" s="7" t="str">
        <f>B3&amp;C1366&amp;D1392</f>
        <v>DISTRIBUCION VOLUMEN X CRITERIO (Consumiciones)Tomates Ing.BAJA</v>
      </c>
      <c r="B1392" s="7">
        <v>0</v>
      </c>
      <c r="C1392" s="7">
        <v>0</v>
      </c>
      <c r="D1392" s="8" t="s">
        <v>20</v>
      </c>
      <c r="E1392" s="8">
        <v>16.0415011814564</v>
      </c>
      <c r="F1392" s="8">
        <v>17.892204842194701</v>
      </c>
      <c r="G1392" s="8">
        <v>15.554953642283399</v>
      </c>
      <c r="H1392" s="8">
        <v>17.407230008344399</v>
      </c>
    </row>
    <row r="1393" spans="1:8" x14ac:dyDescent="0.35">
      <c r="A1393" s="7" t="str">
        <f>B3&amp;C1366&amp;D1393</f>
        <v>DISTRIBUCION VOLUMEN X CRITERIO (Consumiciones)Tomates Ing.HOMBRE</v>
      </c>
      <c r="B1393" s="7">
        <v>0</v>
      </c>
      <c r="C1393" s="7">
        <v>0</v>
      </c>
      <c r="D1393" s="8" t="s">
        <v>21</v>
      </c>
      <c r="E1393" s="8">
        <v>51.890808822070497</v>
      </c>
      <c r="F1393" s="8">
        <v>51.560722053251901</v>
      </c>
      <c r="G1393" s="8">
        <v>50.955161326724699</v>
      </c>
      <c r="H1393" s="8">
        <v>49.9509425012482</v>
      </c>
    </row>
    <row r="1394" spans="1:8" x14ac:dyDescent="0.35">
      <c r="A1394" s="7" t="str">
        <f>B3&amp;C1366&amp;D1394</f>
        <v>DISTRIBUCION VOLUMEN X CRITERIO (Consumiciones)Tomates Ing.MUJER</v>
      </c>
      <c r="B1394" s="7">
        <v>0</v>
      </c>
      <c r="C1394" s="7">
        <v>0</v>
      </c>
      <c r="D1394" s="8" t="s">
        <v>22</v>
      </c>
      <c r="E1394" s="8">
        <v>48.109191177929503</v>
      </c>
      <c r="F1394" s="8">
        <v>48.439277946748099</v>
      </c>
      <c r="G1394" s="8">
        <v>49.044838673275301</v>
      </c>
      <c r="H1394" s="8">
        <v>50.0490574987518</v>
      </c>
    </row>
    <row r="1395" spans="1:8" x14ac:dyDescent="0.35">
      <c r="A1395" s="7" t="str">
        <f>B3&amp;C1395&amp;D1395</f>
        <v>DISTRIBUCION VOLUMEN X CRITERIO (Consumiciones)Judías verdes Ing.T.ESPAÑA</v>
      </c>
      <c r="B1395" s="7">
        <v>0</v>
      </c>
      <c r="C1395" s="7" t="s">
        <v>189</v>
      </c>
      <c r="D1395" s="8" t="s">
        <v>36</v>
      </c>
      <c r="E1395" s="8">
        <v>100</v>
      </c>
      <c r="F1395" s="8">
        <v>100</v>
      </c>
      <c r="G1395" s="8">
        <v>100</v>
      </c>
      <c r="H1395" s="8">
        <v>100</v>
      </c>
    </row>
    <row r="1396" spans="1:8" x14ac:dyDescent="0.35">
      <c r="A1396" s="7" t="str">
        <f>B3&amp;C1395&amp;D1396</f>
        <v>DISTRIBUCION VOLUMEN X CRITERIO (Consumiciones)Judías verdes Ing.BCN AM</v>
      </c>
      <c r="B1396" s="7">
        <v>0</v>
      </c>
      <c r="C1396" s="7">
        <v>0</v>
      </c>
      <c r="D1396" s="8" t="s">
        <v>1</v>
      </c>
      <c r="E1396" s="8">
        <v>18.705469801450299</v>
      </c>
      <c r="F1396" s="8">
        <v>10.939602202253999</v>
      </c>
      <c r="G1396" s="8">
        <v>8.8575713174663893</v>
      </c>
      <c r="H1396" s="8">
        <v>7.7597667489879703</v>
      </c>
    </row>
    <row r="1397" spans="1:8" x14ac:dyDescent="0.35">
      <c r="A1397" s="7" t="str">
        <f>B3&amp;C1395&amp;D1397</f>
        <v>DISTRIBUCION VOLUMEN X CRITERIO (Consumiciones)Judías verdes Ing.REST.CAT ARAGON</v>
      </c>
      <c r="B1397" s="7">
        <v>0</v>
      </c>
      <c r="C1397" s="7">
        <v>0</v>
      </c>
      <c r="D1397" s="8" t="s">
        <v>2</v>
      </c>
      <c r="E1397" s="8">
        <v>21.299592225598801</v>
      </c>
      <c r="F1397" s="8">
        <v>15.045797008337299</v>
      </c>
      <c r="G1397" s="8">
        <v>30.2837058012177</v>
      </c>
      <c r="H1397" s="8">
        <v>11.5291128043066</v>
      </c>
    </row>
    <row r="1398" spans="1:8" x14ac:dyDescent="0.35">
      <c r="A1398" s="7" t="str">
        <f>B3&amp;C1395&amp;D1398</f>
        <v>DISTRIBUCION VOLUMEN X CRITERIO (Consumiciones)Judías verdes Ing.LEVANTE</v>
      </c>
      <c r="B1398" s="7">
        <v>0</v>
      </c>
      <c r="C1398" s="7">
        <v>0</v>
      </c>
      <c r="D1398" s="8" t="s">
        <v>3</v>
      </c>
      <c r="E1398" s="8">
        <v>10.679235645394099</v>
      </c>
      <c r="F1398" s="8">
        <v>17.628014193889999</v>
      </c>
      <c r="G1398" s="8">
        <v>9.2851366622695295</v>
      </c>
      <c r="H1398" s="8">
        <v>7.0715365036354001</v>
      </c>
    </row>
    <row r="1399" spans="1:8" x14ac:dyDescent="0.35">
      <c r="A1399" s="7" t="str">
        <f>B3&amp;C1395&amp;D1399</f>
        <v>DISTRIBUCION VOLUMEN X CRITERIO (Consumiciones)Judías verdes Ing.ANDALUCIA</v>
      </c>
      <c r="B1399" s="7">
        <v>0</v>
      </c>
      <c r="C1399" s="7">
        <v>0</v>
      </c>
      <c r="D1399" s="8" t="s">
        <v>4</v>
      </c>
      <c r="E1399" s="8">
        <v>13.0358789819701</v>
      </c>
      <c r="F1399" s="8">
        <v>14.721276855214599</v>
      </c>
      <c r="G1399" s="8">
        <v>15.4806532976406</v>
      </c>
      <c r="H1399" s="8">
        <v>17.029124313943399</v>
      </c>
    </row>
    <row r="1400" spans="1:8" x14ac:dyDescent="0.35">
      <c r="A1400" s="7" t="str">
        <f>B3&amp;C1395&amp;D1400</f>
        <v>DISTRIBUCION VOLUMEN X CRITERIO (Consumiciones)Judías verdes Ing.MDD AM</v>
      </c>
      <c r="B1400" s="7">
        <v>0</v>
      </c>
      <c r="C1400" s="7">
        <v>0</v>
      </c>
      <c r="D1400" s="8" t="s">
        <v>5</v>
      </c>
      <c r="E1400" s="8">
        <v>12.9083181960359</v>
      </c>
      <c r="F1400" s="8">
        <v>20.256156287459</v>
      </c>
      <c r="G1400" s="8">
        <v>11.1004481645877</v>
      </c>
      <c r="H1400" s="8">
        <v>26.142528765870999</v>
      </c>
    </row>
    <row r="1401" spans="1:8" x14ac:dyDescent="0.35">
      <c r="A1401" s="7" t="str">
        <f>B3&amp;C1395&amp;D1401</f>
        <v>DISTRIBUCION VOLUMEN X CRITERIO (Consumiciones)Judías verdes Ing.RTO CENTRO</v>
      </c>
      <c r="B1401" s="7">
        <v>0</v>
      </c>
      <c r="C1401" s="7">
        <v>0</v>
      </c>
      <c r="D1401" s="8" t="s">
        <v>6</v>
      </c>
      <c r="E1401" s="8">
        <v>5.7083784582626702</v>
      </c>
      <c r="F1401" s="8">
        <v>6.0799045808905996</v>
      </c>
      <c r="G1401" s="8">
        <v>5.8843030675426604</v>
      </c>
      <c r="H1401" s="8">
        <v>6.4604265800264997</v>
      </c>
    </row>
    <row r="1402" spans="1:8" x14ac:dyDescent="0.35">
      <c r="A1402" s="7" t="str">
        <f>B3&amp;C1395&amp;D1402</f>
        <v>DISTRIBUCION VOLUMEN X CRITERIO (Consumiciones)Judías verdes Ing.NORTE-CENTRO</v>
      </c>
      <c r="B1402" s="7">
        <v>0</v>
      </c>
      <c r="C1402" s="7">
        <v>0</v>
      </c>
      <c r="D1402" s="8" t="s">
        <v>7</v>
      </c>
      <c r="E1402" s="8">
        <v>13.2557729778436</v>
      </c>
      <c r="F1402" s="8">
        <v>8.4936915714111496</v>
      </c>
      <c r="G1402" s="8">
        <v>13.7343153136508</v>
      </c>
      <c r="H1402" s="8">
        <v>15.368242609991</v>
      </c>
    </row>
    <row r="1403" spans="1:8" x14ac:dyDescent="0.35">
      <c r="A1403" s="7" t="str">
        <f>B3&amp;C1395&amp;D1403</f>
        <v>DISTRIBUCION VOLUMEN X CRITERIO (Consumiciones)Judías verdes Ing.NOROESTE</v>
      </c>
      <c r="B1403" s="7">
        <v>0</v>
      </c>
      <c r="C1403" s="7">
        <v>0</v>
      </c>
      <c r="D1403" s="8" t="s">
        <v>8</v>
      </c>
      <c r="E1403" s="8">
        <v>4.40737552263134</v>
      </c>
      <c r="F1403" s="8">
        <v>6.8355525414856002</v>
      </c>
      <c r="G1403" s="8">
        <v>5.3738294224563496</v>
      </c>
      <c r="H1403" s="8">
        <v>8.6392156346907001</v>
      </c>
    </row>
    <row r="1404" spans="1:8" x14ac:dyDescent="0.35">
      <c r="A1404" s="7" t="str">
        <f>B3&amp;C1395&amp;D1404</f>
        <v>DISTRIBUCION VOLUMEN X CRITERIO (Consumiciones)Judías verdes Ing.&lt;2MIL</v>
      </c>
      <c r="B1404" s="7">
        <v>0</v>
      </c>
      <c r="C1404" s="7">
        <v>0</v>
      </c>
      <c r="D1404" s="8" t="s">
        <v>9</v>
      </c>
      <c r="E1404" s="8">
        <v>4.8492835969088404</v>
      </c>
      <c r="F1404" s="8">
        <v>3.14141837769668</v>
      </c>
      <c r="G1404" s="8">
        <v>1.06800672032038</v>
      </c>
      <c r="H1404" s="8">
        <v>2.0065374737333599</v>
      </c>
    </row>
    <row r="1405" spans="1:8" x14ac:dyDescent="0.35">
      <c r="A1405" s="7" t="str">
        <f>B3&amp;C1395&amp;D1405</f>
        <v>DISTRIBUCION VOLUMEN X CRITERIO (Consumiciones)Judías verdes Ing.2-5MIL</v>
      </c>
      <c r="B1405" s="7">
        <v>0</v>
      </c>
      <c r="C1405" s="7">
        <v>0</v>
      </c>
      <c r="D1405" s="8" t="s">
        <v>10</v>
      </c>
      <c r="E1405" s="8">
        <v>2.4818504521101801</v>
      </c>
      <c r="F1405" s="8">
        <v>4.6653722029381202</v>
      </c>
      <c r="G1405" s="8">
        <v>2.0982146463452902</v>
      </c>
      <c r="H1405" s="8">
        <v>2.6360833692324399</v>
      </c>
    </row>
    <row r="1406" spans="1:8" x14ac:dyDescent="0.35">
      <c r="A1406" s="7" t="str">
        <f>B3&amp;C1395&amp;D1406</f>
        <v>DISTRIBUCION VOLUMEN X CRITERIO (Consumiciones)Judías verdes Ing.5-10MIL</v>
      </c>
      <c r="B1406" s="7">
        <v>0</v>
      </c>
      <c r="C1406" s="7">
        <v>0</v>
      </c>
      <c r="D1406" s="8" t="s">
        <v>11</v>
      </c>
      <c r="E1406" s="8">
        <v>7.8983634500985698</v>
      </c>
      <c r="F1406" s="8">
        <v>5.7111644522175702</v>
      </c>
      <c r="G1406" s="8">
        <v>8.8932268280001896</v>
      </c>
      <c r="H1406" s="8">
        <v>8.7998326169954595</v>
      </c>
    </row>
    <row r="1407" spans="1:8" x14ac:dyDescent="0.35">
      <c r="A1407" s="7" t="str">
        <f>B3&amp;C1395&amp;D1407</f>
        <v>DISTRIBUCION VOLUMEN X CRITERIO (Consumiciones)Judías verdes Ing.10-30MIL</v>
      </c>
      <c r="B1407" s="7">
        <v>0</v>
      </c>
      <c r="C1407" s="7">
        <v>0</v>
      </c>
      <c r="D1407" s="8" t="s">
        <v>12</v>
      </c>
      <c r="E1407" s="8">
        <v>22.408899296079799</v>
      </c>
      <c r="F1407" s="8">
        <v>15.9488163330865</v>
      </c>
      <c r="G1407" s="8">
        <v>37.885247521774403</v>
      </c>
      <c r="H1407" s="8">
        <v>13.1617630132887</v>
      </c>
    </row>
    <row r="1408" spans="1:8" x14ac:dyDescent="0.35">
      <c r="A1408" s="7" t="str">
        <f>B3&amp;C1395&amp;D1408</f>
        <v>DISTRIBUCION VOLUMEN X CRITERIO (Consumiciones)Judías verdes Ing.30-100MIL</v>
      </c>
      <c r="B1408" s="7">
        <v>0</v>
      </c>
      <c r="C1408" s="7">
        <v>0</v>
      </c>
      <c r="D1408" s="8" t="s">
        <v>13</v>
      </c>
      <c r="E1408" s="8">
        <v>13.595422366469</v>
      </c>
      <c r="F1408" s="8">
        <v>18.9042150380278</v>
      </c>
      <c r="G1408" s="8">
        <v>20.355498072849301</v>
      </c>
      <c r="H1408" s="8">
        <v>20.450799590914599</v>
      </c>
    </row>
    <row r="1409" spans="1:8" x14ac:dyDescent="0.35">
      <c r="A1409" s="7" t="str">
        <f>B3&amp;C1395&amp;D1409</f>
        <v>DISTRIBUCION VOLUMEN X CRITERIO (Consumiciones)Judías verdes Ing.100-200MIL</v>
      </c>
      <c r="B1409" s="7">
        <v>0</v>
      </c>
      <c r="C1409" s="7">
        <v>0</v>
      </c>
      <c r="D1409" s="8" t="s">
        <v>14</v>
      </c>
      <c r="E1409" s="8">
        <v>14.2974486121035</v>
      </c>
      <c r="F1409" s="8">
        <v>14.720503508317901</v>
      </c>
      <c r="G1409" s="8">
        <v>8.7912017084395</v>
      </c>
      <c r="H1409" s="8">
        <v>17.080029793517099</v>
      </c>
    </row>
    <row r="1410" spans="1:8" x14ac:dyDescent="0.35">
      <c r="A1410" s="7" t="str">
        <f>B3&amp;C1395&amp;D1410</f>
        <v>DISTRIBUCION VOLUMEN X CRITERIO (Consumiciones)Judías verdes Ing.200-500MIL</v>
      </c>
      <c r="B1410" s="7">
        <v>0</v>
      </c>
      <c r="C1410" s="7">
        <v>0</v>
      </c>
      <c r="D1410" s="8" t="s">
        <v>15</v>
      </c>
      <c r="E1410" s="8">
        <v>7.5985560022612697</v>
      </c>
      <c r="F1410" s="8">
        <v>7.72615072531016</v>
      </c>
      <c r="G1410" s="8">
        <v>4.0224460419289496</v>
      </c>
      <c r="H1410" s="8">
        <v>8.2716307182342295</v>
      </c>
    </row>
    <row r="1411" spans="1:8" x14ac:dyDescent="0.35">
      <c r="A1411" s="7" t="str">
        <f>B3&amp;C1395&amp;D1411</f>
        <v>DISTRIBUCION VOLUMEN X CRITERIO (Consumiciones)Judías verdes Ing.&gt;500MIL</v>
      </c>
      <c r="B1411" s="7">
        <v>0</v>
      </c>
      <c r="C1411" s="7">
        <v>0</v>
      </c>
      <c r="D1411" s="8" t="s">
        <v>16</v>
      </c>
      <c r="E1411" s="8">
        <v>26.870203772415401</v>
      </c>
      <c r="F1411" s="8">
        <v>29.182364121462999</v>
      </c>
      <c r="G1411" s="8">
        <v>16.886128382181699</v>
      </c>
      <c r="H1411" s="8">
        <v>27.593285606705798</v>
      </c>
    </row>
    <row r="1412" spans="1:8" x14ac:dyDescent="0.35">
      <c r="A1412" s="7" t="str">
        <f>B3&amp;C1395&amp;D1412</f>
        <v>DISTRIBUCION VOLUMEN X CRITERIO (Consumiciones)Judías verdes Ing.DE 15 A 19 AÑOS</v>
      </c>
      <c r="B1412" s="7">
        <v>0</v>
      </c>
      <c r="C1412" s="7">
        <v>0</v>
      </c>
      <c r="D1412" s="8" t="s">
        <v>39</v>
      </c>
      <c r="E1412" s="8" t="s">
        <v>276</v>
      </c>
      <c r="F1412" s="8">
        <v>3.55948733049574</v>
      </c>
      <c r="G1412" s="8">
        <v>0.66039273483523597</v>
      </c>
      <c r="H1412" s="8" t="s">
        <v>276</v>
      </c>
    </row>
    <row r="1413" spans="1:8" x14ac:dyDescent="0.35">
      <c r="A1413" s="7" t="str">
        <f>B3&amp;C1395&amp;D1413</f>
        <v>DISTRIBUCION VOLUMEN X CRITERIO (Consumiciones)Judías verdes Ing.DE 20 A 24 AÑOS</v>
      </c>
      <c r="B1413" s="7">
        <v>0</v>
      </c>
      <c r="C1413" s="7">
        <v>0</v>
      </c>
      <c r="D1413" s="8" t="s">
        <v>40</v>
      </c>
      <c r="E1413" s="8">
        <v>1.47349294214539</v>
      </c>
      <c r="F1413" s="8">
        <v>1.1974229701874799</v>
      </c>
      <c r="G1413" s="8">
        <v>1.9696055893815501</v>
      </c>
      <c r="H1413" s="8">
        <v>0.51977659794865405</v>
      </c>
    </row>
    <row r="1414" spans="1:8" x14ac:dyDescent="0.35">
      <c r="A1414" s="7" t="str">
        <f>B3&amp;C1395&amp;D1414</f>
        <v>DISTRIBUCION VOLUMEN X CRITERIO (Consumiciones)Judías verdes Ing.DE 25 A 34 AÑOS</v>
      </c>
      <c r="B1414" s="7">
        <v>0</v>
      </c>
      <c r="C1414" s="7">
        <v>0</v>
      </c>
      <c r="D1414" s="8" t="s">
        <v>41</v>
      </c>
      <c r="E1414" s="8">
        <v>3.07554013607785</v>
      </c>
      <c r="F1414" s="8">
        <v>3.3992676999770999</v>
      </c>
      <c r="G1414" s="8">
        <v>3.2523042019189901</v>
      </c>
      <c r="H1414" s="8">
        <v>2.8318779123491802</v>
      </c>
    </row>
    <row r="1415" spans="1:8" x14ac:dyDescent="0.35">
      <c r="A1415" s="7" t="str">
        <f>B3&amp;C1395&amp;D1415</f>
        <v>DISTRIBUCION VOLUMEN X CRITERIO (Consumiciones)Judías verdes Ing.DE 35 A 49 AÑOS</v>
      </c>
      <c r="B1415" s="7">
        <v>0</v>
      </c>
      <c r="C1415" s="7">
        <v>0</v>
      </c>
      <c r="D1415" s="8" t="s">
        <v>42</v>
      </c>
      <c r="E1415" s="8">
        <v>13.302875082143199</v>
      </c>
      <c r="F1415" s="8">
        <v>15.717216784007199</v>
      </c>
      <c r="G1415" s="8">
        <v>16.0574836611137</v>
      </c>
      <c r="H1415" s="8">
        <v>20.628467278102399</v>
      </c>
    </row>
    <row r="1416" spans="1:8" x14ac:dyDescent="0.35">
      <c r="A1416" s="7" t="str">
        <f>B3&amp;C1395&amp;D1416</f>
        <v>DISTRIBUCION VOLUMEN X CRITERIO (Consumiciones)Judías verdes Ing.DE 50 A 59 AÑOS</v>
      </c>
      <c r="B1416" s="7">
        <v>0</v>
      </c>
      <c r="C1416" s="7">
        <v>0</v>
      </c>
      <c r="D1416" s="8" t="s">
        <v>43</v>
      </c>
      <c r="E1416" s="8">
        <v>22.436941318939301</v>
      </c>
      <c r="F1416" s="8">
        <v>27.077147301762899</v>
      </c>
      <c r="G1416" s="8">
        <v>20.197218199865102</v>
      </c>
      <c r="H1416" s="8">
        <v>17.641510985126299</v>
      </c>
    </row>
    <row r="1417" spans="1:8" x14ac:dyDescent="0.35">
      <c r="A1417" s="7" t="str">
        <f>B3&amp;C1395&amp;D1417</f>
        <v>DISTRIBUCION VOLUMEN X CRITERIO (Consumiciones)Judías verdes Ing.DE 60 A 75 AÑOS</v>
      </c>
      <c r="B1417" s="7">
        <v>0</v>
      </c>
      <c r="C1417" s="7">
        <v>0</v>
      </c>
      <c r="D1417" s="8" t="s">
        <v>44</v>
      </c>
      <c r="E1417" s="8">
        <v>59.711143059656699</v>
      </c>
      <c r="F1417" s="8">
        <v>49.049467431685201</v>
      </c>
      <c r="G1417" s="8">
        <v>57.862963901910803</v>
      </c>
      <c r="H1417" s="8">
        <v>58.378325051875599</v>
      </c>
    </row>
    <row r="1418" spans="1:8" x14ac:dyDescent="0.35">
      <c r="A1418" s="7" t="str">
        <f>B3&amp;C1395&amp;D1418</f>
        <v>DISTRIBUCION VOLUMEN X CRITERIO (Consumiciones)Judías verdes Ing.ALTA Y MEDIA ALTA</v>
      </c>
      <c r="B1418" s="7">
        <v>0</v>
      </c>
      <c r="C1418" s="7">
        <v>0</v>
      </c>
      <c r="D1418" s="8" t="s">
        <v>17</v>
      </c>
      <c r="E1418" s="8">
        <v>29.701271532985</v>
      </c>
      <c r="F1418" s="8">
        <v>34.822359243428799</v>
      </c>
      <c r="G1418" s="8">
        <v>37.2307467547814</v>
      </c>
      <c r="H1418" s="8">
        <v>47.096135063944303</v>
      </c>
    </row>
    <row r="1419" spans="1:8" x14ac:dyDescent="0.35">
      <c r="A1419" s="7" t="str">
        <f>B3&amp;C1395&amp;D1419</f>
        <v>DISTRIBUCION VOLUMEN X CRITERIO (Consumiciones)Judías verdes Ing.MEDIA</v>
      </c>
      <c r="B1419" s="7">
        <v>0</v>
      </c>
      <c r="C1419" s="7">
        <v>0</v>
      </c>
      <c r="D1419" s="8" t="s">
        <v>18</v>
      </c>
      <c r="E1419" s="8">
        <v>20.5374874094991</v>
      </c>
      <c r="F1419" s="8">
        <v>27.795515182881701</v>
      </c>
      <c r="G1419" s="8">
        <v>23.2057990692958</v>
      </c>
      <c r="H1419" s="8">
        <v>26.9347863975823</v>
      </c>
    </row>
    <row r="1420" spans="1:8" x14ac:dyDescent="0.35">
      <c r="A1420" s="7" t="str">
        <f>B3&amp;C1395&amp;D1420</f>
        <v>DISTRIBUCION VOLUMEN X CRITERIO (Consumiciones)Judías verdes Ing.MEDIA BAJA</v>
      </c>
      <c r="B1420" s="7">
        <v>0</v>
      </c>
      <c r="C1420" s="7">
        <v>0</v>
      </c>
      <c r="D1420" s="8" t="s">
        <v>19</v>
      </c>
      <c r="E1420" s="8">
        <v>29.982747785363198</v>
      </c>
      <c r="F1420" s="8">
        <v>25.026695339990098</v>
      </c>
      <c r="G1420" s="8">
        <v>35.1581552634632</v>
      </c>
      <c r="H1420" s="8">
        <v>16.746151670705999</v>
      </c>
    </row>
    <row r="1421" spans="1:8" x14ac:dyDescent="0.35">
      <c r="A1421" s="7" t="str">
        <f>B3&amp;C1395&amp;D1421</f>
        <v>DISTRIBUCION VOLUMEN X CRITERIO (Consumiciones)Judías verdes Ing.BAJA</v>
      </c>
      <c r="B1421" s="7">
        <v>0</v>
      </c>
      <c r="C1421" s="7">
        <v>0</v>
      </c>
      <c r="D1421" s="8" t="s">
        <v>20</v>
      </c>
      <c r="E1421" s="8">
        <v>19.7785104899319</v>
      </c>
      <c r="F1421" s="8">
        <v>12.355442131344001</v>
      </c>
      <c r="G1421" s="8">
        <v>4.40526453741938</v>
      </c>
      <c r="H1421" s="8">
        <v>9.2228939830906995</v>
      </c>
    </row>
    <row r="1422" spans="1:8" x14ac:dyDescent="0.35">
      <c r="A1422" s="7" t="str">
        <f>B3&amp;C1395&amp;D1422</f>
        <v>DISTRIBUCION VOLUMEN X CRITERIO (Consumiciones)Judías verdes Ing.HOMBRE</v>
      </c>
      <c r="B1422" s="7">
        <v>0</v>
      </c>
      <c r="C1422" s="7">
        <v>0</v>
      </c>
      <c r="D1422" s="8" t="s">
        <v>21</v>
      </c>
      <c r="E1422" s="8">
        <v>73.016468805688802</v>
      </c>
      <c r="F1422" s="8">
        <v>60.935059681559501</v>
      </c>
      <c r="G1422" s="8">
        <v>70.323185534982997</v>
      </c>
      <c r="H1422" s="8">
        <v>65.309453029172005</v>
      </c>
    </row>
    <row r="1423" spans="1:8" x14ac:dyDescent="0.35">
      <c r="A1423" s="7" t="str">
        <f>B3&amp;C1395&amp;D1423</f>
        <v>DISTRIBUCION VOLUMEN X CRITERIO (Consumiciones)Judías verdes Ing.MUJER</v>
      </c>
      <c r="B1423" s="7">
        <v>0</v>
      </c>
      <c r="C1423" s="7">
        <v>0</v>
      </c>
      <c r="D1423" s="8" t="s">
        <v>22</v>
      </c>
      <c r="E1423" s="8">
        <v>26.983554151349999</v>
      </c>
      <c r="F1423" s="8">
        <v>39.064940318440499</v>
      </c>
      <c r="G1423" s="8">
        <v>29.676780089976699</v>
      </c>
      <c r="H1423" s="8">
        <v>34.6905058649821</v>
      </c>
    </row>
    <row r="1424" spans="1:8" x14ac:dyDescent="0.35">
      <c r="A1424" s="7" t="str">
        <f>B3&amp;C1424&amp;D1424</f>
        <v>DISTRIBUCION VOLUMEN X CRITERIO (Consumiciones)Patatas Ing.T.ESPAÑA</v>
      </c>
      <c r="B1424" s="7">
        <v>0</v>
      </c>
      <c r="C1424" s="7" t="s">
        <v>159</v>
      </c>
      <c r="D1424" s="8" t="s">
        <v>36</v>
      </c>
      <c r="E1424" s="8">
        <v>100</v>
      </c>
      <c r="F1424" s="8">
        <v>100</v>
      </c>
      <c r="G1424" s="8">
        <v>100</v>
      </c>
      <c r="H1424" s="8">
        <v>100</v>
      </c>
    </row>
    <row r="1425" spans="1:8" x14ac:dyDescent="0.35">
      <c r="A1425" s="7" t="str">
        <f>B3&amp;C1424&amp;D1425</f>
        <v>DISTRIBUCION VOLUMEN X CRITERIO (Consumiciones)Patatas Ing.BCN AM</v>
      </c>
      <c r="B1425" s="7">
        <v>0</v>
      </c>
      <c r="C1425" s="7">
        <v>0</v>
      </c>
      <c r="D1425" s="8" t="s">
        <v>1</v>
      </c>
      <c r="E1425" s="8">
        <v>8.99196677028878</v>
      </c>
      <c r="F1425" s="8">
        <v>7.0725722125558903</v>
      </c>
      <c r="G1425" s="8">
        <v>6.9498751601721596</v>
      </c>
      <c r="H1425" s="8">
        <v>7.0222560124999802</v>
      </c>
    </row>
    <row r="1426" spans="1:8" x14ac:dyDescent="0.35">
      <c r="A1426" s="7" t="str">
        <f>B3&amp;C1424&amp;D1426</f>
        <v>DISTRIBUCION VOLUMEN X CRITERIO (Consumiciones)Patatas Ing.REST.CAT ARAGON</v>
      </c>
      <c r="B1426" s="7">
        <v>0</v>
      </c>
      <c r="C1426" s="7">
        <v>0</v>
      </c>
      <c r="D1426" s="8" t="s">
        <v>2</v>
      </c>
      <c r="E1426" s="8">
        <v>10.38228130345</v>
      </c>
      <c r="F1426" s="8">
        <v>8.7178711681877896</v>
      </c>
      <c r="G1426" s="8">
        <v>9.61595951846855</v>
      </c>
      <c r="H1426" s="8">
        <v>10.017045425622999</v>
      </c>
    </row>
    <row r="1427" spans="1:8" x14ac:dyDescent="0.35">
      <c r="A1427" s="7" t="str">
        <f>B3&amp;C1424&amp;D1427</f>
        <v>DISTRIBUCION VOLUMEN X CRITERIO (Consumiciones)Patatas Ing.LEVANTE</v>
      </c>
      <c r="B1427" s="7">
        <v>0</v>
      </c>
      <c r="C1427" s="7">
        <v>0</v>
      </c>
      <c r="D1427" s="8" t="s">
        <v>3</v>
      </c>
      <c r="E1427" s="8">
        <v>15.643265024748001</v>
      </c>
      <c r="F1427" s="8">
        <v>15.7911179891762</v>
      </c>
      <c r="G1427" s="8">
        <v>14.9680232018294</v>
      </c>
      <c r="H1427" s="8">
        <v>14.379593290133201</v>
      </c>
    </row>
    <row r="1428" spans="1:8" x14ac:dyDescent="0.35">
      <c r="A1428" s="7" t="str">
        <f>B3&amp;C1424&amp;D1428</f>
        <v>DISTRIBUCION VOLUMEN X CRITERIO (Consumiciones)Patatas Ing.ANDALUCIA</v>
      </c>
      <c r="B1428" s="7">
        <v>0</v>
      </c>
      <c r="C1428" s="7">
        <v>0</v>
      </c>
      <c r="D1428" s="8" t="s">
        <v>4</v>
      </c>
      <c r="E1428" s="8">
        <v>22.063630793557099</v>
      </c>
      <c r="F1428" s="8">
        <v>22.961234062174</v>
      </c>
      <c r="G1428" s="8">
        <v>21.672949748367198</v>
      </c>
      <c r="H1428" s="8">
        <v>21.0663232372153</v>
      </c>
    </row>
    <row r="1429" spans="1:8" x14ac:dyDescent="0.35">
      <c r="A1429" s="7" t="str">
        <f>B3&amp;C1424&amp;D1429</f>
        <v>DISTRIBUCION VOLUMEN X CRITERIO (Consumiciones)Patatas Ing.MDD AM</v>
      </c>
      <c r="B1429" s="7">
        <v>0</v>
      </c>
      <c r="C1429" s="7">
        <v>0</v>
      </c>
      <c r="D1429" s="8" t="s">
        <v>5</v>
      </c>
      <c r="E1429" s="8">
        <v>16.874754548932899</v>
      </c>
      <c r="F1429" s="8">
        <v>19.959452482631701</v>
      </c>
      <c r="G1429" s="8">
        <v>19.9761398718367</v>
      </c>
      <c r="H1429" s="8">
        <v>20.399050090814399</v>
      </c>
    </row>
    <row r="1430" spans="1:8" x14ac:dyDescent="0.35">
      <c r="A1430" s="7" t="str">
        <f>B3&amp;C1424&amp;D1430</f>
        <v>DISTRIBUCION VOLUMEN X CRITERIO (Consumiciones)Patatas Ing.RTO CENTRO</v>
      </c>
      <c r="B1430" s="7">
        <v>0</v>
      </c>
      <c r="C1430" s="7">
        <v>0</v>
      </c>
      <c r="D1430" s="8" t="s">
        <v>6</v>
      </c>
      <c r="E1430" s="8">
        <v>8.8073168577280008</v>
      </c>
      <c r="F1430" s="8">
        <v>8.7067611096953694</v>
      </c>
      <c r="G1430" s="8">
        <v>8.6226686586394408</v>
      </c>
      <c r="H1430" s="8">
        <v>8.3301603438366794</v>
      </c>
    </row>
    <row r="1431" spans="1:8" x14ac:dyDescent="0.35">
      <c r="A1431" s="7" t="str">
        <f>B3&amp;C1424&amp;D1431</f>
        <v>DISTRIBUCION VOLUMEN X CRITERIO (Consumiciones)Patatas Ing.NORTE-CENTRO</v>
      </c>
      <c r="B1431" s="7">
        <v>0</v>
      </c>
      <c r="C1431" s="7">
        <v>0</v>
      </c>
      <c r="D1431" s="8" t="s">
        <v>7</v>
      </c>
      <c r="E1431" s="8">
        <v>9.3214220094982796</v>
      </c>
      <c r="F1431" s="8">
        <v>9.1463314454518603</v>
      </c>
      <c r="G1431" s="8">
        <v>11.3655792997059</v>
      </c>
      <c r="H1431" s="8">
        <v>9.4354878392571795</v>
      </c>
    </row>
    <row r="1432" spans="1:8" x14ac:dyDescent="0.35">
      <c r="A1432" s="7" t="str">
        <f>B3&amp;C1424&amp;D1432</f>
        <v>DISTRIBUCION VOLUMEN X CRITERIO (Consumiciones)Patatas Ing.NOROESTE</v>
      </c>
      <c r="B1432" s="7">
        <v>0</v>
      </c>
      <c r="C1432" s="7">
        <v>0</v>
      </c>
      <c r="D1432" s="8" t="s">
        <v>8</v>
      </c>
      <c r="E1432" s="8">
        <v>7.9153582022661597</v>
      </c>
      <c r="F1432" s="8">
        <v>7.6446563023356102</v>
      </c>
      <c r="G1432" s="8">
        <v>6.8288019795069301</v>
      </c>
      <c r="H1432" s="8">
        <v>9.3500825486304908</v>
      </c>
    </row>
    <row r="1433" spans="1:8" x14ac:dyDescent="0.35">
      <c r="A1433" s="7" t="str">
        <f>B3&amp;C1424&amp;D1433</f>
        <v>DISTRIBUCION VOLUMEN X CRITERIO (Consumiciones)Patatas Ing.&lt;2MIL</v>
      </c>
      <c r="B1433" s="7">
        <v>0</v>
      </c>
      <c r="C1433" s="7">
        <v>0</v>
      </c>
      <c r="D1433" s="8" t="s">
        <v>9</v>
      </c>
      <c r="E1433" s="8">
        <v>4.3824723329858104</v>
      </c>
      <c r="F1433" s="8">
        <v>3.66328356455349</v>
      </c>
      <c r="G1433" s="8">
        <v>2.5661113178078101</v>
      </c>
      <c r="H1433" s="8">
        <v>2.7715796615494002</v>
      </c>
    </row>
    <row r="1434" spans="1:8" x14ac:dyDescent="0.35">
      <c r="A1434" s="7" t="str">
        <f>B3&amp;C1424&amp;D1434</f>
        <v>DISTRIBUCION VOLUMEN X CRITERIO (Consumiciones)Patatas Ing.2-5MIL</v>
      </c>
      <c r="B1434" s="7">
        <v>0</v>
      </c>
      <c r="C1434" s="7">
        <v>0</v>
      </c>
      <c r="D1434" s="8" t="s">
        <v>10</v>
      </c>
      <c r="E1434" s="8">
        <v>6.2823441232097901</v>
      </c>
      <c r="F1434" s="8">
        <v>4.71302108861466</v>
      </c>
      <c r="G1434" s="8">
        <v>6.3200113217140599</v>
      </c>
      <c r="H1434" s="8">
        <v>7.5487686546451798</v>
      </c>
    </row>
    <row r="1435" spans="1:8" x14ac:dyDescent="0.35">
      <c r="A1435" s="7" t="str">
        <f>B3&amp;C1424&amp;D1435</f>
        <v>DISTRIBUCION VOLUMEN X CRITERIO (Consumiciones)Patatas Ing.5-10MIL</v>
      </c>
      <c r="B1435" s="7">
        <v>0</v>
      </c>
      <c r="C1435" s="7">
        <v>0</v>
      </c>
      <c r="D1435" s="8" t="s">
        <v>11</v>
      </c>
      <c r="E1435" s="8">
        <v>7.6172612133608002</v>
      </c>
      <c r="F1435" s="8">
        <v>5.6019032350056603</v>
      </c>
      <c r="G1435" s="8">
        <v>6.9786686868156496</v>
      </c>
      <c r="H1435" s="8">
        <v>6.1996190958216202</v>
      </c>
    </row>
    <row r="1436" spans="1:8" x14ac:dyDescent="0.35">
      <c r="A1436" s="7" t="str">
        <f>B3&amp;C1424&amp;D1436</f>
        <v>DISTRIBUCION VOLUMEN X CRITERIO (Consumiciones)Patatas Ing.10-30MIL</v>
      </c>
      <c r="B1436" s="7">
        <v>0</v>
      </c>
      <c r="C1436" s="7">
        <v>0</v>
      </c>
      <c r="D1436" s="8" t="s">
        <v>12</v>
      </c>
      <c r="E1436" s="8">
        <v>17.730717268766998</v>
      </c>
      <c r="F1436" s="8">
        <v>16.918211151471102</v>
      </c>
      <c r="G1436" s="8">
        <v>18.660169915362498</v>
      </c>
      <c r="H1436" s="8">
        <v>15.764509882201899</v>
      </c>
    </row>
    <row r="1437" spans="1:8" x14ac:dyDescent="0.35">
      <c r="A1437" s="7" t="str">
        <f>B3&amp;C1424&amp;D1437</f>
        <v>DISTRIBUCION VOLUMEN X CRITERIO (Consumiciones)Patatas Ing.30-100MIL</v>
      </c>
      <c r="B1437" s="7">
        <v>0</v>
      </c>
      <c r="C1437" s="7">
        <v>0</v>
      </c>
      <c r="D1437" s="8" t="s">
        <v>13</v>
      </c>
      <c r="E1437" s="8">
        <v>21.011194981782001</v>
      </c>
      <c r="F1437" s="8">
        <v>21.739498824034801</v>
      </c>
      <c r="G1437" s="8">
        <v>21.171323532707799</v>
      </c>
      <c r="H1437" s="8">
        <v>21.564911632606101</v>
      </c>
    </row>
    <row r="1438" spans="1:8" x14ac:dyDescent="0.35">
      <c r="A1438" s="7" t="str">
        <f>B3&amp;C1424&amp;D1438</f>
        <v>DISTRIBUCION VOLUMEN X CRITERIO (Consumiciones)Patatas Ing.100-200MIL</v>
      </c>
      <c r="B1438" s="7">
        <v>0</v>
      </c>
      <c r="C1438" s="7">
        <v>0</v>
      </c>
      <c r="D1438" s="8" t="s">
        <v>14</v>
      </c>
      <c r="E1438" s="8">
        <v>10.203532879135</v>
      </c>
      <c r="F1438" s="8">
        <v>11.927938908234999</v>
      </c>
      <c r="G1438" s="8">
        <v>9.2852258675551607</v>
      </c>
      <c r="H1438" s="8">
        <v>9.8618016423432397</v>
      </c>
    </row>
    <row r="1439" spans="1:8" x14ac:dyDescent="0.35">
      <c r="A1439" s="7" t="str">
        <f>B3&amp;C1424&amp;D1439</f>
        <v>DISTRIBUCION VOLUMEN X CRITERIO (Consumiciones)Patatas Ing.200-500MIL</v>
      </c>
      <c r="B1439" s="7">
        <v>0</v>
      </c>
      <c r="C1439" s="7">
        <v>0</v>
      </c>
      <c r="D1439" s="8" t="s">
        <v>15</v>
      </c>
      <c r="E1439" s="8">
        <v>14.7431140979461</v>
      </c>
      <c r="F1439" s="8">
        <v>14.897152071104401</v>
      </c>
      <c r="G1439" s="8">
        <v>15.17742368249</v>
      </c>
      <c r="H1439" s="8">
        <v>16.2130430956936</v>
      </c>
    </row>
    <row r="1440" spans="1:8" x14ac:dyDescent="0.35">
      <c r="A1440" s="7" t="str">
        <f>B3&amp;C1424&amp;D1440</f>
        <v>DISTRIBUCION VOLUMEN X CRITERIO (Consumiciones)Patatas Ing.&gt;500MIL</v>
      </c>
      <c r="B1440" s="7">
        <v>0</v>
      </c>
      <c r="C1440" s="7">
        <v>0</v>
      </c>
      <c r="D1440" s="8" t="s">
        <v>16</v>
      </c>
      <c r="E1440" s="8">
        <v>18.029360858048101</v>
      </c>
      <c r="F1440" s="8">
        <v>20.538986315293599</v>
      </c>
      <c r="G1440" s="8">
        <v>19.841060552599501</v>
      </c>
      <c r="H1440" s="8">
        <v>20.0757639111592</v>
      </c>
    </row>
    <row r="1441" spans="1:8" x14ac:dyDescent="0.35">
      <c r="A1441" s="7" t="str">
        <f>B3&amp;C1424&amp;D1441</f>
        <v>DISTRIBUCION VOLUMEN X CRITERIO (Consumiciones)Patatas Ing.DE 15 A 19 AÑOS</v>
      </c>
      <c r="B1441" s="7">
        <v>0</v>
      </c>
      <c r="C1441" s="7">
        <v>0</v>
      </c>
      <c r="D1441" s="8" t="s">
        <v>39</v>
      </c>
      <c r="E1441" s="8">
        <v>2.7467039267793401</v>
      </c>
      <c r="F1441" s="8">
        <v>2.0771790780362198</v>
      </c>
      <c r="G1441" s="8">
        <v>2.8022228469372101</v>
      </c>
      <c r="H1441" s="8">
        <v>2.0640114877248501</v>
      </c>
    </row>
    <row r="1442" spans="1:8" x14ac:dyDescent="0.35">
      <c r="A1442" s="7" t="str">
        <f>B3&amp;C1424&amp;D1442</f>
        <v>DISTRIBUCION VOLUMEN X CRITERIO (Consumiciones)Patatas Ing.DE 20 A 24 AÑOS</v>
      </c>
      <c r="B1442" s="7">
        <v>0</v>
      </c>
      <c r="C1442" s="7">
        <v>0</v>
      </c>
      <c r="D1442" s="8" t="s">
        <v>40</v>
      </c>
      <c r="E1442" s="8">
        <v>3.9416486701953599</v>
      </c>
      <c r="F1442" s="8">
        <v>4.8449812763882099</v>
      </c>
      <c r="G1442" s="8">
        <v>3.9541099166816598</v>
      </c>
      <c r="H1442" s="8">
        <v>3.5090342937383499</v>
      </c>
    </row>
    <row r="1443" spans="1:8" x14ac:dyDescent="0.35">
      <c r="A1443" s="7" t="str">
        <f>B3&amp;C1424&amp;D1443</f>
        <v>DISTRIBUCION VOLUMEN X CRITERIO (Consumiciones)Patatas Ing.DE 25 A 34 AÑOS</v>
      </c>
      <c r="B1443" s="7">
        <v>0</v>
      </c>
      <c r="C1443" s="7">
        <v>0</v>
      </c>
      <c r="D1443" s="8" t="s">
        <v>41</v>
      </c>
      <c r="E1443" s="8">
        <v>12.380756658787901</v>
      </c>
      <c r="F1443" s="8">
        <v>14.3283716259693</v>
      </c>
      <c r="G1443" s="8">
        <v>12.4033386249112</v>
      </c>
      <c r="H1443" s="8">
        <v>12.7067079034102</v>
      </c>
    </row>
    <row r="1444" spans="1:8" x14ac:dyDescent="0.35">
      <c r="A1444" s="7" t="str">
        <f>B3&amp;C1424&amp;D1444</f>
        <v>DISTRIBUCION VOLUMEN X CRITERIO (Consumiciones)Patatas Ing.DE 35 A 49 AÑOS</v>
      </c>
      <c r="B1444" s="7">
        <v>0</v>
      </c>
      <c r="C1444" s="7">
        <v>0</v>
      </c>
      <c r="D1444" s="8" t="s">
        <v>42</v>
      </c>
      <c r="E1444" s="8">
        <v>33.249442708929003</v>
      </c>
      <c r="F1444" s="8">
        <v>31.906913074121199</v>
      </c>
      <c r="G1444" s="8">
        <v>30.3715481739574</v>
      </c>
      <c r="H1444" s="8">
        <v>29.515710661172001</v>
      </c>
    </row>
    <row r="1445" spans="1:8" x14ac:dyDescent="0.35">
      <c r="A1445" s="7" t="str">
        <f>B3&amp;C1424&amp;D1445</f>
        <v>DISTRIBUCION VOLUMEN X CRITERIO (Consumiciones)Patatas Ing.DE 50 A 59 AÑOS</v>
      </c>
      <c r="B1445" s="7">
        <v>0</v>
      </c>
      <c r="C1445" s="7">
        <v>0</v>
      </c>
      <c r="D1445" s="8" t="s">
        <v>43</v>
      </c>
      <c r="E1445" s="8">
        <v>23.731884322300299</v>
      </c>
      <c r="F1445" s="8">
        <v>23.9276025723562</v>
      </c>
      <c r="G1445" s="8">
        <v>26.148638480636201</v>
      </c>
      <c r="H1445" s="8">
        <v>24.455968044190101</v>
      </c>
    </row>
    <row r="1446" spans="1:8" x14ac:dyDescent="0.35">
      <c r="A1446" s="7" t="str">
        <f>B3&amp;C1424&amp;D1446</f>
        <v>DISTRIBUCION VOLUMEN X CRITERIO (Consumiciones)Patatas Ing.DE 60 A 75 AÑOS</v>
      </c>
      <c r="B1446" s="7">
        <v>0</v>
      </c>
      <c r="C1446" s="7">
        <v>0</v>
      </c>
      <c r="D1446" s="8" t="s">
        <v>44</v>
      </c>
      <c r="E1446" s="8">
        <v>23.949559223477301</v>
      </c>
      <c r="F1446" s="8">
        <v>22.914947531441499</v>
      </c>
      <c r="G1446" s="8">
        <v>24.320143237613198</v>
      </c>
      <c r="H1446" s="8">
        <v>27.748580941653099</v>
      </c>
    </row>
    <row r="1447" spans="1:8" x14ac:dyDescent="0.35">
      <c r="A1447" s="7" t="str">
        <f>B3&amp;C1424&amp;D1447</f>
        <v>DISTRIBUCION VOLUMEN X CRITERIO (Consumiciones)Patatas Ing.ALTA Y MEDIA ALTA</v>
      </c>
      <c r="B1447" s="7">
        <v>0</v>
      </c>
      <c r="C1447" s="7">
        <v>0</v>
      </c>
      <c r="D1447" s="8" t="s">
        <v>17</v>
      </c>
      <c r="E1447" s="8">
        <v>26.257020924692899</v>
      </c>
      <c r="F1447" s="8">
        <v>24.945405940782599</v>
      </c>
      <c r="G1447" s="8">
        <v>30.549775518842502</v>
      </c>
      <c r="H1447" s="8">
        <v>30.338506348524199</v>
      </c>
    </row>
    <row r="1448" spans="1:8" x14ac:dyDescent="0.35">
      <c r="A1448" s="7" t="str">
        <f>B3&amp;C1424&amp;D1448</f>
        <v>DISTRIBUCION VOLUMEN X CRITERIO (Consumiciones)Patatas Ing.MEDIA</v>
      </c>
      <c r="B1448" s="7">
        <v>0</v>
      </c>
      <c r="C1448" s="7">
        <v>0</v>
      </c>
      <c r="D1448" s="8" t="s">
        <v>18</v>
      </c>
      <c r="E1448" s="8">
        <v>31.352402690261499</v>
      </c>
      <c r="F1448" s="8">
        <v>31.614346048626398</v>
      </c>
      <c r="G1448" s="8">
        <v>28.440952586480201</v>
      </c>
      <c r="H1448" s="8">
        <v>30.076655935708299</v>
      </c>
    </row>
    <row r="1449" spans="1:8" x14ac:dyDescent="0.35">
      <c r="A1449" s="7" t="str">
        <f>B3&amp;C1424&amp;D1449</f>
        <v>DISTRIBUCION VOLUMEN X CRITERIO (Consumiciones)Patatas Ing.MEDIA BAJA</v>
      </c>
      <c r="B1449" s="7">
        <v>0</v>
      </c>
      <c r="C1449" s="7">
        <v>0</v>
      </c>
      <c r="D1449" s="8" t="s">
        <v>19</v>
      </c>
      <c r="E1449" s="8">
        <v>24.6972681317278</v>
      </c>
      <c r="F1449" s="8">
        <v>26.469214050512001</v>
      </c>
      <c r="G1449" s="8">
        <v>23.8403023563638</v>
      </c>
      <c r="H1449" s="8">
        <v>21.117020773748902</v>
      </c>
    </row>
    <row r="1450" spans="1:8" x14ac:dyDescent="0.35">
      <c r="A1450" s="7" t="str">
        <f>B3&amp;C1424&amp;D1450</f>
        <v>DISTRIBUCION VOLUMEN X CRITERIO (Consumiciones)Patatas Ing.BAJA</v>
      </c>
      <c r="B1450" s="7">
        <v>0</v>
      </c>
      <c r="C1450" s="7">
        <v>0</v>
      </c>
      <c r="D1450" s="8" t="s">
        <v>20</v>
      </c>
      <c r="E1450" s="8">
        <v>17.693308253317699</v>
      </c>
      <c r="F1450" s="8">
        <v>16.971017821121301</v>
      </c>
      <c r="G1450" s="8">
        <v>17.168969538313601</v>
      </c>
      <c r="H1450" s="8">
        <v>18.467816942018601</v>
      </c>
    </row>
    <row r="1451" spans="1:8" x14ac:dyDescent="0.35">
      <c r="A1451" s="7" t="str">
        <f>B3&amp;C1424&amp;D1451</f>
        <v>DISTRIBUCION VOLUMEN X CRITERIO (Consumiciones)Patatas Ing.HOMBRE</v>
      </c>
      <c r="B1451" s="7">
        <v>0</v>
      </c>
      <c r="C1451" s="7">
        <v>0</v>
      </c>
      <c r="D1451" s="8" t="s">
        <v>21</v>
      </c>
      <c r="E1451" s="8">
        <v>49.759220850907496</v>
      </c>
      <c r="F1451" s="8">
        <v>47.574225890858401</v>
      </c>
      <c r="G1451" s="8">
        <v>48.131065489840203</v>
      </c>
      <c r="H1451" s="8">
        <v>49.3700925014913</v>
      </c>
    </row>
    <row r="1452" spans="1:8" x14ac:dyDescent="0.35">
      <c r="A1452" s="7" t="str">
        <f>B3&amp;C1424&amp;D1452</f>
        <v>DISTRIBUCION VOLUMEN X CRITERIO (Consumiciones)Patatas Ing.MUJER</v>
      </c>
      <c r="B1452" s="7">
        <v>0</v>
      </c>
      <c r="C1452" s="7">
        <v>0</v>
      </c>
      <c r="D1452" s="8" t="s">
        <v>22</v>
      </c>
      <c r="E1452" s="8">
        <v>50.240779149092504</v>
      </c>
      <c r="F1452" s="8">
        <v>52.425774109141599</v>
      </c>
      <c r="G1452" s="8">
        <v>51.868934510159797</v>
      </c>
      <c r="H1452" s="8">
        <v>50.629907498508601</v>
      </c>
    </row>
    <row r="1453" spans="1:8" x14ac:dyDescent="0.35">
      <c r="A1453" s="7" t="str">
        <f>B3&amp;C1453&amp;D1453</f>
        <v>DISTRIBUCION VOLUMEN X CRITERIO (Consumiciones)Cebollas Ing.T.ESPAÑA</v>
      </c>
      <c r="B1453" s="7">
        <v>0</v>
      </c>
      <c r="C1453" s="7" t="s">
        <v>160</v>
      </c>
      <c r="D1453" s="8" t="s">
        <v>36</v>
      </c>
      <c r="E1453" s="8">
        <v>100</v>
      </c>
      <c r="F1453" s="8">
        <v>100</v>
      </c>
      <c r="G1453" s="8">
        <v>100</v>
      </c>
      <c r="H1453" s="8">
        <v>100</v>
      </c>
    </row>
    <row r="1454" spans="1:8" x14ac:dyDescent="0.35">
      <c r="A1454" s="7" t="str">
        <f>B3&amp;C1453&amp;D1454</f>
        <v>DISTRIBUCION VOLUMEN X CRITERIO (Consumiciones)Cebollas Ing.BCN AM</v>
      </c>
      <c r="B1454" s="7">
        <v>0</v>
      </c>
      <c r="C1454" s="7">
        <v>0</v>
      </c>
      <c r="D1454" s="8" t="s">
        <v>1</v>
      </c>
      <c r="E1454" s="8">
        <v>11.5269475438303</v>
      </c>
      <c r="F1454" s="8">
        <v>8.3758545998337706</v>
      </c>
      <c r="G1454" s="8">
        <v>8.8844397407235398</v>
      </c>
      <c r="H1454" s="8">
        <v>8.3884705192986999</v>
      </c>
    </row>
    <row r="1455" spans="1:8" x14ac:dyDescent="0.35">
      <c r="A1455" s="7" t="str">
        <f>B3&amp;C1453&amp;D1455</f>
        <v>DISTRIBUCION VOLUMEN X CRITERIO (Consumiciones)Cebollas Ing.REST.CAT ARAGON</v>
      </c>
      <c r="B1455" s="7">
        <v>0</v>
      </c>
      <c r="C1455" s="7">
        <v>0</v>
      </c>
      <c r="D1455" s="8" t="s">
        <v>2</v>
      </c>
      <c r="E1455" s="8">
        <v>10.837453109513101</v>
      </c>
      <c r="F1455" s="8">
        <v>9.98240195842018</v>
      </c>
      <c r="G1455" s="8">
        <v>12.0454488709748</v>
      </c>
      <c r="H1455" s="8">
        <v>11.586601935721401</v>
      </c>
    </row>
    <row r="1456" spans="1:8" x14ac:dyDescent="0.35">
      <c r="A1456" s="7" t="str">
        <f>B3&amp;C1453&amp;D1456</f>
        <v>DISTRIBUCION VOLUMEN X CRITERIO (Consumiciones)Cebollas Ing.LEVANTE</v>
      </c>
      <c r="B1456" s="7">
        <v>0</v>
      </c>
      <c r="C1456" s="7">
        <v>0</v>
      </c>
      <c r="D1456" s="8" t="s">
        <v>3</v>
      </c>
      <c r="E1456" s="8">
        <v>18.9127065069822</v>
      </c>
      <c r="F1456" s="8">
        <v>16.172462919669599</v>
      </c>
      <c r="G1456" s="8">
        <v>16.197235516304399</v>
      </c>
      <c r="H1456" s="8">
        <v>15.784241065162099</v>
      </c>
    </row>
    <row r="1457" spans="1:8" x14ac:dyDescent="0.35">
      <c r="A1457" s="7" t="str">
        <f>B3&amp;C1453&amp;D1457</f>
        <v>DISTRIBUCION VOLUMEN X CRITERIO (Consumiciones)Cebollas Ing.ANDALUCIA</v>
      </c>
      <c r="B1457" s="7">
        <v>0</v>
      </c>
      <c r="C1457" s="7">
        <v>0</v>
      </c>
      <c r="D1457" s="8" t="s">
        <v>4</v>
      </c>
      <c r="E1457" s="8">
        <v>17.6582141965769</v>
      </c>
      <c r="F1457" s="8">
        <v>18.1145910963555</v>
      </c>
      <c r="G1457" s="8">
        <v>17.793218593483701</v>
      </c>
      <c r="H1457" s="8">
        <v>18.889723445188899</v>
      </c>
    </row>
    <row r="1458" spans="1:8" x14ac:dyDescent="0.35">
      <c r="A1458" s="7" t="str">
        <f>B3&amp;C1453&amp;D1458</f>
        <v>DISTRIBUCION VOLUMEN X CRITERIO (Consumiciones)Cebollas Ing.MDD AM</v>
      </c>
      <c r="B1458" s="7">
        <v>0</v>
      </c>
      <c r="C1458" s="7">
        <v>0</v>
      </c>
      <c r="D1458" s="8" t="s">
        <v>5</v>
      </c>
      <c r="E1458" s="8">
        <v>15.7762904810553</v>
      </c>
      <c r="F1458" s="8">
        <v>22.2681513466779</v>
      </c>
      <c r="G1458" s="8">
        <v>20.701110945638799</v>
      </c>
      <c r="H1458" s="8">
        <v>20.4027414320284</v>
      </c>
    </row>
    <row r="1459" spans="1:8" x14ac:dyDescent="0.35">
      <c r="A1459" s="7" t="str">
        <f>B3&amp;C1453&amp;D1459</f>
        <v>DISTRIBUCION VOLUMEN X CRITERIO (Consumiciones)Cebollas Ing.RTO CENTRO</v>
      </c>
      <c r="B1459" s="7">
        <v>0</v>
      </c>
      <c r="C1459" s="7">
        <v>0</v>
      </c>
      <c r="D1459" s="8" t="s">
        <v>6</v>
      </c>
      <c r="E1459" s="8">
        <v>9.7266946274365704</v>
      </c>
      <c r="F1459" s="8">
        <v>10.2166611456434</v>
      </c>
      <c r="G1459" s="8">
        <v>9.1542026385289397</v>
      </c>
      <c r="H1459" s="8">
        <v>8.8241146023593906</v>
      </c>
    </row>
    <row r="1460" spans="1:8" x14ac:dyDescent="0.35">
      <c r="A1460" s="7" t="str">
        <f>B3&amp;C1453&amp;D1460</f>
        <v>DISTRIBUCION VOLUMEN X CRITERIO (Consumiciones)Cebollas Ing.NORTE-CENTRO</v>
      </c>
      <c r="B1460" s="7">
        <v>0</v>
      </c>
      <c r="C1460" s="7">
        <v>0</v>
      </c>
      <c r="D1460" s="8" t="s">
        <v>7</v>
      </c>
      <c r="E1460" s="8">
        <v>7.8807093951576004</v>
      </c>
      <c r="F1460" s="8">
        <v>9.1490208075103805</v>
      </c>
      <c r="G1460" s="8">
        <v>9.8608476038487893</v>
      </c>
      <c r="H1460" s="8">
        <v>8.5567478195160298</v>
      </c>
    </row>
    <row r="1461" spans="1:8" x14ac:dyDescent="0.35">
      <c r="A1461" s="7" t="str">
        <f>B3&amp;C1453&amp;D1461</f>
        <v>DISTRIBUCION VOLUMEN X CRITERIO (Consumiciones)Cebollas Ing.NOROESTE</v>
      </c>
      <c r="B1461" s="7">
        <v>0</v>
      </c>
      <c r="C1461" s="7">
        <v>0</v>
      </c>
      <c r="D1461" s="8" t="s">
        <v>8</v>
      </c>
      <c r="E1461" s="8">
        <v>7.6809755231730401</v>
      </c>
      <c r="F1461" s="8">
        <v>5.7208561258891901</v>
      </c>
      <c r="G1461" s="8">
        <v>5.3634960904970796</v>
      </c>
      <c r="H1461" s="8">
        <v>7.5673620279604199</v>
      </c>
    </row>
    <row r="1462" spans="1:8" x14ac:dyDescent="0.35">
      <c r="A1462" s="7" t="str">
        <f>B3&amp;C1453&amp;D1462</f>
        <v>DISTRIBUCION VOLUMEN X CRITERIO (Consumiciones)Cebollas Ing.&lt;2MIL</v>
      </c>
      <c r="B1462" s="7">
        <v>0</v>
      </c>
      <c r="C1462" s="7">
        <v>0</v>
      </c>
      <c r="D1462" s="8" t="s">
        <v>9</v>
      </c>
      <c r="E1462" s="8">
        <v>4.52673816834651</v>
      </c>
      <c r="F1462" s="8">
        <v>3.6646099828314398</v>
      </c>
      <c r="G1462" s="8">
        <v>2.9122094162343601</v>
      </c>
      <c r="H1462" s="8">
        <v>2.9722289211341399</v>
      </c>
    </row>
    <row r="1463" spans="1:8" x14ac:dyDescent="0.35">
      <c r="A1463" s="7" t="str">
        <f>B3&amp;C1453&amp;D1463</f>
        <v>DISTRIBUCION VOLUMEN X CRITERIO (Consumiciones)Cebollas Ing.2-5MIL</v>
      </c>
      <c r="B1463" s="7">
        <v>0</v>
      </c>
      <c r="C1463" s="7">
        <v>0</v>
      </c>
      <c r="D1463" s="8" t="s">
        <v>10</v>
      </c>
      <c r="E1463" s="8">
        <v>4.8757691102518503</v>
      </c>
      <c r="F1463" s="8">
        <v>4.5484301694995199</v>
      </c>
      <c r="G1463" s="8">
        <v>5.4337434793885704</v>
      </c>
      <c r="H1463" s="8">
        <v>6.4087565013058798</v>
      </c>
    </row>
    <row r="1464" spans="1:8" x14ac:dyDescent="0.35">
      <c r="A1464" s="7" t="str">
        <f>B3&amp;C1453&amp;D1464</f>
        <v>DISTRIBUCION VOLUMEN X CRITERIO (Consumiciones)Cebollas Ing.5-10MIL</v>
      </c>
      <c r="B1464" s="7">
        <v>0</v>
      </c>
      <c r="C1464" s="7">
        <v>0</v>
      </c>
      <c r="D1464" s="8" t="s">
        <v>11</v>
      </c>
      <c r="E1464" s="8">
        <v>7.3343456499155701</v>
      </c>
      <c r="F1464" s="8">
        <v>5.9532565881766102</v>
      </c>
      <c r="G1464" s="8">
        <v>8.2129845608488097</v>
      </c>
      <c r="H1464" s="8">
        <v>7.0902992131095797</v>
      </c>
    </row>
    <row r="1465" spans="1:8" x14ac:dyDescent="0.35">
      <c r="A1465" s="7" t="str">
        <f>B3&amp;C1453&amp;D1465</f>
        <v>DISTRIBUCION VOLUMEN X CRITERIO (Consumiciones)Cebollas Ing.10-30MIL</v>
      </c>
      <c r="B1465" s="7">
        <v>0</v>
      </c>
      <c r="C1465" s="7">
        <v>0</v>
      </c>
      <c r="D1465" s="8" t="s">
        <v>12</v>
      </c>
      <c r="E1465" s="8">
        <v>17.190666391328801</v>
      </c>
      <c r="F1465" s="8">
        <v>15.796261217035401</v>
      </c>
      <c r="G1465" s="8">
        <v>16.4275964289711</v>
      </c>
      <c r="H1465" s="8">
        <v>14.302326276650501</v>
      </c>
    </row>
    <row r="1466" spans="1:8" x14ac:dyDescent="0.35">
      <c r="A1466" s="7" t="str">
        <f>B3&amp;C1453&amp;D1466</f>
        <v>DISTRIBUCION VOLUMEN X CRITERIO (Consumiciones)Cebollas Ing.30-100MIL</v>
      </c>
      <c r="B1466" s="7">
        <v>0</v>
      </c>
      <c r="C1466" s="7">
        <v>0</v>
      </c>
      <c r="D1466" s="8" t="s">
        <v>13</v>
      </c>
      <c r="E1466" s="8">
        <v>24.233595258521301</v>
      </c>
      <c r="F1466" s="8">
        <v>21.958314573001999</v>
      </c>
      <c r="G1466" s="8">
        <v>22.3310941702745</v>
      </c>
      <c r="H1466" s="8">
        <v>23.354350675179099</v>
      </c>
    </row>
    <row r="1467" spans="1:8" x14ac:dyDescent="0.35">
      <c r="A1467" s="7" t="str">
        <f>B3&amp;C1453&amp;D1467</f>
        <v>DISTRIBUCION VOLUMEN X CRITERIO (Consumiciones)Cebollas Ing.100-200MIL</v>
      </c>
      <c r="B1467" s="7">
        <v>0</v>
      </c>
      <c r="C1467" s="7">
        <v>0</v>
      </c>
      <c r="D1467" s="8" t="s">
        <v>14</v>
      </c>
      <c r="E1467" s="8">
        <v>9.6124973899866806</v>
      </c>
      <c r="F1467" s="8">
        <v>13.517636941031601</v>
      </c>
      <c r="G1467" s="8">
        <v>10.6544830112352</v>
      </c>
      <c r="H1467" s="8">
        <v>11.5581295828032</v>
      </c>
    </row>
    <row r="1468" spans="1:8" x14ac:dyDescent="0.35">
      <c r="A1468" s="7" t="str">
        <f>B3&amp;C1453&amp;D1468</f>
        <v>DISTRIBUCION VOLUMEN X CRITERIO (Consumiciones)Cebollas Ing.200-500MIL</v>
      </c>
      <c r="B1468" s="7">
        <v>0</v>
      </c>
      <c r="C1468" s="7">
        <v>0</v>
      </c>
      <c r="D1468" s="8" t="s">
        <v>15</v>
      </c>
      <c r="E1468" s="8">
        <v>13.476520506878201</v>
      </c>
      <c r="F1468" s="8">
        <v>12.5290452173564</v>
      </c>
      <c r="G1468" s="8">
        <v>13.973481941148499</v>
      </c>
      <c r="H1468" s="8">
        <v>14.3933894029889</v>
      </c>
    </row>
    <row r="1469" spans="1:8" x14ac:dyDescent="0.35">
      <c r="A1469" s="7" t="str">
        <f>B3&amp;C1453&amp;D1469</f>
        <v>DISTRIBUCION VOLUMEN X CRITERIO (Consumiciones)Cebollas Ing.&gt;500MIL</v>
      </c>
      <c r="B1469" s="7">
        <v>0</v>
      </c>
      <c r="C1469" s="7">
        <v>0</v>
      </c>
      <c r="D1469" s="8" t="s">
        <v>16</v>
      </c>
      <c r="E1469" s="8">
        <v>18.7498531643127</v>
      </c>
      <c r="F1469" s="8">
        <v>22.0324453110671</v>
      </c>
      <c r="G1469" s="8">
        <v>20.054406110685701</v>
      </c>
      <c r="H1469" s="8">
        <v>19.920525121299299</v>
      </c>
    </row>
    <row r="1470" spans="1:8" x14ac:dyDescent="0.35">
      <c r="A1470" s="7" t="str">
        <f>B3&amp;C1453&amp;D1470</f>
        <v>DISTRIBUCION VOLUMEN X CRITERIO (Consumiciones)Cebollas Ing.DE 15 A 19 AÑOS</v>
      </c>
      <c r="B1470" s="7">
        <v>0</v>
      </c>
      <c r="C1470" s="7">
        <v>0</v>
      </c>
      <c r="D1470" s="8" t="s">
        <v>39</v>
      </c>
      <c r="E1470" s="8">
        <v>2.1194738442918499</v>
      </c>
      <c r="F1470" s="8">
        <v>1.9360485972083199</v>
      </c>
      <c r="G1470" s="8">
        <v>1.8585640863859301</v>
      </c>
      <c r="H1470" s="8">
        <v>2.7076495816414798</v>
      </c>
    </row>
    <row r="1471" spans="1:8" x14ac:dyDescent="0.35">
      <c r="A1471" s="7" t="str">
        <f>B3&amp;C1453&amp;D1471</f>
        <v>DISTRIBUCION VOLUMEN X CRITERIO (Consumiciones)Cebollas Ing.DE 20 A 24 AÑOS</v>
      </c>
      <c r="B1471" s="7">
        <v>0</v>
      </c>
      <c r="C1471" s="7">
        <v>0</v>
      </c>
      <c r="D1471" s="8" t="s">
        <v>40</v>
      </c>
      <c r="E1471" s="8">
        <v>4.2889605699148996</v>
      </c>
      <c r="F1471" s="8">
        <v>4.7902967517725603</v>
      </c>
      <c r="G1471" s="8">
        <v>4.8307203889558101</v>
      </c>
      <c r="H1471" s="8">
        <v>3.5168480877540702</v>
      </c>
    </row>
    <row r="1472" spans="1:8" x14ac:dyDescent="0.35">
      <c r="A1472" s="7" t="str">
        <f>B3&amp;C1453&amp;D1472</f>
        <v>DISTRIBUCION VOLUMEN X CRITERIO (Consumiciones)Cebollas Ing.DE 25 A 34 AÑOS</v>
      </c>
      <c r="B1472" s="7">
        <v>0</v>
      </c>
      <c r="C1472" s="7">
        <v>0</v>
      </c>
      <c r="D1472" s="8" t="s">
        <v>41</v>
      </c>
      <c r="E1472" s="8">
        <v>12.8041552273648</v>
      </c>
      <c r="F1472" s="8">
        <v>15.263095826071201</v>
      </c>
      <c r="G1472" s="8">
        <v>12.7369340297269</v>
      </c>
      <c r="H1472" s="8">
        <v>13.9665660548622</v>
      </c>
    </row>
    <row r="1473" spans="1:8" x14ac:dyDescent="0.35">
      <c r="A1473" s="7" t="str">
        <f>B3&amp;C1453&amp;D1473</f>
        <v>DISTRIBUCION VOLUMEN X CRITERIO (Consumiciones)Cebollas Ing.DE 35 A 49 AÑOS</v>
      </c>
      <c r="B1473" s="7">
        <v>0</v>
      </c>
      <c r="C1473" s="7">
        <v>0</v>
      </c>
      <c r="D1473" s="8" t="s">
        <v>42</v>
      </c>
      <c r="E1473" s="8">
        <v>31.8824004827412</v>
      </c>
      <c r="F1473" s="8">
        <v>31.586485098341701</v>
      </c>
      <c r="G1473" s="8">
        <v>30.9505912500804</v>
      </c>
      <c r="H1473" s="8">
        <v>30.1780176921507</v>
      </c>
    </row>
    <row r="1474" spans="1:8" x14ac:dyDescent="0.35">
      <c r="A1474" s="7" t="str">
        <f>B3&amp;C1453&amp;D1474</f>
        <v>DISTRIBUCION VOLUMEN X CRITERIO (Consumiciones)Cebollas Ing.DE 50 A 59 AÑOS</v>
      </c>
      <c r="B1474" s="7">
        <v>0</v>
      </c>
      <c r="C1474" s="7">
        <v>0</v>
      </c>
      <c r="D1474" s="8" t="s">
        <v>43</v>
      </c>
      <c r="E1474" s="8">
        <v>24.784873152634699</v>
      </c>
      <c r="F1474" s="8">
        <v>25.826845690979201</v>
      </c>
      <c r="G1474" s="8">
        <v>26.296557070165399</v>
      </c>
      <c r="H1474" s="8">
        <v>24.578174973428201</v>
      </c>
    </row>
    <row r="1475" spans="1:8" x14ac:dyDescent="0.35">
      <c r="A1475" s="7" t="str">
        <f>B3&amp;C1453&amp;D1475</f>
        <v>DISTRIBUCION VOLUMEN X CRITERIO (Consumiciones)Cebollas Ing.DE 60 A 75 AÑOS</v>
      </c>
      <c r="B1475" s="7">
        <v>0</v>
      </c>
      <c r="C1475" s="7">
        <v>0</v>
      </c>
      <c r="D1475" s="8" t="s">
        <v>44</v>
      </c>
      <c r="E1475" s="8">
        <v>24.120139020725901</v>
      </c>
      <c r="F1475" s="8">
        <v>20.597228035627001</v>
      </c>
      <c r="G1475" s="8">
        <v>23.3266449241966</v>
      </c>
      <c r="H1475" s="8">
        <v>25.052729373986899</v>
      </c>
    </row>
    <row r="1476" spans="1:8" x14ac:dyDescent="0.35">
      <c r="A1476" s="7" t="str">
        <f>B3&amp;C1453&amp;D1476</f>
        <v>DISTRIBUCION VOLUMEN X CRITERIO (Consumiciones)Cebollas Ing.ALTA Y MEDIA ALTA</v>
      </c>
      <c r="B1476" s="7">
        <v>0</v>
      </c>
      <c r="C1476" s="7">
        <v>0</v>
      </c>
      <c r="D1476" s="8" t="s">
        <v>17</v>
      </c>
      <c r="E1476" s="8">
        <v>26.871737842364102</v>
      </c>
      <c r="F1476" s="8">
        <v>26.898059146176401</v>
      </c>
      <c r="G1476" s="8">
        <v>30.183965031105402</v>
      </c>
      <c r="H1476" s="8">
        <v>29.503877792105701</v>
      </c>
    </row>
    <row r="1477" spans="1:8" x14ac:dyDescent="0.35">
      <c r="A1477" s="7" t="str">
        <f>B3&amp;C1453&amp;D1477</f>
        <v>DISTRIBUCION VOLUMEN X CRITERIO (Consumiciones)Cebollas Ing.MEDIA</v>
      </c>
      <c r="B1477" s="7">
        <v>0</v>
      </c>
      <c r="C1477" s="7">
        <v>0</v>
      </c>
      <c r="D1477" s="8" t="s">
        <v>18</v>
      </c>
      <c r="E1477" s="8">
        <v>30.1183043285581</v>
      </c>
      <c r="F1477" s="8">
        <v>29.116274861766101</v>
      </c>
      <c r="G1477" s="8">
        <v>28.7722377854287</v>
      </c>
      <c r="H1477" s="8">
        <v>30.755778677567399</v>
      </c>
    </row>
    <row r="1478" spans="1:8" x14ac:dyDescent="0.35">
      <c r="A1478" s="7" t="str">
        <f>B3&amp;C1453&amp;D1478</f>
        <v>DISTRIBUCION VOLUMEN X CRITERIO (Consumiciones)Cebollas Ing.MEDIA BAJA</v>
      </c>
      <c r="B1478" s="7">
        <v>0</v>
      </c>
      <c r="C1478" s="7">
        <v>0</v>
      </c>
      <c r="D1478" s="8" t="s">
        <v>19</v>
      </c>
      <c r="E1478" s="8">
        <v>25.639466905318301</v>
      </c>
      <c r="F1478" s="8">
        <v>29.564484554101401</v>
      </c>
      <c r="G1478" s="8">
        <v>27.0828137846438</v>
      </c>
      <c r="H1478" s="8">
        <v>23.833346762793099</v>
      </c>
    </row>
    <row r="1479" spans="1:8" x14ac:dyDescent="0.35">
      <c r="A1479" s="7" t="str">
        <f>B3&amp;C1453&amp;D1479</f>
        <v>DISTRIBUCION VOLUMEN X CRITERIO (Consumiciones)Cebollas Ing.BAJA</v>
      </c>
      <c r="B1479" s="7">
        <v>0</v>
      </c>
      <c r="C1479" s="7">
        <v>0</v>
      </c>
      <c r="D1479" s="8" t="s">
        <v>20</v>
      </c>
      <c r="E1479" s="8">
        <v>17.370496667942799</v>
      </c>
      <c r="F1479" s="8">
        <v>14.4211779176437</v>
      </c>
      <c r="G1479" s="8">
        <v>13.9609951483332</v>
      </c>
      <c r="H1479" s="8">
        <v>15.906988225827901</v>
      </c>
    </row>
    <row r="1480" spans="1:8" x14ac:dyDescent="0.35">
      <c r="A1480" s="7" t="str">
        <f>B3&amp;C1453&amp;D1480</f>
        <v>DISTRIBUCION VOLUMEN X CRITERIO (Consumiciones)Cebollas Ing.HOMBRE</v>
      </c>
      <c r="B1480" s="7">
        <v>0</v>
      </c>
      <c r="C1480" s="7">
        <v>0</v>
      </c>
      <c r="D1480" s="8" t="s">
        <v>21</v>
      </c>
      <c r="E1480" s="8">
        <v>48.702087407515101</v>
      </c>
      <c r="F1480" s="8">
        <v>48.407005844070603</v>
      </c>
      <c r="G1480" s="8">
        <v>48.797599104922199</v>
      </c>
      <c r="H1480" s="8">
        <v>49.390990607255503</v>
      </c>
    </row>
    <row r="1481" spans="1:8" x14ac:dyDescent="0.35">
      <c r="A1481" s="7" t="str">
        <f>B3&amp;C1453&amp;D1481</f>
        <v>DISTRIBUCION VOLUMEN X CRITERIO (Consumiciones)Cebollas Ing.MUJER</v>
      </c>
      <c r="B1481" s="7">
        <v>0</v>
      </c>
      <c r="C1481" s="7">
        <v>0</v>
      </c>
      <c r="D1481" s="8" t="s">
        <v>22</v>
      </c>
      <c r="E1481" s="8">
        <v>51.297912592484899</v>
      </c>
      <c r="F1481" s="8">
        <v>51.592994155929397</v>
      </c>
      <c r="G1481" s="8">
        <v>51.202400895077702</v>
      </c>
      <c r="H1481" s="8">
        <v>50.609009392744497</v>
      </c>
    </row>
    <row r="1482" spans="1:8" x14ac:dyDescent="0.35">
      <c r="A1482" s="7" t="str">
        <f>B3&amp;C1482&amp;D1482</f>
        <v>DISTRIBUCION VOLUMEN X CRITERIO (Consumiciones)Pimientos Ing.T.ESPAÑA</v>
      </c>
      <c r="B1482" s="7">
        <v>0</v>
      </c>
      <c r="C1482" s="7" t="s">
        <v>161</v>
      </c>
      <c r="D1482" s="8" t="s">
        <v>36</v>
      </c>
      <c r="E1482" s="8">
        <v>100</v>
      </c>
      <c r="F1482" s="8">
        <v>100</v>
      </c>
      <c r="G1482" s="8">
        <v>100</v>
      </c>
      <c r="H1482" s="8">
        <v>100</v>
      </c>
    </row>
    <row r="1483" spans="1:8" x14ac:dyDescent="0.35">
      <c r="A1483" s="7" t="str">
        <f>B3&amp;C1482&amp;D1483</f>
        <v>DISTRIBUCION VOLUMEN X CRITERIO (Consumiciones)Pimientos Ing.BCN AM</v>
      </c>
      <c r="B1483" s="7">
        <v>0</v>
      </c>
      <c r="C1483" s="7">
        <v>0</v>
      </c>
      <c r="D1483" s="8" t="s">
        <v>1</v>
      </c>
      <c r="E1483" s="8">
        <v>10.8728464281462</v>
      </c>
      <c r="F1483" s="8">
        <v>7.0992303222070001</v>
      </c>
      <c r="G1483" s="8">
        <v>9.8228428231681697</v>
      </c>
      <c r="H1483" s="8">
        <v>11.3722608119827</v>
      </c>
    </row>
    <row r="1484" spans="1:8" x14ac:dyDescent="0.35">
      <c r="A1484" s="7" t="str">
        <f>B3&amp;C1482&amp;D1484</f>
        <v>DISTRIBUCION VOLUMEN X CRITERIO (Consumiciones)Pimientos Ing.REST.CAT ARAGON</v>
      </c>
      <c r="B1484" s="7">
        <v>0</v>
      </c>
      <c r="C1484" s="7">
        <v>0</v>
      </c>
      <c r="D1484" s="8" t="s">
        <v>2</v>
      </c>
      <c r="E1484" s="8">
        <v>16.993491805230398</v>
      </c>
      <c r="F1484" s="8">
        <v>14.105181734138</v>
      </c>
      <c r="G1484" s="8">
        <v>17.134060021698499</v>
      </c>
      <c r="H1484" s="8">
        <v>15.356007857718801</v>
      </c>
    </row>
    <row r="1485" spans="1:8" x14ac:dyDescent="0.35">
      <c r="A1485" s="7" t="str">
        <f>B3&amp;C1482&amp;D1485</f>
        <v>DISTRIBUCION VOLUMEN X CRITERIO (Consumiciones)Pimientos Ing.LEVANTE</v>
      </c>
      <c r="B1485" s="7">
        <v>0</v>
      </c>
      <c r="C1485" s="7">
        <v>0</v>
      </c>
      <c r="D1485" s="8" t="s">
        <v>3</v>
      </c>
      <c r="E1485" s="8">
        <v>14.6492037665894</v>
      </c>
      <c r="F1485" s="8">
        <v>19.242082954710298</v>
      </c>
      <c r="G1485" s="8">
        <v>15.8193191733068</v>
      </c>
      <c r="H1485" s="8">
        <v>15.4015097570369</v>
      </c>
    </row>
    <row r="1486" spans="1:8" x14ac:dyDescent="0.35">
      <c r="A1486" s="7" t="str">
        <f>B3&amp;C1482&amp;D1486</f>
        <v>DISTRIBUCION VOLUMEN X CRITERIO (Consumiciones)Pimientos Ing.ANDALUCIA</v>
      </c>
      <c r="B1486" s="7">
        <v>0</v>
      </c>
      <c r="C1486" s="7">
        <v>0</v>
      </c>
      <c r="D1486" s="8" t="s">
        <v>4</v>
      </c>
      <c r="E1486" s="8">
        <v>17.978689630540899</v>
      </c>
      <c r="F1486" s="8">
        <v>18.236173968295301</v>
      </c>
      <c r="G1486" s="8">
        <v>17.366861558606701</v>
      </c>
      <c r="H1486" s="8">
        <v>17.658193389652499</v>
      </c>
    </row>
    <row r="1487" spans="1:8" x14ac:dyDescent="0.35">
      <c r="A1487" s="7" t="str">
        <f>B3&amp;C1482&amp;D1487</f>
        <v>DISTRIBUCION VOLUMEN X CRITERIO (Consumiciones)Pimientos Ing.MDD AM</v>
      </c>
      <c r="B1487" s="7">
        <v>0</v>
      </c>
      <c r="C1487" s="7">
        <v>0</v>
      </c>
      <c r="D1487" s="8" t="s">
        <v>5</v>
      </c>
      <c r="E1487" s="8">
        <v>13.609434614752301</v>
      </c>
      <c r="F1487" s="8">
        <v>21.420337213788098</v>
      </c>
      <c r="G1487" s="8">
        <v>16.7198799189601</v>
      </c>
      <c r="H1487" s="8">
        <v>17.516347158226601</v>
      </c>
    </row>
    <row r="1488" spans="1:8" x14ac:dyDescent="0.35">
      <c r="A1488" s="7" t="str">
        <f>B3&amp;C1482&amp;D1488</f>
        <v>DISTRIBUCION VOLUMEN X CRITERIO (Consumiciones)Pimientos Ing.RTO CENTRO</v>
      </c>
      <c r="B1488" s="7">
        <v>0</v>
      </c>
      <c r="C1488" s="7">
        <v>0</v>
      </c>
      <c r="D1488" s="8" t="s">
        <v>6</v>
      </c>
      <c r="E1488" s="8">
        <v>5.6125651244663901</v>
      </c>
      <c r="F1488" s="8">
        <v>6.0168044509299596</v>
      </c>
      <c r="G1488" s="8">
        <v>6.2546055488410701</v>
      </c>
      <c r="H1488" s="8">
        <v>6.7820695225244396</v>
      </c>
    </row>
    <row r="1489" spans="1:8" x14ac:dyDescent="0.35">
      <c r="A1489" s="7" t="str">
        <f>B3&amp;C1482&amp;D1489</f>
        <v>DISTRIBUCION VOLUMEN X CRITERIO (Consumiciones)Pimientos Ing.NORTE-CENTRO</v>
      </c>
      <c r="B1489" s="7">
        <v>0</v>
      </c>
      <c r="C1489" s="7">
        <v>0</v>
      </c>
      <c r="D1489" s="8" t="s">
        <v>7</v>
      </c>
      <c r="E1489" s="8">
        <v>13.9629633829007</v>
      </c>
      <c r="F1489" s="8">
        <v>11.1383851269954</v>
      </c>
      <c r="G1489" s="8">
        <v>12.035227087873499</v>
      </c>
      <c r="H1489" s="8">
        <v>9.0541714345878201</v>
      </c>
    </row>
    <row r="1490" spans="1:8" x14ac:dyDescent="0.35">
      <c r="A1490" s="7" t="str">
        <f>B3&amp;C1482&amp;D1490</f>
        <v>DISTRIBUCION VOLUMEN X CRITERIO (Consumiciones)Pimientos Ing.NOROESTE</v>
      </c>
      <c r="B1490" s="7">
        <v>0</v>
      </c>
      <c r="C1490" s="7">
        <v>0</v>
      </c>
      <c r="D1490" s="8" t="s">
        <v>8</v>
      </c>
      <c r="E1490" s="8">
        <v>6.3207950428871902</v>
      </c>
      <c r="F1490" s="8">
        <v>2.7417973224566099</v>
      </c>
      <c r="G1490" s="8">
        <v>4.8471991621752801</v>
      </c>
      <c r="H1490" s="8">
        <v>6.85946431193703</v>
      </c>
    </row>
    <row r="1491" spans="1:8" x14ac:dyDescent="0.35">
      <c r="A1491" s="7" t="str">
        <f>B3&amp;C1482&amp;D1491</f>
        <v>DISTRIBUCION VOLUMEN X CRITERIO (Consumiciones)Pimientos Ing.&lt;2MIL</v>
      </c>
      <c r="B1491" s="7">
        <v>0</v>
      </c>
      <c r="C1491" s="7">
        <v>0</v>
      </c>
      <c r="D1491" s="8" t="s">
        <v>9</v>
      </c>
      <c r="E1491" s="8">
        <v>4.6894513954635402</v>
      </c>
      <c r="F1491" s="8">
        <v>2.1728987776518198</v>
      </c>
      <c r="G1491" s="8">
        <v>2.4385821510531298</v>
      </c>
      <c r="H1491" s="8">
        <v>2.72524929416296</v>
      </c>
    </row>
    <row r="1492" spans="1:8" x14ac:dyDescent="0.35">
      <c r="A1492" s="7" t="str">
        <f>B3&amp;C1482&amp;D1492</f>
        <v>DISTRIBUCION VOLUMEN X CRITERIO (Consumiciones)Pimientos Ing.2-5MIL</v>
      </c>
      <c r="B1492" s="7">
        <v>0</v>
      </c>
      <c r="C1492" s="7">
        <v>0</v>
      </c>
      <c r="D1492" s="8" t="s">
        <v>10</v>
      </c>
      <c r="E1492" s="8">
        <v>4.0213364475914597</v>
      </c>
      <c r="F1492" s="8">
        <v>4.5889865333518802</v>
      </c>
      <c r="G1492" s="8">
        <v>6.5387903972811001</v>
      </c>
      <c r="H1492" s="8">
        <v>7.3193223410238897</v>
      </c>
    </row>
    <row r="1493" spans="1:8" x14ac:dyDescent="0.35">
      <c r="A1493" s="7" t="str">
        <f>B3&amp;C1482&amp;D1493</f>
        <v>DISTRIBUCION VOLUMEN X CRITERIO (Consumiciones)Pimientos Ing.5-10MIL</v>
      </c>
      <c r="B1493" s="7">
        <v>0</v>
      </c>
      <c r="C1493" s="7">
        <v>0</v>
      </c>
      <c r="D1493" s="8" t="s">
        <v>11</v>
      </c>
      <c r="E1493" s="8">
        <v>7.3399171168923898</v>
      </c>
      <c r="F1493" s="8">
        <v>5.44441714740696</v>
      </c>
      <c r="G1493" s="8">
        <v>10.1235495697275</v>
      </c>
      <c r="H1493" s="8">
        <v>8.0960132328860492</v>
      </c>
    </row>
    <row r="1494" spans="1:8" x14ac:dyDescent="0.35">
      <c r="A1494" s="7" t="str">
        <f>B3&amp;C1482&amp;D1494</f>
        <v>DISTRIBUCION VOLUMEN X CRITERIO (Consumiciones)Pimientos Ing.10-30MIL</v>
      </c>
      <c r="B1494" s="7">
        <v>0</v>
      </c>
      <c r="C1494" s="7">
        <v>0</v>
      </c>
      <c r="D1494" s="8" t="s">
        <v>12</v>
      </c>
      <c r="E1494" s="8">
        <v>20.9853395542907</v>
      </c>
      <c r="F1494" s="8">
        <v>21.099550980177401</v>
      </c>
      <c r="G1494" s="8">
        <v>15.3892886959538</v>
      </c>
      <c r="H1494" s="8">
        <v>13.893048024625999</v>
      </c>
    </row>
    <row r="1495" spans="1:8" x14ac:dyDescent="0.35">
      <c r="A1495" s="7" t="str">
        <f>B3&amp;C1482&amp;D1495</f>
        <v>DISTRIBUCION VOLUMEN X CRITERIO (Consumiciones)Pimientos Ing.30-100MIL</v>
      </c>
      <c r="B1495" s="7">
        <v>0</v>
      </c>
      <c r="C1495" s="7">
        <v>0</v>
      </c>
      <c r="D1495" s="8" t="s">
        <v>13</v>
      </c>
      <c r="E1495" s="8">
        <v>20.855090621509898</v>
      </c>
      <c r="F1495" s="8">
        <v>19.001550011296999</v>
      </c>
      <c r="G1495" s="8">
        <v>22.5421701972625</v>
      </c>
      <c r="H1495" s="8">
        <v>22.077516007746901</v>
      </c>
    </row>
    <row r="1496" spans="1:8" x14ac:dyDescent="0.35">
      <c r="A1496" s="7" t="str">
        <f>B3&amp;C1482&amp;D1496</f>
        <v>DISTRIBUCION VOLUMEN X CRITERIO (Consumiciones)Pimientos Ing.100-200MIL</v>
      </c>
      <c r="B1496" s="7">
        <v>0</v>
      </c>
      <c r="C1496" s="7">
        <v>0</v>
      </c>
      <c r="D1496" s="8" t="s">
        <v>14</v>
      </c>
      <c r="E1496" s="8">
        <v>10.4829896877994</v>
      </c>
      <c r="F1496" s="8">
        <v>12.3948217191016</v>
      </c>
      <c r="G1496" s="8">
        <v>9.8917159946278108</v>
      </c>
      <c r="H1496" s="8">
        <v>11.254325762844299</v>
      </c>
    </row>
    <row r="1497" spans="1:8" x14ac:dyDescent="0.35">
      <c r="A1497" s="7" t="str">
        <f>B3&amp;C1482&amp;D1497</f>
        <v>DISTRIBUCION VOLUMEN X CRITERIO (Consumiciones)Pimientos Ing.200-500MIL</v>
      </c>
      <c r="B1497" s="7">
        <v>0</v>
      </c>
      <c r="C1497" s="7">
        <v>0</v>
      </c>
      <c r="D1497" s="8" t="s">
        <v>15</v>
      </c>
      <c r="E1497" s="8">
        <v>12.124353007205499</v>
      </c>
      <c r="F1497" s="8">
        <v>12.1157604872423</v>
      </c>
      <c r="G1497" s="8">
        <v>12.7142724624276</v>
      </c>
      <c r="H1497" s="8">
        <v>13.2297828598661</v>
      </c>
    </row>
    <row r="1498" spans="1:8" x14ac:dyDescent="0.35">
      <c r="A1498" s="7" t="str">
        <f>B3&amp;C1482&amp;D1498</f>
        <v>DISTRIBUCION VOLUMEN X CRITERIO (Consumiciones)Pimientos Ing.&gt;500MIL</v>
      </c>
      <c r="B1498" s="7">
        <v>0</v>
      </c>
      <c r="C1498" s="7">
        <v>0</v>
      </c>
      <c r="D1498" s="8" t="s">
        <v>16</v>
      </c>
      <c r="E1498" s="8">
        <v>19.501516500087899</v>
      </c>
      <c r="F1498" s="8">
        <v>23.182022236890301</v>
      </c>
      <c r="G1498" s="8">
        <v>20.361627842883699</v>
      </c>
      <c r="H1498" s="8">
        <v>21.404761179101101</v>
      </c>
    </row>
    <row r="1499" spans="1:8" x14ac:dyDescent="0.35">
      <c r="A1499" s="7" t="str">
        <f>B3&amp;C1482&amp;D1499</f>
        <v>DISTRIBUCION VOLUMEN X CRITERIO (Consumiciones)Pimientos Ing.DE 15 A 19 AÑOS</v>
      </c>
      <c r="B1499" s="7">
        <v>0</v>
      </c>
      <c r="C1499" s="7">
        <v>0</v>
      </c>
      <c r="D1499" s="8" t="s">
        <v>39</v>
      </c>
      <c r="E1499" s="8">
        <v>0.431342456900217</v>
      </c>
      <c r="F1499" s="8">
        <v>0.37152774283428103</v>
      </c>
      <c r="G1499" s="8">
        <v>0.62169746891430999</v>
      </c>
      <c r="H1499" s="8">
        <v>1.41537228574833</v>
      </c>
    </row>
    <row r="1500" spans="1:8" x14ac:dyDescent="0.35">
      <c r="A1500" s="7" t="str">
        <f>B3&amp;C1482&amp;D1500</f>
        <v>DISTRIBUCION VOLUMEN X CRITERIO (Consumiciones)Pimientos Ing.DE 20 A 24 AÑOS</v>
      </c>
      <c r="B1500" s="7">
        <v>0</v>
      </c>
      <c r="C1500" s="7">
        <v>0</v>
      </c>
      <c r="D1500" s="8" t="s">
        <v>40</v>
      </c>
      <c r="E1500" s="8">
        <v>2.4131456463691898</v>
      </c>
      <c r="F1500" s="8">
        <v>2.1386258671331499</v>
      </c>
      <c r="G1500" s="8">
        <v>1.46755042476046</v>
      </c>
      <c r="H1500" s="8">
        <v>1.2141491581213499</v>
      </c>
    </row>
    <row r="1501" spans="1:8" x14ac:dyDescent="0.35">
      <c r="A1501" s="7" t="str">
        <f>B3&amp;C1482&amp;D1501</f>
        <v>DISTRIBUCION VOLUMEN X CRITERIO (Consumiciones)Pimientos Ing.DE 25 A 34 AÑOS</v>
      </c>
      <c r="B1501" s="7">
        <v>0</v>
      </c>
      <c r="C1501" s="7">
        <v>0</v>
      </c>
      <c r="D1501" s="8" t="s">
        <v>41</v>
      </c>
      <c r="E1501" s="8">
        <v>7.4528524374550003</v>
      </c>
      <c r="F1501" s="8">
        <v>8.3342953072446004</v>
      </c>
      <c r="G1501" s="8">
        <v>6.9920922897808797</v>
      </c>
      <c r="H1501" s="8">
        <v>7.1605609568905999</v>
      </c>
    </row>
    <row r="1502" spans="1:8" x14ac:dyDescent="0.35">
      <c r="A1502" s="7" t="str">
        <f>B3&amp;C1482&amp;D1502</f>
        <v>DISTRIBUCION VOLUMEN X CRITERIO (Consumiciones)Pimientos Ing.DE 35 A 49 AÑOS</v>
      </c>
      <c r="B1502" s="7">
        <v>0</v>
      </c>
      <c r="C1502" s="7">
        <v>0</v>
      </c>
      <c r="D1502" s="8" t="s">
        <v>42</v>
      </c>
      <c r="E1502" s="8">
        <v>27.557539131371399</v>
      </c>
      <c r="F1502" s="8">
        <v>25.34095808655</v>
      </c>
      <c r="G1502" s="8">
        <v>25.881120845998598</v>
      </c>
      <c r="H1502" s="8">
        <v>24.245931912700598</v>
      </c>
    </row>
    <row r="1503" spans="1:8" x14ac:dyDescent="0.35">
      <c r="A1503" s="7" t="str">
        <f>B3&amp;C1482&amp;D1503</f>
        <v>DISTRIBUCION VOLUMEN X CRITERIO (Consumiciones)Pimientos Ing.DE 50 A 59 AÑOS</v>
      </c>
      <c r="B1503" s="7">
        <v>0</v>
      </c>
      <c r="C1503" s="7">
        <v>0</v>
      </c>
      <c r="D1503" s="8" t="s">
        <v>43</v>
      </c>
      <c r="E1503" s="8">
        <v>24.8584127488052</v>
      </c>
      <c r="F1503" s="8">
        <v>29.801517649508</v>
      </c>
      <c r="G1503" s="8">
        <v>25.078411628447899</v>
      </c>
      <c r="H1503" s="8">
        <v>25.940778955942999</v>
      </c>
    </row>
    <row r="1504" spans="1:8" x14ac:dyDescent="0.35">
      <c r="A1504" s="7" t="str">
        <f>B3&amp;C1482&amp;D1504</f>
        <v>DISTRIBUCION VOLUMEN X CRITERIO (Consumiciones)Pimientos Ing.DE 60 A 75 AÑOS</v>
      </c>
      <c r="B1504" s="7">
        <v>0</v>
      </c>
      <c r="C1504" s="7">
        <v>0</v>
      </c>
      <c r="D1504" s="8" t="s">
        <v>44</v>
      </c>
      <c r="E1504" s="8">
        <v>37.286700719416302</v>
      </c>
      <c r="F1504" s="8">
        <v>34.013069032234498</v>
      </c>
      <c r="G1504" s="8">
        <v>39.959130501417697</v>
      </c>
      <c r="H1504" s="8">
        <v>40.023218506091403</v>
      </c>
    </row>
    <row r="1505" spans="1:8" x14ac:dyDescent="0.35">
      <c r="A1505" s="7" t="str">
        <f>B3&amp;C1482&amp;D1505</f>
        <v>DISTRIBUCION VOLUMEN X CRITERIO (Consumiciones)Pimientos Ing.ALTA Y MEDIA ALTA</v>
      </c>
      <c r="B1505" s="7">
        <v>0</v>
      </c>
      <c r="C1505" s="7">
        <v>0</v>
      </c>
      <c r="D1505" s="8" t="s">
        <v>17</v>
      </c>
      <c r="E1505" s="8">
        <v>31.962470166049702</v>
      </c>
      <c r="F1505" s="8">
        <v>35.134809543965197</v>
      </c>
      <c r="G1505" s="8">
        <v>37.561058896442901</v>
      </c>
      <c r="H1505" s="8">
        <v>36.364710641445903</v>
      </c>
    </row>
    <row r="1506" spans="1:8" x14ac:dyDescent="0.35">
      <c r="A1506" s="7" t="str">
        <f>B3&amp;C1482&amp;D1506</f>
        <v>DISTRIBUCION VOLUMEN X CRITERIO (Consumiciones)Pimientos Ing.MEDIA</v>
      </c>
      <c r="B1506" s="7">
        <v>0</v>
      </c>
      <c r="C1506" s="7">
        <v>0</v>
      </c>
      <c r="D1506" s="8" t="s">
        <v>18</v>
      </c>
      <c r="E1506" s="8">
        <v>29.275793257101999</v>
      </c>
      <c r="F1506" s="8">
        <v>28.797690473301</v>
      </c>
      <c r="G1506" s="8">
        <v>29.621735313532199</v>
      </c>
      <c r="H1506" s="8">
        <v>29.468855892873499</v>
      </c>
    </row>
    <row r="1507" spans="1:8" x14ac:dyDescent="0.35">
      <c r="A1507" s="7" t="str">
        <f>B3&amp;C1482&amp;D1507</f>
        <v>DISTRIBUCION VOLUMEN X CRITERIO (Consumiciones)Pimientos Ing.MEDIA BAJA</v>
      </c>
      <c r="B1507" s="7">
        <v>0</v>
      </c>
      <c r="C1507" s="7">
        <v>0</v>
      </c>
      <c r="D1507" s="8" t="s">
        <v>19</v>
      </c>
      <c r="E1507" s="8">
        <v>25.0853151769061</v>
      </c>
      <c r="F1507" s="8">
        <v>25.8218858437893</v>
      </c>
      <c r="G1507" s="8">
        <v>24.266621046985101</v>
      </c>
      <c r="H1507" s="8">
        <v>22.335565597821098</v>
      </c>
    </row>
    <row r="1508" spans="1:8" x14ac:dyDescent="0.35">
      <c r="A1508" s="7" t="str">
        <f>B3&amp;C1482&amp;D1508</f>
        <v>DISTRIBUCION VOLUMEN X CRITERIO (Consumiciones)Pimientos Ing.BAJA</v>
      </c>
      <c r="B1508" s="7">
        <v>0</v>
      </c>
      <c r="C1508" s="7">
        <v>0</v>
      </c>
      <c r="D1508" s="8" t="s">
        <v>20</v>
      </c>
      <c r="E1508" s="8">
        <v>13.676415730783001</v>
      </c>
      <c r="F1508" s="8">
        <v>10.245604272545499</v>
      </c>
      <c r="G1508" s="8">
        <v>8.5505847430397495</v>
      </c>
      <c r="H1508" s="8">
        <v>11.8308886481454</v>
      </c>
    </row>
    <row r="1509" spans="1:8" x14ac:dyDescent="0.35">
      <c r="A1509" s="7" t="str">
        <f>B3&amp;C1482&amp;D1509</f>
        <v>DISTRIBUCION VOLUMEN X CRITERIO (Consumiciones)Pimientos Ing.HOMBRE</v>
      </c>
      <c r="B1509" s="7">
        <v>0</v>
      </c>
      <c r="C1509" s="7">
        <v>0</v>
      </c>
      <c r="D1509" s="8" t="s">
        <v>21</v>
      </c>
      <c r="E1509" s="8">
        <v>54.079770739201699</v>
      </c>
      <c r="F1509" s="8">
        <v>55.797959825996202</v>
      </c>
      <c r="G1509" s="8">
        <v>54.259307557765098</v>
      </c>
      <c r="H1509" s="8">
        <v>51.191333789576099</v>
      </c>
    </row>
    <row r="1510" spans="1:8" x14ac:dyDescent="0.35">
      <c r="A1510" s="7" t="str">
        <f>B3&amp;C1482&amp;D1510</f>
        <v>DISTRIBUCION VOLUMEN X CRITERIO (Consumiciones)Pimientos Ing.MUJER</v>
      </c>
      <c r="B1510" s="7">
        <v>0</v>
      </c>
      <c r="C1510" s="7">
        <v>0</v>
      </c>
      <c r="D1510" s="8" t="s">
        <v>22</v>
      </c>
      <c r="E1510" s="8">
        <v>45.9202235916391</v>
      </c>
      <c r="F1510" s="8">
        <v>44.202040174003798</v>
      </c>
      <c r="G1510" s="8">
        <v>45.740685720277902</v>
      </c>
      <c r="H1510" s="8">
        <v>48.808686990709802</v>
      </c>
    </row>
    <row r="1511" spans="1:8" x14ac:dyDescent="0.35">
      <c r="A1511" s="7" t="str">
        <f>B3&amp;C1511&amp;D1511</f>
        <v>DISTRIBUCION VOLUMEN X CRITERIO (Consumiciones)Lechugas Ing.T.ESPAÑA</v>
      </c>
      <c r="B1511" s="7">
        <v>0</v>
      </c>
      <c r="C1511" s="7" t="s">
        <v>162</v>
      </c>
      <c r="D1511" s="8" t="s">
        <v>36</v>
      </c>
      <c r="E1511" s="8">
        <v>100</v>
      </c>
      <c r="F1511" s="8">
        <v>100</v>
      </c>
      <c r="G1511" s="8">
        <v>100</v>
      </c>
      <c r="H1511" s="8">
        <v>100</v>
      </c>
    </row>
    <row r="1512" spans="1:8" x14ac:dyDescent="0.35">
      <c r="A1512" s="7" t="str">
        <f>B3&amp;C1511&amp;D1512</f>
        <v>DISTRIBUCION VOLUMEN X CRITERIO (Consumiciones)Lechugas Ing.BCN AM</v>
      </c>
      <c r="B1512" s="7">
        <v>0</v>
      </c>
      <c r="C1512" s="7">
        <v>0</v>
      </c>
      <c r="D1512" s="8" t="s">
        <v>1</v>
      </c>
      <c r="E1512" s="8">
        <v>9.5065414249942908</v>
      </c>
      <c r="F1512" s="8">
        <v>6.7925848781799401</v>
      </c>
      <c r="G1512" s="8">
        <v>7.2954488029062103</v>
      </c>
      <c r="H1512" s="8">
        <v>7.4855963927050801</v>
      </c>
    </row>
    <row r="1513" spans="1:8" x14ac:dyDescent="0.35">
      <c r="A1513" s="7" t="str">
        <f>B3&amp;C1511&amp;D1513</f>
        <v>DISTRIBUCION VOLUMEN X CRITERIO (Consumiciones)Lechugas Ing.REST.CAT ARAGON</v>
      </c>
      <c r="B1513" s="7">
        <v>0</v>
      </c>
      <c r="C1513" s="7">
        <v>0</v>
      </c>
      <c r="D1513" s="8" t="s">
        <v>2</v>
      </c>
      <c r="E1513" s="8">
        <v>10.1792985160725</v>
      </c>
      <c r="F1513" s="8">
        <v>7.4040546858317304</v>
      </c>
      <c r="G1513" s="8">
        <v>9.6040288093898702</v>
      </c>
      <c r="H1513" s="8">
        <v>8.8710675240878807</v>
      </c>
    </row>
    <row r="1514" spans="1:8" x14ac:dyDescent="0.35">
      <c r="A1514" s="7" t="str">
        <f>B3&amp;C1511&amp;D1514</f>
        <v>DISTRIBUCION VOLUMEN X CRITERIO (Consumiciones)Lechugas Ing.LEVANTE</v>
      </c>
      <c r="B1514" s="7">
        <v>0</v>
      </c>
      <c r="C1514" s="7">
        <v>0</v>
      </c>
      <c r="D1514" s="8" t="s">
        <v>3</v>
      </c>
      <c r="E1514" s="8">
        <v>15.1350002453968</v>
      </c>
      <c r="F1514" s="8">
        <v>15.5460743952627</v>
      </c>
      <c r="G1514" s="8">
        <v>16.019791259451399</v>
      </c>
      <c r="H1514" s="8">
        <v>16.455246166671198</v>
      </c>
    </row>
    <row r="1515" spans="1:8" x14ac:dyDescent="0.35">
      <c r="A1515" s="7" t="str">
        <f>B3&amp;C1511&amp;D1515</f>
        <v>DISTRIBUCION VOLUMEN X CRITERIO (Consumiciones)Lechugas Ing.ANDALUCIA</v>
      </c>
      <c r="B1515" s="7">
        <v>0</v>
      </c>
      <c r="C1515" s="7">
        <v>0</v>
      </c>
      <c r="D1515" s="8" t="s">
        <v>4</v>
      </c>
      <c r="E1515" s="8">
        <v>21.428925382540399</v>
      </c>
      <c r="F1515" s="8">
        <v>23.340078846237098</v>
      </c>
      <c r="G1515" s="8">
        <v>22.257559902363699</v>
      </c>
      <c r="H1515" s="8">
        <v>20.185733501119</v>
      </c>
    </row>
    <row r="1516" spans="1:8" x14ac:dyDescent="0.35">
      <c r="A1516" s="7" t="str">
        <f>B3&amp;C1511&amp;D1516</f>
        <v>DISTRIBUCION VOLUMEN X CRITERIO (Consumiciones)Lechugas Ing.MDD AM</v>
      </c>
      <c r="B1516" s="7">
        <v>0</v>
      </c>
      <c r="C1516" s="7">
        <v>0</v>
      </c>
      <c r="D1516" s="8" t="s">
        <v>5</v>
      </c>
      <c r="E1516" s="8">
        <v>16.062460241570001</v>
      </c>
      <c r="F1516" s="8">
        <v>21.384228908063999</v>
      </c>
      <c r="G1516" s="8">
        <v>20.2033593474385</v>
      </c>
      <c r="H1516" s="8">
        <v>20.704292259081399</v>
      </c>
    </row>
    <row r="1517" spans="1:8" x14ac:dyDescent="0.35">
      <c r="A1517" s="7" t="str">
        <f>B3&amp;C1511&amp;D1517</f>
        <v>DISTRIBUCION VOLUMEN X CRITERIO (Consumiciones)Lechugas Ing.RTO CENTRO</v>
      </c>
      <c r="B1517" s="7">
        <v>0</v>
      </c>
      <c r="C1517" s="7">
        <v>0</v>
      </c>
      <c r="D1517" s="8" t="s">
        <v>6</v>
      </c>
      <c r="E1517" s="8">
        <v>10.4562886662957</v>
      </c>
      <c r="F1517" s="8">
        <v>10.6183725779116</v>
      </c>
      <c r="G1517" s="8">
        <v>9.6709750045290299</v>
      </c>
      <c r="H1517" s="8">
        <v>9.4010572806879402</v>
      </c>
    </row>
    <row r="1518" spans="1:8" x14ac:dyDescent="0.35">
      <c r="A1518" s="7" t="str">
        <f>B3&amp;C1511&amp;D1518</f>
        <v>DISTRIBUCION VOLUMEN X CRITERIO (Consumiciones)Lechugas Ing.NORTE-CENTRO</v>
      </c>
      <c r="B1518" s="7">
        <v>0</v>
      </c>
      <c r="C1518" s="7">
        <v>0</v>
      </c>
      <c r="D1518" s="8" t="s">
        <v>7</v>
      </c>
      <c r="E1518" s="8">
        <v>8.6839215782973405</v>
      </c>
      <c r="F1518" s="8">
        <v>7.5643401327630402</v>
      </c>
      <c r="G1518" s="8">
        <v>9.0250133487161399</v>
      </c>
      <c r="H1518" s="8">
        <v>8.7051793461850195</v>
      </c>
    </row>
    <row r="1519" spans="1:8" x14ac:dyDescent="0.35">
      <c r="A1519" s="7" t="str">
        <f>B3&amp;C1511&amp;D1519</f>
        <v>DISTRIBUCION VOLUMEN X CRITERIO (Consumiciones)Lechugas Ing.NOROESTE</v>
      </c>
      <c r="B1519" s="7">
        <v>0</v>
      </c>
      <c r="C1519" s="7">
        <v>0</v>
      </c>
      <c r="D1519" s="8" t="s">
        <v>8</v>
      </c>
      <c r="E1519" s="8">
        <v>8.5475497189317604</v>
      </c>
      <c r="F1519" s="8">
        <v>7.3502797643835498</v>
      </c>
      <c r="G1519" s="8">
        <v>5.9238294844535098</v>
      </c>
      <c r="H1519" s="8">
        <v>8.19182463992788</v>
      </c>
    </row>
    <row r="1520" spans="1:8" x14ac:dyDescent="0.35">
      <c r="A1520" s="7" t="str">
        <f>B3&amp;C1511&amp;D1520</f>
        <v>DISTRIBUCION VOLUMEN X CRITERIO (Consumiciones)Lechugas Ing.&lt;2MIL</v>
      </c>
      <c r="B1520" s="7">
        <v>0</v>
      </c>
      <c r="C1520" s="7">
        <v>0</v>
      </c>
      <c r="D1520" s="8" t="s">
        <v>9</v>
      </c>
      <c r="E1520" s="8">
        <v>3.6002554971845799</v>
      </c>
      <c r="F1520" s="8">
        <v>3.4470998078149599</v>
      </c>
      <c r="G1520" s="8">
        <v>2.5708426496248098</v>
      </c>
      <c r="H1520" s="8">
        <v>2.5774390922238299</v>
      </c>
    </row>
    <row r="1521" spans="1:8" x14ac:dyDescent="0.35">
      <c r="A1521" s="7" t="str">
        <f>B3&amp;C1511&amp;D1521</f>
        <v>DISTRIBUCION VOLUMEN X CRITERIO (Consumiciones)Lechugas Ing.2-5MIL</v>
      </c>
      <c r="B1521" s="7">
        <v>0</v>
      </c>
      <c r="C1521" s="7">
        <v>0</v>
      </c>
      <c r="D1521" s="8" t="s">
        <v>10</v>
      </c>
      <c r="E1521" s="8">
        <v>6.4948375390234299</v>
      </c>
      <c r="F1521" s="8">
        <v>4.9087351613496004</v>
      </c>
      <c r="G1521" s="8">
        <v>5.41467131170206</v>
      </c>
      <c r="H1521" s="8">
        <v>6.0678260442416603</v>
      </c>
    </row>
    <row r="1522" spans="1:8" x14ac:dyDescent="0.35">
      <c r="A1522" s="7" t="str">
        <f>B3&amp;C1511&amp;D1522</f>
        <v>DISTRIBUCION VOLUMEN X CRITERIO (Consumiciones)Lechugas Ing.5-10MIL</v>
      </c>
      <c r="B1522" s="7">
        <v>0</v>
      </c>
      <c r="C1522" s="7">
        <v>0</v>
      </c>
      <c r="D1522" s="8" t="s">
        <v>11</v>
      </c>
      <c r="E1522" s="8">
        <v>7.8411246618088404</v>
      </c>
      <c r="F1522" s="8">
        <v>4.9860951390450596</v>
      </c>
      <c r="G1522" s="8">
        <v>6.7985339057389904</v>
      </c>
      <c r="H1522" s="8">
        <v>6.8763871571747899</v>
      </c>
    </row>
    <row r="1523" spans="1:8" x14ac:dyDescent="0.35">
      <c r="A1523" s="7" t="str">
        <f>B3&amp;C1511&amp;D1523</f>
        <v>DISTRIBUCION VOLUMEN X CRITERIO (Consumiciones)Lechugas Ing.10-30MIL</v>
      </c>
      <c r="B1523" s="7">
        <v>0</v>
      </c>
      <c r="C1523" s="7">
        <v>0</v>
      </c>
      <c r="D1523" s="8" t="s">
        <v>12</v>
      </c>
      <c r="E1523" s="8">
        <v>17.014922259006699</v>
      </c>
      <c r="F1523" s="8">
        <v>15.8169779771123</v>
      </c>
      <c r="G1523" s="8">
        <v>18.869575296293799</v>
      </c>
      <c r="H1523" s="8">
        <v>16.0173978874613</v>
      </c>
    </row>
    <row r="1524" spans="1:8" x14ac:dyDescent="0.35">
      <c r="A1524" s="7" t="str">
        <f>B3&amp;C1511&amp;D1524</f>
        <v>DISTRIBUCION VOLUMEN X CRITERIO (Consumiciones)Lechugas Ing.30-100MIL</v>
      </c>
      <c r="B1524" s="7">
        <v>0</v>
      </c>
      <c r="C1524" s="7">
        <v>0</v>
      </c>
      <c r="D1524" s="8" t="s">
        <v>13</v>
      </c>
      <c r="E1524" s="8">
        <v>23.5013356935684</v>
      </c>
      <c r="F1524" s="8">
        <v>24.9749074014298</v>
      </c>
      <c r="G1524" s="8">
        <v>21.5483587038397</v>
      </c>
      <c r="H1524" s="8">
        <v>23.734310188643299</v>
      </c>
    </row>
    <row r="1525" spans="1:8" x14ac:dyDescent="0.35">
      <c r="A1525" s="7" t="str">
        <f>B3&amp;C1511&amp;D1525</f>
        <v>DISTRIBUCION VOLUMEN X CRITERIO (Consumiciones)Lechugas Ing.100-200MIL</v>
      </c>
      <c r="B1525" s="7">
        <v>0</v>
      </c>
      <c r="C1525" s="7">
        <v>0</v>
      </c>
      <c r="D1525" s="8" t="s">
        <v>14</v>
      </c>
      <c r="E1525" s="8">
        <v>11.686677372447599</v>
      </c>
      <c r="F1525" s="8">
        <v>13.526744510240301</v>
      </c>
      <c r="G1525" s="8">
        <v>10.785598761429799</v>
      </c>
      <c r="H1525" s="8">
        <v>9.0493922586480195</v>
      </c>
    </row>
    <row r="1526" spans="1:8" x14ac:dyDescent="0.35">
      <c r="A1526" s="7" t="str">
        <f>B3&amp;C1511&amp;D1526</f>
        <v>DISTRIBUCION VOLUMEN X CRITERIO (Consumiciones)Lechugas Ing.200-500MIL</v>
      </c>
      <c r="B1526" s="7">
        <v>0</v>
      </c>
      <c r="C1526" s="7">
        <v>0</v>
      </c>
      <c r="D1526" s="8" t="s">
        <v>15</v>
      </c>
      <c r="E1526" s="8">
        <v>12.606042830869001</v>
      </c>
      <c r="F1526" s="8">
        <v>12.066904373575399</v>
      </c>
      <c r="G1526" s="8">
        <v>14.9706268652447</v>
      </c>
      <c r="H1526" s="8">
        <v>15.5077475644836</v>
      </c>
    </row>
    <row r="1527" spans="1:8" x14ac:dyDescent="0.35">
      <c r="A1527" s="7" t="str">
        <f>B3&amp;C1511&amp;D1527</f>
        <v>DISTRIBUCION VOLUMEN X CRITERIO (Consumiciones)Lechugas Ing.&gt;500MIL</v>
      </c>
      <c r="B1527" s="7">
        <v>0</v>
      </c>
      <c r="C1527" s="7">
        <v>0</v>
      </c>
      <c r="D1527" s="8" t="s">
        <v>16</v>
      </c>
      <c r="E1527" s="8">
        <v>17.254794662157401</v>
      </c>
      <c r="F1527" s="8">
        <v>20.272549463350401</v>
      </c>
      <c r="G1527" s="8">
        <v>19.041797571487098</v>
      </c>
      <c r="H1527" s="8">
        <v>20.169494317007899</v>
      </c>
    </row>
    <row r="1528" spans="1:8" x14ac:dyDescent="0.35">
      <c r="A1528" s="7" t="str">
        <f>B3&amp;C1511&amp;D1528</f>
        <v>DISTRIBUCION VOLUMEN X CRITERIO (Consumiciones)Lechugas Ing.DE 15 A 19 AÑOS</v>
      </c>
      <c r="B1528" s="7">
        <v>0</v>
      </c>
      <c r="C1528" s="7">
        <v>0</v>
      </c>
      <c r="D1528" s="8" t="s">
        <v>39</v>
      </c>
      <c r="E1528" s="8">
        <v>3.7732543100331202</v>
      </c>
      <c r="F1528" s="8">
        <v>2.2053478379005398</v>
      </c>
      <c r="G1528" s="8">
        <v>3.4463137282010701</v>
      </c>
      <c r="H1528" s="8">
        <v>2.34520315594962</v>
      </c>
    </row>
    <row r="1529" spans="1:8" x14ac:dyDescent="0.35">
      <c r="A1529" s="7" t="str">
        <f>B3&amp;C1511&amp;D1529</f>
        <v>DISTRIBUCION VOLUMEN X CRITERIO (Consumiciones)Lechugas Ing.DE 20 A 24 AÑOS</v>
      </c>
      <c r="B1529" s="7">
        <v>0</v>
      </c>
      <c r="C1529" s="7">
        <v>0</v>
      </c>
      <c r="D1529" s="8" t="s">
        <v>40</v>
      </c>
      <c r="E1529" s="8">
        <v>3.93089389161144</v>
      </c>
      <c r="F1529" s="8">
        <v>5.03741187971728</v>
      </c>
      <c r="G1529" s="8">
        <v>4.5802454495180198</v>
      </c>
      <c r="H1529" s="8">
        <v>4.12349003760729</v>
      </c>
    </row>
    <row r="1530" spans="1:8" x14ac:dyDescent="0.35">
      <c r="A1530" s="7" t="str">
        <f>B3&amp;C1511&amp;D1530</f>
        <v>DISTRIBUCION VOLUMEN X CRITERIO (Consumiciones)Lechugas Ing.DE 25 A 34 AÑOS</v>
      </c>
      <c r="B1530" s="7">
        <v>0</v>
      </c>
      <c r="C1530" s="7">
        <v>0</v>
      </c>
      <c r="D1530" s="8" t="s">
        <v>41</v>
      </c>
      <c r="E1530" s="8">
        <v>12.7930185915931</v>
      </c>
      <c r="F1530" s="8">
        <v>15.736397179583401</v>
      </c>
      <c r="G1530" s="8">
        <v>12.7217048932579</v>
      </c>
      <c r="H1530" s="8">
        <v>12.5398835228627</v>
      </c>
    </row>
    <row r="1531" spans="1:8" x14ac:dyDescent="0.35">
      <c r="A1531" s="7" t="str">
        <f>B3&amp;C1511&amp;D1531</f>
        <v>DISTRIBUCION VOLUMEN X CRITERIO (Consumiciones)Lechugas Ing.DE 35 A 49 AÑOS</v>
      </c>
      <c r="B1531" s="7">
        <v>0</v>
      </c>
      <c r="C1531" s="7">
        <v>0</v>
      </c>
      <c r="D1531" s="8" t="s">
        <v>42</v>
      </c>
      <c r="E1531" s="8">
        <v>33.4151717813128</v>
      </c>
      <c r="F1531" s="8">
        <v>34.384575110724597</v>
      </c>
      <c r="G1531" s="8">
        <v>31.371449479876802</v>
      </c>
      <c r="H1531" s="8">
        <v>32.555461003564197</v>
      </c>
    </row>
    <row r="1532" spans="1:8" x14ac:dyDescent="0.35">
      <c r="A1532" s="7" t="str">
        <f>B3&amp;C1511&amp;D1532</f>
        <v>DISTRIBUCION VOLUMEN X CRITERIO (Consumiciones)Lechugas Ing.DE 50 A 59 AÑOS</v>
      </c>
      <c r="B1532" s="7">
        <v>0</v>
      </c>
      <c r="C1532" s="7">
        <v>0</v>
      </c>
      <c r="D1532" s="8" t="s">
        <v>43</v>
      </c>
      <c r="E1532" s="8">
        <v>23.750473900331901</v>
      </c>
      <c r="F1532" s="8">
        <v>25.838803642789799</v>
      </c>
      <c r="G1532" s="8">
        <v>26.2162527770097</v>
      </c>
      <c r="H1532" s="8">
        <v>25.3084563673061</v>
      </c>
    </row>
    <row r="1533" spans="1:8" x14ac:dyDescent="0.35">
      <c r="A1533" s="7" t="str">
        <f>B3&amp;C1511&amp;D1533</f>
        <v>DISTRIBUCION VOLUMEN X CRITERIO (Consumiciones)Lechugas Ing.DE 60 A 75 AÑOS</v>
      </c>
      <c r="B1533" s="7">
        <v>0</v>
      </c>
      <c r="C1533" s="7">
        <v>0</v>
      </c>
      <c r="D1533" s="8" t="s">
        <v>44</v>
      </c>
      <c r="E1533" s="8">
        <v>22.337173299216499</v>
      </c>
      <c r="F1533" s="8">
        <v>16.797476409622998</v>
      </c>
      <c r="G1533" s="8">
        <v>21.6640247332641</v>
      </c>
      <c r="H1533" s="8">
        <v>23.127493487711501</v>
      </c>
    </row>
    <row r="1534" spans="1:8" x14ac:dyDescent="0.35">
      <c r="A1534" s="7" t="str">
        <f>B3&amp;C1511&amp;D1534</f>
        <v>DISTRIBUCION VOLUMEN X CRITERIO (Consumiciones)Lechugas Ing.ALTA Y MEDIA ALTA</v>
      </c>
      <c r="B1534" s="7">
        <v>0</v>
      </c>
      <c r="C1534" s="7">
        <v>0</v>
      </c>
      <c r="D1534" s="8" t="s">
        <v>17</v>
      </c>
      <c r="E1534" s="8">
        <v>26.346606020069402</v>
      </c>
      <c r="F1534" s="8">
        <v>25.001578485491098</v>
      </c>
      <c r="G1534" s="8">
        <v>29.8715960773844</v>
      </c>
      <c r="H1534" s="8">
        <v>26.7421971731684</v>
      </c>
    </row>
    <row r="1535" spans="1:8" x14ac:dyDescent="0.35">
      <c r="A1535" s="7" t="str">
        <f>B3&amp;C1511&amp;D1535</f>
        <v>DISTRIBUCION VOLUMEN X CRITERIO (Consumiciones)Lechugas Ing.MEDIA</v>
      </c>
      <c r="B1535" s="7">
        <v>0</v>
      </c>
      <c r="C1535" s="7">
        <v>0</v>
      </c>
      <c r="D1535" s="8" t="s">
        <v>18</v>
      </c>
      <c r="E1535" s="8">
        <v>30.765882210961099</v>
      </c>
      <c r="F1535" s="8">
        <v>30.5526827513747</v>
      </c>
      <c r="G1535" s="8">
        <v>28.270060021548598</v>
      </c>
      <c r="H1535" s="8">
        <v>28.937792655670101</v>
      </c>
    </row>
    <row r="1536" spans="1:8" x14ac:dyDescent="0.35">
      <c r="A1536" s="7" t="str">
        <f>B3&amp;C1511&amp;D1536</f>
        <v>DISTRIBUCION VOLUMEN X CRITERIO (Consumiciones)Lechugas Ing.MEDIA BAJA</v>
      </c>
      <c r="B1536" s="7">
        <v>0</v>
      </c>
      <c r="C1536" s="7">
        <v>0</v>
      </c>
      <c r="D1536" s="8" t="s">
        <v>19</v>
      </c>
      <c r="E1536" s="8">
        <v>23.403781576462201</v>
      </c>
      <c r="F1536" s="8">
        <v>27.133395857912198</v>
      </c>
      <c r="G1536" s="8">
        <v>22.6770015923111</v>
      </c>
      <c r="H1536" s="8">
        <v>22.927566592935399</v>
      </c>
    </row>
    <row r="1537" spans="1:8" x14ac:dyDescent="0.35">
      <c r="A1537" s="7" t="str">
        <f>B3&amp;C1511&amp;D1537</f>
        <v>DISTRIBUCION VOLUMEN X CRITERIO (Consumiciones)Lechugas Ing.BAJA</v>
      </c>
      <c r="B1537" s="7">
        <v>0</v>
      </c>
      <c r="C1537" s="7">
        <v>0</v>
      </c>
      <c r="D1537" s="8" t="s">
        <v>20</v>
      </c>
      <c r="E1537" s="8">
        <v>19.4837230795567</v>
      </c>
      <c r="F1537" s="8">
        <v>17.312360641014099</v>
      </c>
      <c r="G1537" s="8">
        <v>19.181348268004101</v>
      </c>
      <c r="H1537" s="8">
        <v>21.392449357295298</v>
      </c>
    </row>
    <row r="1538" spans="1:8" x14ac:dyDescent="0.35">
      <c r="A1538" s="7" t="str">
        <f>B3&amp;C1511&amp;D1538</f>
        <v>DISTRIBUCION VOLUMEN X CRITERIO (Consumiciones)Lechugas Ing.HOMBRE</v>
      </c>
      <c r="B1538" s="7">
        <v>0</v>
      </c>
      <c r="C1538" s="7">
        <v>0</v>
      </c>
      <c r="D1538" s="8" t="s">
        <v>21</v>
      </c>
      <c r="E1538" s="8">
        <v>46.701286187432402</v>
      </c>
      <c r="F1538" s="8">
        <v>43.816983652565803</v>
      </c>
      <c r="G1538" s="8">
        <v>43.515741950247403</v>
      </c>
      <c r="H1538" s="8">
        <v>44.726036006489899</v>
      </c>
    </row>
    <row r="1539" spans="1:8" x14ac:dyDescent="0.35">
      <c r="A1539" s="7" t="str">
        <f>B3&amp;C1511&amp;D1539</f>
        <v>DISTRIBUCION VOLUMEN X CRITERIO (Consumiciones)Lechugas Ing.MUJER</v>
      </c>
      <c r="B1539" s="7">
        <v>0</v>
      </c>
      <c r="C1539" s="7">
        <v>0</v>
      </c>
      <c r="D1539" s="8" t="s">
        <v>22</v>
      </c>
      <c r="E1539" s="8">
        <v>53.298713812567598</v>
      </c>
      <c r="F1539" s="8">
        <v>56.183016347434197</v>
      </c>
      <c r="G1539" s="8">
        <v>56.484258049752597</v>
      </c>
      <c r="H1539" s="8">
        <v>55.273963993510101</v>
      </c>
    </row>
    <row r="1540" spans="1:8" x14ac:dyDescent="0.35">
      <c r="A1540" s="7" t="str">
        <f>B3&amp;C1540&amp;D1540</f>
        <v>DISTRIBUCION VOLUMEN X CRITERIO (Consumiciones)Setas Ing.T.ESPAÑA</v>
      </c>
      <c r="B1540" s="7">
        <v>0</v>
      </c>
      <c r="C1540" s="7" t="s">
        <v>163</v>
      </c>
      <c r="D1540" s="8" t="s">
        <v>36</v>
      </c>
      <c r="E1540" s="8">
        <v>100</v>
      </c>
      <c r="F1540" s="8">
        <v>100</v>
      </c>
      <c r="G1540" s="8">
        <v>100</v>
      </c>
      <c r="H1540" s="8">
        <v>100</v>
      </c>
    </row>
    <row r="1541" spans="1:8" x14ac:dyDescent="0.35">
      <c r="A1541" s="7" t="str">
        <f>B3&amp;C1540&amp;D1541</f>
        <v>DISTRIBUCION VOLUMEN X CRITERIO (Consumiciones)Setas Ing.BCN AM</v>
      </c>
      <c r="B1541" s="7">
        <v>0</v>
      </c>
      <c r="C1541" s="7">
        <v>0</v>
      </c>
      <c r="D1541" s="8" t="s">
        <v>1</v>
      </c>
      <c r="E1541" s="8">
        <v>14.987939069296701</v>
      </c>
      <c r="F1541" s="8">
        <v>8.5181708726565706</v>
      </c>
      <c r="G1541" s="8">
        <v>8.6229441469135093</v>
      </c>
      <c r="H1541" s="8">
        <v>9.0863080497332103</v>
      </c>
    </row>
    <row r="1542" spans="1:8" x14ac:dyDescent="0.35">
      <c r="A1542" s="7" t="str">
        <f>B3&amp;C1540&amp;D1542</f>
        <v>DISTRIBUCION VOLUMEN X CRITERIO (Consumiciones)Setas Ing.REST.CAT ARAGON</v>
      </c>
      <c r="B1542" s="7">
        <v>0</v>
      </c>
      <c r="C1542" s="7">
        <v>0</v>
      </c>
      <c r="D1542" s="8" t="s">
        <v>2</v>
      </c>
      <c r="E1542" s="8">
        <v>16.641802085269099</v>
      </c>
      <c r="F1542" s="8">
        <v>14.7178292248511</v>
      </c>
      <c r="G1542" s="8">
        <v>17.573404984391601</v>
      </c>
      <c r="H1542" s="8">
        <v>12.855097994162</v>
      </c>
    </row>
    <row r="1543" spans="1:8" x14ac:dyDescent="0.35">
      <c r="A1543" s="7" t="str">
        <f>B3&amp;C1540&amp;D1543</f>
        <v>DISTRIBUCION VOLUMEN X CRITERIO (Consumiciones)Setas Ing.LEVANTE</v>
      </c>
      <c r="B1543" s="7">
        <v>0</v>
      </c>
      <c r="C1543" s="7">
        <v>0</v>
      </c>
      <c r="D1543" s="8" t="s">
        <v>3</v>
      </c>
      <c r="E1543" s="8">
        <v>17.563737102381701</v>
      </c>
      <c r="F1543" s="8">
        <v>17.864862845390501</v>
      </c>
      <c r="G1543" s="8">
        <v>15.6703540245857</v>
      </c>
      <c r="H1543" s="8">
        <v>18.316525823993501</v>
      </c>
    </row>
    <row r="1544" spans="1:8" x14ac:dyDescent="0.35">
      <c r="A1544" s="7" t="str">
        <f>B3&amp;C1540&amp;D1544</f>
        <v>DISTRIBUCION VOLUMEN X CRITERIO (Consumiciones)Setas Ing.ANDALUCIA</v>
      </c>
      <c r="B1544" s="7">
        <v>0</v>
      </c>
      <c r="C1544" s="7">
        <v>0</v>
      </c>
      <c r="D1544" s="8" t="s">
        <v>4</v>
      </c>
      <c r="E1544" s="8">
        <v>13.2084872146918</v>
      </c>
      <c r="F1544" s="8">
        <v>18.296983462380901</v>
      </c>
      <c r="G1544" s="8">
        <v>17.979949689396999</v>
      </c>
      <c r="H1544" s="8">
        <v>18.236258265465001</v>
      </c>
    </row>
    <row r="1545" spans="1:8" x14ac:dyDescent="0.35">
      <c r="A1545" s="7" t="str">
        <f>B3&amp;C1540&amp;D1545</f>
        <v>DISTRIBUCION VOLUMEN X CRITERIO (Consumiciones)Setas Ing.MDD AM</v>
      </c>
      <c r="B1545" s="7">
        <v>0</v>
      </c>
      <c r="C1545" s="7">
        <v>0</v>
      </c>
      <c r="D1545" s="8" t="s">
        <v>5</v>
      </c>
      <c r="E1545" s="8">
        <v>15.521957749756901</v>
      </c>
      <c r="F1545" s="8">
        <v>18.215387028618</v>
      </c>
      <c r="G1545" s="8">
        <v>15.3926522660249</v>
      </c>
      <c r="H1545" s="8">
        <v>17.881317708732201</v>
      </c>
    </row>
    <row r="1546" spans="1:8" x14ac:dyDescent="0.35">
      <c r="A1546" s="7" t="str">
        <f>B3&amp;C1540&amp;D1546</f>
        <v>DISTRIBUCION VOLUMEN X CRITERIO (Consumiciones)Setas Ing.RTO CENTRO</v>
      </c>
      <c r="B1546" s="7">
        <v>0</v>
      </c>
      <c r="C1546" s="7">
        <v>0</v>
      </c>
      <c r="D1546" s="8" t="s">
        <v>6</v>
      </c>
      <c r="E1546" s="8">
        <v>6.8081987266110904</v>
      </c>
      <c r="F1546" s="8">
        <v>7.5100991981583798</v>
      </c>
      <c r="G1546" s="8">
        <v>7.55480157094091</v>
      </c>
      <c r="H1546" s="8">
        <v>6.6515674243520202</v>
      </c>
    </row>
    <row r="1547" spans="1:8" x14ac:dyDescent="0.35">
      <c r="A1547" s="7" t="str">
        <f>B3&amp;C1540&amp;D1547</f>
        <v>DISTRIBUCION VOLUMEN X CRITERIO (Consumiciones)Setas Ing.NORTE-CENTRO</v>
      </c>
      <c r="B1547" s="7">
        <v>0</v>
      </c>
      <c r="C1547" s="7">
        <v>0</v>
      </c>
      <c r="D1547" s="8" t="s">
        <v>7</v>
      </c>
      <c r="E1547" s="8">
        <v>10.85420617065</v>
      </c>
      <c r="F1547" s="8">
        <v>10.052929708097</v>
      </c>
      <c r="G1547" s="8">
        <v>12.124458358703199</v>
      </c>
      <c r="H1547" s="8">
        <v>9.9279044368987908</v>
      </c>
    </row>
    <row r="1548" spans="1:8" x14ac:dyDescent="0.35">
      <c r="A1548" s="7" t="str">
        <f>B3&amp;C1540&amp;D1548</f>
        <v>DISTRIBUCION VOLUMEN X CRITERIO (Consumiciones)Setas Ing.NOROESTE</v>
      </c>
      <c r="B1548" s="7">
        <v>0</v>
      </c>
      <c r="C1548" s="7">
        <v>0</v>
      </c>
      <c r="D1548" s="8" t="s">
        <v>8</v>
      </c>
      <c r="E1548" s="8">
        <v>4.4136231685336904</v>
      </c>
      <c r="F1548" s="8">
        <v>4.8237522330051803</v>
      </c>
      <c r="G1548" s="8">
        <v>5.0814423100955404</v>
      </c>
      <c r="H1548" s="8">
        <v>7.04502143134735</v>
      </c>
    </row>
    <row r="1549" spans="1:8" x14ac:dyDescent="0.35">
      <c r="A1549" s="7" t="str">
        <f>B3&amp;C1540&amp;D1549</f>
        <v>DISTRIBUCION VOLUMEN X CRITERIO (Consumiciones)Setas Ing.&lt;2MIL</v>
      </c>
      <c r="B1549" s="7">
        <v>0</v>
      </c>
      <c r="C1549" s="7">
        <v>0</v>
      </c>
      <c r="D1549" s="8" t="s">
        <v>9</v>
      </c>
      <c r="E1549" s="8">
        <v>5.3610440057084201</v>
      </c>
      <c r="F1549" s="8">
        <v>3.9068462574276701</v>
      </c>
      <c r="G1549" s="8">
        <v>3.5433070452696702</v>
      </c>
      <c r="H1549" s="8">
        <v>3.7427092286700701</v>
      </c>
    </row>
    <row r="1550" spans="1:8" x14ac:dyDescent="0.35">
      <c r="A1550" s="7" t="str">
        <f>B3&amp;C1540&amp;D1550</f>
        <v>DISTRIBUCION VOLUMEN X CRITERIO (Consumiciones)Setas Ing.2-5MIL</v>
      </c>
      <c r="B1550" s="7">
        <v>0</v>
      </c>
      <c r="C1550" s="7">
        <v>0</v>
      </c>
      <c r="D1550" s="8" t="s">
        <v>10</v>
      </c>
      <c r="E1550" s="8">
        <v>4.3248972971607698</v>
      </c>
      <c r="F1550" s="8">
        <v>5.0209376528525498</v>
      </c>
      <c r="G1550" s="8">
        <v>7.1504065237020002</v>
      </c>
      <c r="H1550" s="8">
        <v>6.0032327152141303</v>
      </c>
    </row>
    <row r="1551" spans="1:8" x14ac:dyDescent="0.35">
      <c r="A1551" s="7" t="str">
        <f>B3&amp;C1540&amp;D1551</f>
        <v>DISTRIBUCION VOLUMEN X CRITERIO (Consumiciones)Setas Ing.5-10MIL</v>
      </c>
      <c r="B1551" s="7">
        <v>0</v>
      </c>
      <c r="C1551" s="7">
        <v>0</v>
      </c>
      <c r="D1551" s="8" t="s">
        <v>11</v>
      </c>
      <c r="E1551" s="8">
        <v>6.9804436113150796</v>
      </c>
      <c r="F1551" s="8">
        <v>5.94697702369489</v>
      </c>
      <c r="G1551" s="8">
        <v>9.0542492968718307</v>
      </c>
      <c r="H1551" s="8">
        <v>6.7227688563234498</v>
      </c>
    </row>
    <row r="1552" spans="1:8" x14ac:dyDescent="0.35">
      <c r="A1552" s="7" t="str">
        <f>B3&amp;C1540&amp;D1552</f>
        <v>DISTRIBUCION VOLUMEN X CRITERIO (Consumiciones)Setas Ing.10-30MIL</v>
      </c>
      <c r="B1552" s="7">
        <v>0</v>
      </c>
      <c r="C1552" s="7">
        <v>0</v>
      </c>
      <c r="D1552" s="8" t="s">
        <v>12</v>
      </c>
      <c r="E1552" s="8">
        <v>18.693693856232301</v>
      </c>
      <c r="F1552" s="8">
        <v>16.7359465742746</v>
      </c>
      <c r="G1552" s="8">
        <v>15.9177169395342</v>
      </c>
      <c r="H1552" s="8">
        <v>11.925394515503999</v>
      </c>
    </row>
    <row r="1553" spans="1:8" x14ac:dyDescent="0.35">
      <c r="A1553" s="7" t="str">
        <f>B3&amp;C1540&amp;D1553</f>
        <v>DISTRIBUCION VOLUMEN X CRITERIO (Consumiciones)Setas Ing.30-100MIL</v>
      </c>
      <c r="B1553" s="7">
        <v>0</v>
      </c>
      <c r="C1553" s="7">
        <v>0</v>
      </c>
      <c r="D1553" s="8" t="s">
        <v>13</v>
      </c>
      <c r="E1553" s="8">
        <v>18.353831803691001</v>
      </c>
      <c r="F1553" s="8">
        <v>21.013314036706301</v>
      </c>
      <c r="G1553" s="8">
        <v>19.432948215195999</v>
      </c>
      <c r="H1553" s="8">
        <v>22.4713307859674</v>
      </c>
    </row>
    <row r="1554" spans="1:8" x14ac:dyDescent="0.35">
      <c r="A1554" s="7" t="str">
        <f>B3&amp;C1540&amp;D1554</f>
        <v>DISTRIBUCION VOLUMEN X CRITERIO (Consumiciones)Setas Ing.100-200MIL</v>
      </c>
      <c r="B1554" s="7">
        <v>0</v>
      </c>
      <c r="C1554" s="7">
        <v>0</v>
      </c>
      <c r="D1554" s="8" t="s">
        <v>14</v>
      </c>
      <c r="E1554" s="8">
        <v>9.7589798455262695</v>
      </c>
      <c r="F1554" s="8">
        <v>10.886597782442401</v>
      </c>
      <c r="G1554" s="8">
        <v>11.804278018483901</v>
      </c>
      <c r="H1554" s="8">
        <v>12.6514902658281</v>
      </c>
    </row>
    <row r="1555" spans="1:8" x14ac:dyDescent="0.35">
      <c r="A1555" s="7" t="str">
        <f>B3&amp;C1540&amp;D1555</f>
        <v>DISTRIBUCION VOLUMEN X CRITERIO (Consumiciones)Setas Ing.200-500MIL</v>
      </c>
      <c r="B1555" s="7">
        <v>0</v>
      </c>
      <c r="C1555" s="7">
        <v>0</v>
      </c>
      <c r="D1555" s="8" t="s">
        <v>15</v>
      </c>
      <c r="E1555" s="8">
        <v>14.572094055413499</v>
      </c>
      <c r="F1555" s="8">
        <v>14.607907872207701</v>
      </c>
      <c r="G1555" s="8">
        <v>12.27880945715</v>
      </c>
      <c r="H1555" s="8">
        <v>17.980216781411599</v>
      </c>
    </row>
    <row r="1556" spans="1:8" x14ac:dyDescent="0.35">
      <c r="A1556" s="7" t="str">
        <f>B3&amp;C1540&amp;D1556</f>
        <v>DISTRIBUCION VOLUMEN X CRITERIO (Consumiciones)Setas Ing.&gt;500MIL</v>
      </c>
      <c r="B1556" s="7">
        <v>0</v>
      </c>
      <c r="C1556" s="7">
        <v>0</v>
      </c>
      <c r="D1556" s="8" t="s">
        <v>16</v>
      </c>
      <c r="E1556" s="8">
        <v>21.954971322588801</v>
      </c>
      <c r="F1556" s="8">
        <v>21.881490023216401</v>
      </c>
      <c r="G1556" s="8">
        <v>20.8182960554463</v>
      </c>
      <c r="H1556" s="8">
        <v>18.502875006027999</v>
      </c>
    </row>
    <row r="1557" spans="1:8" x14ac:dyDescent="0.35">
      <c r="A1557" s="7" t="str">
        <f>B3&amp;C1540&amp;D1557</f>
        <v>DISTRIBUCION VOLUMEN X CRITERIO (Consumiciones)Setas Ing.DE 15 A 19 AÑOS</v>
      </c>
      <c r="B1557" s="7">
        <v>0</v>
      </c>
      <c r="C1557" s="7">
        <v>0</v>
      </c>
      <c r="D1557" s="8" t="s">
        <v>39</v>
      </c>
      <c r="E1557" s="8">
        <v>1.3814420434843</v>
      </c>
      <c r="F1557" s="8">
        <v>2.1796674246475001</v>
      </c>
      <c r="G1557" s="8">
        <v>1.4949488818314101</v>
      </c>
      <c r="H1557" s="8">
        <v>0.58230607538274304</v>
      </c>
    </row>
    <row r="1558" spans="1:8" x14ac:dyDescent="0.35">
      <c r="A1558" s="7" t="str">
        <f>B3&amp;C1540&amp;D1558</f>
        <v>DISTRIBUCION VOLUMEN X CRITERIO (Consumiciones)Setas Ing.DE 20 A 24 AÑOS</v>
      </c>
      <c r="B1558" s="7">
        <v>0</v>
      </c>
      <c r="C1558" s="7">
        <v>0</v>
      </c>
      <c r="D1558" s="8" t="s">
        <v>40</v>
      </c>
      <c r="E1558" s="8">
        <v>2.6649560051166499</v>
      </c>
      <c r="F1558" s="8">
        <v>3.2527817508032499</v>
      </c>
      <c r="G1558" s="8">
        <v>3.47047281759329</v>
      </c>
      <c r="H1558" s="8">
        <v>2.7870906981428099</v>
      </c>
    </row>
    <row r="1559" spans="1:8" x14ac:dyDescent="0.35">
      <c r="A1559" s="7" t="str">
        <f>B3&amp;C1540&amp;D1559</f>
        <v>DISTRIBUCION VOLUMEN X CRITERIO (Consumiciones)Setas Ing.DE 25 A 34 AÑOS</v>
      </c>
      <c r="B1559" s="7">
        <v>0</v>
      </c>
      <c r="C1559" s="7">
        <v>0</v>
      </c>
      <c r="D1559" s="8" t="s">
        <v>41</v>
      </c>
      <c r="E1559" s="8">
        <v>12.5452984020394</v>
      </c>
      <c r="F1559" s="8">
        <v>15.295297215572999</v>
      </c>
      <c r="G1559" s="8">
        <v>12.8628715773237</v>
      </c>
      <c r="H1559" s="8">
        <v>11.737354654049</v>
      </c>
    </row>
    <row r="1560" spans="1:8" x14ac:dyDescent="0.35">
      <c r="A1560" s="7" t="str">
        <f>B3&amp;C1540&amp;D1560</f>
        <v>DISTRIBUCION VOLUMEN X CRITERIO (Consumiciones)Setas Ing.DE 35 A 49 AÑOS</v>
      </c>
      <c r="B1560" s="7">
        <v>0</v>
      </c>
      <c r="C1560" s="7">
        <v>0</v>
      </c>
      <c r="D1560" s="8" t="s">
        <v>42</v>
      </c>
      <c r="E1560" s="8">
        <v>30.3110312862527</v>
      </c>
      <c r="F1560" s="8">
        <v>29.688118531174101</v>
      </c>
      <c r="G1560" s="8">
        <v>31.358602611135801</v>
      </c>
      <c r="H1560" s="8">
        <v>29.713543306639899</v>
      </c>
    </row>
    <row r="1561" spans="1:8" x14ac:dyDescent="0.35">
      <c r="A1561" s="7" t="str">
        <f>B3&amp;C1540&amp;D1561</f>
        <v>DISTRIBUCION VOLUMEN X CRITERIO (Consumiciones)Setas Ing.DE 50 A 59 AÑOS</v>
      </c>
      <c r="B1561" s="7">
        <v>0</v>
      </c>
      <c r="C1561" s="7">
        <v>0</v>
      </c>
      <c r="D1561" s="8" t="s">
        <v>43</v>
      </c>
      <c r="E1561" s="8">
        <v>21.734347401712899</v>
      </c>
      <c r="F1561" s="8">
        <v>26.004925197307301</v>
      </c>
      <c r="G1561" s="8">
        <v>26.153910455359899</v>
      </c>
      <c r="H1561" s="8">
        <v>24.507339988256</v>
      </c>
    </row>
    <row r="1562" spans="1:8" x14ac:dyDescent="0.35">
      <c r="A1562" s="7" t="str">
        <f>B3&amp;C1540&amp;D1562</f>
        <v>DISTRIBUCION VOLUMEN X CRITERIO (Consumiciones)Setas Ing.DE 60 A 75 AÑOS</v>
      </c>
      <c r="B1562" s="7">
        <v>0</v>
      </c>
      <c r="C1562" s="7">
        <v>0</v>
      </c>
      <c r="D1562" s="8" t="s">
        <v>44</v>
      </c>
      <c r="E1562" s="8">
        <v>31.362885169475501</v>
      </c>
      <c r="F1562" s="8">
        <v>23.579223128819802</v>
      </c>
      <c r="G1562" s="8">
        <v>24.659199957657901</v>
      </c>
      <c r="H1562" s="8">
        <v>30.6723741280661</v>
      </c>
    </row>
    <row r="1563" spans="1:8" x14ac:dyDescent="0.35">
      <c r="A1563" s="7" t="str">
        <f>B3&amp;C1540&amp;D1563</f>
        <v>DISTRIBUCION VOLUMEN X CRITERIO (Consumiciones)Setas Ing.ALTA Y MEDIA ALTA</v>
      </c>
      <c r="B1563" s="7">
        <v>0</v>
      </c>
      <c r="C1563" s="7">
        <v>0</v>
      </c>
      <c r="D1563" s="8" t="s">
        <v>17</v>
      </c>
      <c r="E1563" s="8">
        <v>31.7544639877027</v>
      </c>
      <c r="F1563" s="8">
        <v>32.711121332929899</v>
      </c>
      <c r="G1563" s="8">
        <v>29.258627457693098</v>
      </c>
      <c r="H1563" s="8">
        <v>33.861767100399703</v>
      </c>
    </row>
    <row r="1564" spans="1:8" x14ac:dyDescent="0.35">
      <c r="A1564" s="7" t="str">
        <f>B3&amp;C1540&amp;D1564</f>
        <v>DISTRIBUCION VOLUMEN X CRITERIO (Consumiciones)Setas Ing.MEDIA</v>
      </c>
      <c r="B1564" s="7">
        <v>0</v>
      </c>
      <c r="C1564" s="7">
        <v>0</v>
      </c>
      <c r="D1564" s="8" t="s">
        <v>18</v>
      </c>
      <c r="E1564" s="8">
        <v>28.463588979358398</v>
      </c>
      <c r="F1564" s="8">
        <v>29.076377123640299</v>
      </c>
      <c r="G1564" s="8">
        <v>32.664506577406698</v>
      </c>
      <c r="H1564" s="8">
        <v>29.0444200487347</v>
      </c>
    </row>
    <row r="1565" spans="1:8" x14ac:dyDescent="0.35">
      <c r="A1565" s="7" t="str">
        <f>B3&amp;C1540&amp;D1565</f>
        <v>DISTRIBUCION VOLUMEN X CRITERIO (Consumiciones)Setas Ing.MEDIA BAJA</v>
      </c>
      <c r="B1565" s="7">
        <v>0</v>
      </c>
      <c r="C1565" s="7">
        <v>0</v>
      </c>
      <c r="D1565" s="8" t="s">
        <v>19</v>
      </c>
      <c r="E1565" s="8">
        <v>25.533360155448001</v>
      </c>
      <c r="F1565" s="8">
        <v>25.699352580853201</v>
      </c>
      <c r="G1565" s="8">
        <v>24.771156486474201</v>
      </c>
      <c r="H1565" s="8">
        <v>23.6655177989396</v>
      </c>
    </row>
    <row r="1566" spans="1:8" x14ac:dyDescent="0.35">
      <c r="A1566" s="7" t="str">
        <f>B3&amp;C1540&amp;D1566</f>
        <v>DISTRIBUCION VOLUMEN X CRITERIO (Consumiciones)Setas Ing.BAJA</v>
      </c>
      <c r="B1566" s="7">
        <v>0</v>
      </c>
      <c r="C1566" s="7">
        <v>0</v>
      </c>
      <c r="D1566" s="8" t="s">
        <v>20</v>
      </c>
      <c r="E1566" s="8">
        <v>14.248550793928599</v>
      </c>
      <c r="F1566" s="8">
        <v>12.5131489625767</v>
      </c>
      <c r="G1566" s="8">
        <v>13.305709478425999</v>
      </c>
      <c r="H1566" s="8">
        <v>13.428295051926</v>
      </c>
    </row>
    <row r="1567" spans="1:8" x14ac:dyDescent="0.35">
      <c r="A1567" s="7" t="str">
        <f>B3&amp;C1540&amp;D1567</f>
        <v>DISTRIBUCION VOLUMEN X CRITERIO (Consumiciones)Setas Ing.HOMBRE</v>
      </c>
      <c r="B1567" s="7">
        <v>0</v>
      </c>
      <c r="C1567" s="7">
        <v>0</v>
      </c>
      <c r="D1567" s="8" t="s">
        <v>21</v>
      </c>
      <c r="E1567" s="8">
        <v>50.222554391459703</v>
      </c>
      <c r="F1567" s="8">
        <v>42.716110652130297</v>
      </c>
      <c r="G1567" s="8">
        <v>45.763682986493201</v>
      </c>
      <c r="H1567" s="8">
        <v>45.6234493831573</v>
      </c>
    </row>
    <row r="1568" spans="1:8" x14ac:dyDescent="0.35">
      <c r="A1568" s="7" t="str">
        <f>B3&amp;C1540&amp;D1568</f>
        <v>DISTRIBUCION VOLUMEN X CRITERIO (Consumiciones)Setas Ing.MUJER</v>
      </c>
      <c r="B1568" s="7">
        <v>0</v>
      </c>
      <c r="C1568" s="7">
        <v>0</v>
      </c>
      <c r="D1568" s="8" t="s">
        <v>22</v>
      </c>
      <c r="E1568" s="8">
        <v>49.777400504087403</v>
      </c>
      <c r="F1568" s="8">
        <v>57.283889347869703</v>
      </c>
      <c r="G1568" s="8">
        <v>54.236327515010302</v>
      </c>
      <c r="H1568" s="8">
        <v>54.376561963684402</v>
      </c>
    </row>
    <row r="1569" spans="1:8" x14ac:dyDescent="0.35">
      <c r="A1569" s="7" t="str">
        <f>B3&amp;C1569&amp;D1569</f>
        <v>DISTRIBUCION VOLUMEN X CRITERIO (Consumiciones)Esparragos Ing.T.ESPAÑA</v>
      </c>
      <c r="B1569" s="7">
        <v>0</v>
      </c>
      <c r="C1569" s="7" t="s">
        <v>164</v>
      </c>
      <c r="D1569" s="8" t="s">
        <v>36</v>
      </c>
      <c r="E1569" s="8">
        <v>100</v>
      </c>
      <c r="F1569" s="8">
        <v>100</v>
      </c>
      <c r="G1569" s="8">
        <v>100</v>
      </c>
      <c r="H1569" s="8">
        <v>100</v>
      </c>
    </row>
    <row r="1570" spans="1:8" x14ac:dyDescent="0.35">
      <c r="A1570" s="7" t="str">
        <f>B3&amp;C1569&amp;D1570</f>
        <v>DISTRIBUCION VOLUMEN X CRITERIO (Consumiciones)Esparragos Ing.BCN AM</v>
      </c>
      <c r="B1570" s="7">
        <v>0</v>
      </c>
      <c r="C1570" s="7">
        <v>0</v>
      </c>
      <c r="D1570" s="8" t="s">
        <v>1</v>
      </c>
      <c r="E1570" s="8">
        <v>15.1271779872816</v>
      </c>
      <c r="F1570" s="8">
        <v>11.365123582032799</v>
      </c>
      <c r="G1570" s="8">
        <v>12.788747282492899</v>
      </c>
      <c r="H1570" s="8">
        <v>11.3385382022503</v>
      </c>
    </row>
    <row r="1571" spans="1:8" x14ac:dyDescent="0.35">
      <c r="A1571" s="7" t="str">
        <f>B3&amp;C1569&amp;D1571</f>
        <v>DISTRIBUCION VOLUMEN X CRITERIO (Consumiciones)Esparragos Ing.REST.CAT ARAGON</v>
      </c>
      <c r="B1571" s="7">
        <v>0</v>
      </c>
      <c r="C1571" s="7">
        <v>0</v>
      </c>
      <c r="D1571" s="8" t="s">
        <v>2</v>
      </c>
      <c r="E1571" s="8">
        <v>18.784892287523601</v>
      </c>
      <c r="F1571" s="8">
        <v>13.596984751940299</v>
      </c>
      <c r="G1571" s="8">
        <v>11.8340494606354</v>
      </c>
      <c r="H1571" s="8">
        <v>16.2112511612373</v>
      </c>
    </row>
    <row r="1572" spans="1:8" x14ac:dyDescent="0.35">
      <c r="A1572" s="7" t="str">
        <f>B3&amp;C1569&amp;D1572</f>
        <v>DISTRIBUCION VOLUMEN X CRITERIO (Consumiciones)Esparragos Ing.LEVANTE</v>
      </c>
      <c r="B1572" s="7">
        <v>0</v>
      </c>
      <c r="C1572" s="7">
        <v>0</v>
      </c>
      <c r="D1572" s="8" t="s">
        <v>3</v>
      </c>
      <c r="E1572" s="8">
        <v>16.8308744446913</v>
      </c>
      <c r="F1572" s="8">
        <v>10.693081160914399</v>
      </c>
      <c r="G1572" s="8">
        <v>6.8253219485660299</v>
      </c>
      <c r="H1572" s="8">
        <v>9.7519583161428098</v>
      </c>
    </row>
    <row r="1573" spans="1:8" x14ac:dyDescent="0.35">
      <c r="A1573" s="7" t="str">
        <f>B3&amp;C1569&amp;D1573</f>
        <v>DISTRIBUCION VOLUMEN X CRITERIO (Consumiciones)Esparragos Ing.ANDALUCIA</v>
      </c>
      <c r="B1573" s="7">
        <v>0</v>
      </c>
      <c r="C1573" s="7">
        <v>0</v>
      </c>
      <c r="D1573" s="8" t="s">
        <v>4</v>
      </c>
      <c r="E1573" s="8">
        <v>6.1669137161660998</v>
      </c>
      <c r="F1573" s="8">
        <v>11.362884445955499</v>
      </c>
      <c r="G1573" s="8">
        <v>12.210138238604699</v>
      </c>
      <c r="H1573" s="8">
        <v>10.1037325182921</v>
      </c>
    </row>
    <row r="1574" spans="1:8" x14ac:dyDescent="0.35">
      <c r="A1574" s="7" t="str">
        <f>B3&amp;C1569&amp;D1574</f>
        <v>DISTRIBUCION VOLUMEN X CRITERIO (Consumiciones)Esparragos Ing.MDD AM</v>
      </c>
      <c r="B1574" s="7">
        <v>0</v>
      </c>
      <c r="C1574" s="7">
        <v>0</v>
      </c>
      <c r="D1574" s="8" t="s">
        <v>5</v>
      </c>
      <c r="E1574" s="8">
        <v>20.199673474621299</v>
      </c>
      <c r="F1574" s="8">
        <v>26.3417725915121</v>
      </c>
      <c r="G1574" s="8">
        <v>31.439307825247202</v>
      </c>
      <c r="H1574" s="8">
        <v>25.024256176659598</v>
      </c>
    </row>
    <row r="1575" spans="1:8" x14ac:dyDescent="0.35">
      <c r="A1575" s="7" t="str">
        <f>B3&amp;C1569&amp;D1575</f>
        <v>DISTRIBUCION VOLUMEN X CRITERIO (Consumiciones)Esparragos Ing.RTO CENTRO</v>
      </c>
      <c r="B1575" s="7">
        <v>0</v>
      </c>
      <c r="C1575" s="7">
        <v>0</v>
      </c>
      <c r="D1575" s="8" t="s">
        <v>6</v>
      </c>
      <c r="E1575" s="8">
        <v>10.9748783267398</v>
      </c>
      <c r="F1575" s="8">
        <v>11.1612708056869</v>
      </c>
      <c r="G1575" s="8">
        <v>10.696132542104801</v>
      </c>
      <c r="H1575" s="8">
        <v>8.0642700974737593</v>
      </c>
    </row>
    <row r="1576" spans="1:8" x14ac:dyDescent="0.35">
      <c r="A1576" s="7" t="str">
        <f>B3&amp;C1569&amp;D1576</f>
        <v>DISTRIBUCION VOLUMEN X CRITERIO (Consumiciones)Esparragos Ing.NORTE-CENTRO</v>
      </c>
      <c r="B1576" s="7">
        <v>0</v>
      </c>
      <c r="C1576" s="7">
        <v>0</v>
      </c>
      <c r="D1576" s="8" t="s">
        <v>7</v>
      </c>
      <c r="E1576" s="8">
        <v>7.7143886713158398</v>
      </c>
      <c r="F1576" s="8">
        <v>7.5096703260547697</v>
      </c>
      <c r="G1576" s="8">
        <v>6.76489928630129</v>
      </c>
      <c r="H1576" s="8">
        <v>15.3064613907904</v>
      </c>
    </row>
    <row r="1577" spans="1:8" x14ac:dyDescent="0.35">
      <c r="A1577" s="7" t="str">
        <f>B3&amp;C1569&amp;D1577</f>
        <v>DISTRIBUCION VOLUMEN X CRITERIO (Consumiciones)Esparragos Ing.NOROESTE</v>
      </c>
      <c r="B1577" s="7">
        <v>0</v>
      </c>
      <c r="C1577" s="7">
        <v>0</v>
      </c>
      <c r="D1577" s="8" t="s">
        <v>8</v>
      </c>
      <c r="E1577" s="8">
        <v>4.2011894853080198</v>
      </c>
      <c r="F1577" s="8">
        <v>7.9692050244385699</v>
      </c>
      <c r="G1577" s="8">
        <v>7.4413972416492804</v>
      </c>
      <c r="H1577" s="8">
        <v>4.1995609049651801</v>
      </c>
    </row>
    <row r="1578" spans="1:8" x14ac:dyDescent="0.35">
      <c r="A1578" s="7" t="str">
        <f>B3&amp;C1569&amp;D1578</f>
        <v>DISTRIBUCION VOLUMEN X CRITERIO (Consumiciones)Esparragos Ing.&lt;2MIL</v>
      </c>
      <c r="B1578" s="7">
        <v>0</v>
      </c>
      <c r="C1578" s="7">
        <v>0</v>
      </c>
      <c r="D1578" s="8" t="s">
        <v>9</v>
      </c>
      <c r="E1578" s="8">
        <v>5.6372826986869304</v>
      </c>
      <c r="F1578" s="8">
        <v>3.0347943467754601</v>
      </c>
      <c r="G1578" s="8">
        <v>3.2752583831350002</v>
      </c>
      <c r="H1578" s="8">
        <v>2.3048370619223602</v>
      </c>
    </row>
    <row r="1579" spans="1:8" x14ac:dyDescent="0.35">
      <c r="A1579" s="7" t="str">
        <f>B3&amp;C1569&amp;D1579</f>
        <v>DISTRIBUCION VOLUMEN X CRITERIO (Consumiciones)Esparragos Ing.2-5MIL</v>
      </c>
      <c r="B1579" s="7">
        <v>0</v>
      </c>
      <c r="C1579" s="7">
        <v>0</v>
      </c>
      <c r="D1579" s="8" t="s">
        <v>10</v>
      </c>
      <c r="E1579" s="8">
        <v>3.4859579717401901</v>
      </c>
      <c r="F1579" s="8">
        <v>4.5995903751878098</v>
      </c>
      <c r="G1579" s="8">
        <v>2.39510345513157</v>
      </c>
      <c r="H1579" s="8">
        <v>1.23692467885299</v>
      </c>
    </row>
    <row r="1580" spans="1:8" x14ac:dyDescent="0.35">
      <c r="A1580" s="7" t="str">
        <f>B3&amp;C1569&amp;D1580</f>
        <v>DISTRIBUCION VOLUMEN X CRITERIO (Consumiciones)Esparragos Ing.5-10MIL</v>
      </c>
      <c r="B1580" s="7">
        <v>0</v>
      </c>
      <c r="C1580" s="7">
        <v>0</v>
      </c>
      <c r="D1580" s="8" t="s">
        <v>11</v>
      </c>
      <c r="E1580" s="8">
        <v>12.2931278235215</v>
      </c>
      <c r="F1580" s="8">
        <v>6.9798733654306604</v>
      </c>
      <c r="G1580" s="8">
        <v>7.6491780949634798</v>
      </c>
      <c r="H1580" s="8">
        <v>8.4236081290818703</v>
      </c>
    </row>
    <row r="1581" spans="1:8" x14ac:dyDescent="0.35">
      <c r="A1581" s="7" t="str">
        <f>B3&amp;C1569&amp;D1581</f>
        <v>DISTRIBUCION VOLUMEN X CRITERIO (Consumiciones)Esparragos Ing.10-30MIL</v>
      </c>
      <c r="B1581" s="7">
        <v>0</v>
      </c>
      <c r="C1581" s="7">
        <v>0</v>
      </c>
      <c r="D1581" s="8" t="s">
        <v>12</v>
      </c>
      <c r="E1581" s="8">
        <v>15.1563873072931</v>
      </c>
      <c r="F1581" s="8">
        <v>10.556731482801601</v>
      </c>
      <c r="G1581" s="8">
        <v>14.902410546860301</v>
      </c>
      <c r="H1581" s="8">
        <v>11.296852941754301</v>
      </c>
    </row>
    <row r="1582" spans="1:8" x14ac:dyDescent="0.35">
      <c r="A1582" s="7" t="str">
        <f>B3&amp;C1569&amp;D1582</f>
        <v>DISTRIBUCION VOLUMEN X CRITERIO (Consumiciones)Esparragos Ing.30-100MIL</v>
      </c>
      <c r="B1582" s="7">
        <v>0</v>
      </c>
      <c r="C1582" s="7">
        <v>0</v>
      </c>
      <c r="D1582" s="8" t="s">
        <v>13</v>
      </c>
      <c r="E1582" s="8">
        <v>18.804402013094201</v>
      </c>
      <c r="F1582" s="8">
        <v>19.560909984901802</v>
      </c>
      <c r="G1582" s="8">
        <v>18.2939766891765</v>
      </c>
      <c r="H1582" s="8">
        <v>20.109850940637301</v>
      </c>
    </row>
    <row r="1583" spans="1:8" x14ac:dyDescent="0.35">
      <c r="A1583" s="7" t="str">
        <f>B3&amp;C1569&amp;D1583</f>
        <v>DISTRIBUCION VOLUMEN X CRITERIO (Consumiciones)Esparragos Ing.100-200MIL</v>
      </c>
      <c r="B1583" s="7">
        <v>0</v>
      </c>
      <c r="C1583" s="7">
        <v>0</v>
      </c>
      <c r="D1583" s="8" t="s">
        <v>14</v>
      </c>
      <c r="E1583" s="8">
        <v>12.8177625826676</v>
      </c>
      <c r="F1583" s="8">
        <v>22.1083888090721</v>
      </c>
      <c r="G1583" s="8">
        <v>16.488205972989501</v>
      </c>
      <c r="H1583" s="8">
        <v>25.339067249320099</v>
      </c>
    </row>
    <row r="1584" spans="1:8" x14ac:dyDescent="0.35">
      <c r="A1584" s="7" t="str">
        <f>B3&amp;C1569&amp;D1584</f>
        <v>DISTRIBUCION VOLUMEN X CRITERIO (Consumiciones)Esparragos Ing.200-500MIL</v>
      </c>
      <c r="B1584" s="7">
        <v>0</v>
      </c>
      <c r="C1584" s="7">
        <v>0</v>
      </c>
      <c r="D1584" s="8" t="s">
        <v>15</v>
      </c>
      <c r="E1584" s="8">
        <v>10.015878595344001</v>
      </c>
      <c r="F1584" s="8">
        <v>10.7116705600216</v>
      </c>
      <c r="G1584" s="8">
        <v>11.1576688188561</v>
      </c>
      <c r="H1584" s="8">
        <v>6.5372837853387997</v>
      </c>
    </row>
    <row r="1585" spans="1:8" x14ac:dyDescent="0.35">
      <c r="A1585" s="7" t="str">
        <f>B3&amp;C1569&amp;D1585</f>
        <v>DISTRIBUCION VOLUMEN X CRITERIO (Consumiciones)Esparragos Ing.&gt;500MIL</v>
      </c>
      <c r="B1585" s="7">
        <v>0</v>
      </c>
      <c r="C1585" s="7">
        <v>0</v>
      </c>
      <c r="D1585" s="8" t="s">
        <v>16</v>
      </c>
      <c r="E1585" s="8">
        <v>21.789180005681601</v>
      </c>
      <c r="F1585" s="8">
        <v>22.448033764344199</v>
      </c>
      <c r="G1585" s="8">
        <v>25.838202360966399</v>
      </c>
      <c r="H1585" s="8">
        <v>24.751607489173502</v>
      </c>
    </row>
    <row r="1586" spans="1:8" x14ac:dyDescent="0.35">
      <c r="A1586" s="7" t="str">
        <f>B3&amp;C1569&amp;D1586</f>
        <v>DISTRIBUCION VOLUMEN X CRITERIO (Consumiciones)Esparragos Ing.DE 15 A 19 AÑOS</v>
      </c>
      <c r="B1586" s="7">
        <v>0</v>
      </c>
      <c r="C1586" s="7">
        <v>0</v>
      </c>
      <c r="D1586" s="8" t="s">
        <v>39</v>
      </c>
      <c r="E1586" s="8" t="s">
        <v>276</v>
      </c>
      <c r="F1586" s="8" t="s">
        <v>276</v>
      </c>
      <c r="G1586" s="8">
        <v>0.59492359490760305</v>
      </c>
      <c r="H1586" s="8" t="s">
        <v>276</v>
      </c>
    </row>
    <row r="1587" spans="1:8" x14ac:dyDescent="0.35">
      <c r="A1587" s="7" t="str">
        <f>B3&amp;C1569&amp;D1587</f>
        <v>DISTRIBUCION VOLUMEN X CRITERIO (Consumiciones)Esparragos Ing.DE 20 A 24 AÑOS</v>
      </c>
      <c r="B1587" s="7">
        <v>0</v>
      </c>
      <c r="C1587" s="7">
        <v>0</v>
      </c>
      <c r="D1587" s="8" t="s">
        <v>40</v>
      </c>
      <c r="E1587" s="8">
        <v>1.3846908896766501</v>
      </c>
      <c r="F1587" s="8">
        <v>2.97015734272125</v>
      </c>
      <c r="G1587" s="8">
        <v>2.7337710570137799</v>
      </c>
      <c r="H1587" s="8">
        <v>0.48017560994776898</v>
      </c>
    </row>
    <row r="1588" spans="1:8" x14ac:dyDescent="0.35">
      <c r="A1588" s="7" t="str">
        <f>B3&amp;C1569&amp;D1588</f>
        <v>DISTRIBUCION VOLUMEN X CRITERIO (Consumiciones)Esparragos Ing.DE 25 A 34 AÑOS</v>
      </c>
      <c r="B1588" s="7">
        <v>0</v>
      </c>
      <c r="C1588" s="7">
        <v>0</v>
      </c>
      <c r="D1588" s="8" t="s">
        <v>41</v>
      </c>
      <c r="E1588" s="8">
        <v>3.6025669935236602</v>
      </c>
      <c r="F1588" s="8">
        <v>6.5244102389752303</v>
      </c>
      <c r="G1588" s="8">
        <v>7.6634594783497798</v>
      </c>
      <c r="H1588" s="8">
        <v>5.7200218354705701</v>
      </c>
    </row>
    <row r="1589" spans="1:8" x14ac:dyDescent="0.35">
      <c r="A1589" s="7" t="str">
        <f>B3&amp;C1569&amp;D1589</f>
        <v>DISTRIBUCION VOLUMEN X CRITERIO (Consumiciones)Esparragos Ing.DE 35 A 49 AÑOS</v>
      </c>
      <c r="B1589" s="7">
        <v>0</v>
      </c>
      <c r="C1589" s="7">
        <v>0</v>
      </c>
      <c r="D1589" s="8" t="s">
        <v>42</v>
      </c>
      <c r="E1589" s="8">
        <v>21.2045293513597</v>
      </c>
      <c r="F1589" s="8">
        <v>18.9471125197867</v>
      </c>
      <c r="G1589" s="8">
        <v>19.5551037268051</v>
      </c>
      <c r="H1589" s="8">
        <v>18.130120319617401</v>
      </c>
    </row>
    <row r="1590" spans="1:8" x14ac:dyDescent="0.35">
      <c r="A1590" s="7" t="str">
        <f>B3&amp;C1569&amp;D1590</f>
        <v>DISTRIBUCION VOLUMEN X CRITERIO (Consumiciones)Esparragos Ing.DE 50 A 59 AÑOS</v>
      </c>
      <c r="B1590" s="7">
        <v>0</v>
      </c>
      <c r="C1590" s="7">
        <v>0</v>
      </c>
      <c r="D1590" s="8" t="s">
        <v>43</v>
      </c>
      <c r="E1590" s="8">
        <v>31.753377172184098</v>
      </c>
      <c r="F1590" s="8">
        <v>38.030401070398398</v>
      </c>
      <c r="G1590" s="8">
        <v>32.9813946854484</v>
      </c>
      <c r="H1590" s="8">
        <v>27.075071358205602</v>
      </c>
    </row>
    <row r="1591" spans="1:8" x14ac:dyDescent="0.35">
      <c r="A1591" s="7" t="str">
        <f>B3&amp;C1569&amp;D1591</f>
        <v>DISTRIBUCION VOLUMEN X CRITERIO (Consumiciones)Esparragos Ing.DE 60 A 75 AÑOS</v>
      </c>
      <c r="B1591" s="7">
        <v>0</v>
      </c>
      <c r="C1591" s="7">
        <v>0</v>
      </c>
      <c r="D1591" s="8" t="s">
        <v>44</v>
      </c>
      <c r="E1591" s="8">
        <v>42.054821776169803</v>
      </c>
      <c r="F1591" s="8">
        <v>33.527909688787503</v>
      </c>
      <c r="G1591" s="8">
        <v>36.471349865490701</v>
      </c>
      <c r="H1591" s="8">
        <v>48.594643293170698</v>
      </c>
    </row>
    <row r="1592" spans="1:8" x14ac:dyDescent="0.35">
      <c r="A1592" s="7" t="str">
        <f>B3&amp;C1569&amp;D1592</f>
        <v>DISTRIBUCION VOLUMEN X CRITERIO (Consumiciones)Esparragos Ing.ALTA Y MEDIA ALTA</v>
      </c>
      <c r="B1592" s="7">
        <v>0</v>
      </c>
      <c r="C1592" s="7">
        <v>0</v>
      </c>
      <c r="D1592" s="8" t="s">
        <v>17</v>
      </c>
      <c r="E1592" s="8">
        <v>33.0345968782228</v>
      </c>
      <c r="F1592" s="8">
        <v>35.712886091035003</v>
      </c>
      <c r="G1592" s="8">
        <v>41.002296258746803</v>
      </c>
      <c r="H1592" s="8">
        <v>46.3112368474969</v>
      </c>
    </row>
    <row r="1593" spans="1:8" x14ac:dyDescent="0.35">
      <c r="A1593" s="7" t="str">
        <f>B3&amp;C1569&amp;D1593</f>
        <v>DISTRIBUCION VOLUMEN X CRITERIO (Consumiciones)Esparragos Ing.MEDIA</v>
      </c>
      <c r="B1593" s="7">
        <v>0</v>
      </c>
      <c r="C1593" s="7">
        <v>0</v>
      </c>
      <c r="D1593" s="8" t="s">
        <v>18</v>
      </c>
      <c r="E1593" s="8">
        <v>28.646815382727802</v>
      </c>
      <c r="F1593" s="8">
        <v>27.6497113799293</v>
      </c>
      <c r="G1593" s="8">
        <v>28.791454138730099</v>
      </c>
      <c r="H1593" s="8">
        <v>29.2833306670484</v>
      </c>
    </row>
    <row r="1594" spans="1:8" x14ac:dyDescent="0.35">
      <c r="A1594" s="7" t="str">
        <f>B3&amp;C1569&amp;D1594</f>
        <v>DISTRIBUCION VOLUMEN X CRITERIO (Consumiciones)Esparragos Ing.MEDIA BAJA</v>
      </c>
      <c r="B1594" s="7">
        <v>0</v>
      </c>
      <c r="C1594" s="7">
        <v>0</v>
      </c>
      <c r="D1594" s="8" t="s">
        <v>19</v>
      </c>
      <c r="E1594" s="8">
        <v>25.898044274365301</v>
      </c>
      <c r="F1594" s="8">
        <v>28.748149285487099</v>
      </c>
      <c r="G1594" s="8">
        <v>19.128804741444</v>
      </c>
      <c r="H1594" s="8">
        <v>12.480543136280801</v>
      </c>
    </row>
    <row r="1595" spans="1:8" x14ac:dyDescent="0.35">
      <c r="A1595" s="7" t="str">
        <f>B3&amp;C1569&amp;D1595</f>
        <v>DISTRIBUCION VOLUMEN X CRITERIO (Consumiciones)Esparragos Ing.BAJA</v>
      </c>
      <c r="B1595" s="7">
        <v>0</v>
      </c>
      <c r="C1595" s="7">
        <v>0</v>
      </c>
      <c r="D1595" s="8" t="s">
        <v>20</v>
      </c>
      <c r="E1595" s="8">
        <v>12.4205324110152</v>
      </c>
      <c r="F1595" s="8">
        <v>7.8892340509535996</v>
      </c>
      <c r="G1595" s="8">
        <v>11.077444861079099</v>
      </c>
      <c r="H1595" s="8">
        <v>11.924924431870799</v>
      </c>
    </row>
    <row r="1596" spans="1:8" x14ac:dyDescent="0.35">
      <c r="A1596" s="7" t="str">
        <f>B3&amp;C1569&amp;D1596</f>
        <v>DISTRIBUCION VOLUMEN X CRITERIO (Consumiciones)Esparragos Ing.HOMBRE</v>
      </c>
      <c r="B1596" s="7">
        <v>0</v>
      </c>
      <c r="C1596" s="7">
        <v>0</v>
      </c>
      <c r="D1596" s="8" t="s">
        <v>21</v>
      </c>
      <c r="E1596" s="8">
        <v>54.0532090458805</v>
      </c>
      <c r="F1596" s="8">
        <v>38.942451461013398</v>
      </c>
      <c r="G1596" s="8">
        <v>49.2699391389555</v>
      </c>
      <c r="H1596" s="8">
        <v>53.2735383846804</v>
      </c>
    </row>
    <row r="1597" spans="1:8" x14ac:dyDescent="0.35">
      <c r="A1597" s="7" t="str">
        <f>B3&amp;C1569&amp;D1597</f>
        <v>DISTRIBUCION VOLUMEN X CRITERIO (Consumiciones)Esparragos Ing.MUJER</v>
      </c>
      <c r="B1597" s="7">
        <v>0</v>
      </c>
      <c r="C1597" s="7">
        <v>0</v>
      </c>
      <c r="D1597" s="8" t="s">
        <v>22</v>
      </c>
      <c r="E1597" s="8">
        <v>45.946774373616201</v>
      </c>
      <c r="F1597" s="8">
        <v>61.057530260324697</v>
      </c>
      <c r="G1597" s="8">
        <v>50.7300608610445</v>
      </c>
      <c r="H1597" s="8">
        <v>46.726489681477197</v>
      </c>
    </row>
    <row r="1598" spans="1:8" x14ac:dyDescent="0.35">
      <c r="A1598" s="7" t="str">
        <f>B3&amp;C1598&amp;D1598</f>
        <v>DISTRIBUCION VOLUMEN X CRITERIO (Consumiciones)Otras hortalizas Ing.T.ESPAÑA</v>
      </c>
      <c r="B1598" s="7">
        <v>0</v>
      </c>
      <c r="C1598" s="7" t="s">
        <v>165</v>
      </c>
      <c r="D1598" s="8" t="s">
        <v>36</v>
      </c>
      <c r="E1598" s="8">
        <v>100</v>
      </c>
      <c r="F1598" s="8">
        <v>100</v>
      </c>
      <c r="G1598" s="8">
        <v>100</v>
      </c>
      <c r="H1598" s="8">
        <v>100</v>
      </c>
    </row>
    <row r="1599" spans="1:8" x14ac:dyDescent="0.35">
      <c r="A1599" s="7" t="str">
        <f>B3&amp;C1598&amp;D1599</f>
        <v>DISTRIBUCION VOLUMEN X CRITERIO (Consumiciones)Otras hortalizas Ing.BCN AM</v>
      </c>
      <c r="B1599" s="7">
        <v>0</v>
      </c>
      <c r="C1599" s="7">
        <v>0</v>
      </c>
      <c r="D1599" s="8" t="s">
        <v>1</v>
      </c>
      <c r="E1599" s="8">
        <v>9.1160755594347105</v>
      </c>
      <c r="F1599" s="8">
        <v>7.5000591502920697</v>
      </c>
      <c r="G1599" s="8">
        <v>7.2082905917340296</v>
      </c>
      <c r="H1599" s="8">
        <v>8.3059331553186997</v>
      </c>
    </row>
    <row r="1600" spans="1:8" x14ac:dyDescent="0.35">
      <c r="A1600" s="7" t="str">
        <f>B3&amp;C1598&amp;D1600</f>
        <v>DISTRIBUCION VOLUMEN X CRITERIO (Consumiciones)Otras hortalizas Ing.REST.CAT ARAGON</v>
      </c>
      <c r="B1600" s="7">
        <v>0</v>
      </c>
      <c r="C1600" s="7">
        <v>0</v>
      </c>
      <c r="D1600" s="8" t="s">
        <v>2</v>
      </c>
      <c r="E1600" s="8">
        <v>12.1018975101164</v>
      </c>
      <c r="F1600" s="8">
        <v>9.0767478266031798</v>
      </c>
      <c r="G1600" s="8">
        <v>10.5534209038087</v>
      </c>
      <c r="H1600" s="8">
        <v>12.0439304070552</v>
      </c>
    </row>
    <row r="1601" spans="1:8" x14ac:dyDescent="0.35">
      <c r="A1601" s="7" t="str">
        <f>B3&amp;C1598&amp;D1601</f>
        <v>DISTRIBUCION VOLUMEN X CRITERIO (Consumiciones)Otras hortalizas Ing.LEVANTE</v>
      </c>
      <c r="B1601" s="7">
        <v>0</v>
      </c>
      <c r="C1601" s="7">
        <v>0</v>
      </c>
      <c r="D1601" s="8" t="s">
        <v>3</v>
      </c>
      <c r="E1601" s="8">
        <v>20.9702973171471</v>
      </c>
      <c r="F1601" s="8">
        <v>20.349511547642699</v>
      </c>
      <c r="G1601" s="8">
        <v>18.675496263417902</v>
      </c>
      <c r="H1601" s="8">
        <v>17.312352970688899</v>
      </c>
    </row>
    <row r="1602" spans="1:8" x14ac:dyDescent="0.35">
      <c r="A1602" s="7" t="str">
        <f>B3&amp;C1598&amp;D1602</f>
        <v>DISTRIBUCION VOLUMEN X CRITERIO (Consumiciones)Otras hortalizas Ing.ANDALUCIA</v>
      </c>
      <c r="B1602" s="7">
        <v>0</v>
      </c>
      <c r="C1602" s="7">
        <v>0</v>
      </c>
      <c r="D1602" s="8" t="s">
        <v>4</v>
      </c>
      <c r="E1602" s="8">
        <v>20.717556431453001</v>
      </c>
      <c r="F1602" s="8">
        <v>21.7504571779847</v>
      </c>
      <c r="G1602" s="8">
        <v>21.432885133772999</v>
      </c>
      <c r="H1602" s="8">
        <v>19.2475304650307</v>
      </c>
    </row>
    <row r="1603" spans="1:8" x14ac:dyDescent="0.35">
      <c r="A1603" s="7" t="str">
        <f>B3&amp;C1598&amp;D1603</f>
        <v>DISTRIBUCION VOLUMEN X CRITERIO (Consumiciones)Otras hortalizas Ing.MDD AM</v>
      </c>
      <c r="B1603" s="7">
        <v>0</v>
      </c>
      <c r="C1603" s="7">
        <v>0</v>
      </c>
      <c r="D1603" s="8" t="s">
        <v>5</v>
      </c>
      <c r="E1603" s="8">
        <v>15.613940482213</v>
      </c>
      <c r="F1603" s="8">
        <v>20.978410358485199</v>
      </c>
      <c r="G1603" s="8">
        <v>20.3293472889487</v>
      </c>
      <c r="H1603" s="8">
        <v>20.0770370876211</v>
      </c>
    </row>
    <row r="1604" spans="1:8" x14ac:dyDescent="0.35">
      <c r="A1604" s="7" t="str">
        <f>B3&amp;C1598&amp;D1604</f>
        <v>DISTRIBUCION VOLUMEN X CRITERIO (Consumiciones)Otras hortalizas Ing.RTO CENTRO</v>
      </c>
      <c r="B1604" s="7">
        <v>0</v>
      </c>
      <c r="C1604" s="7">
        <v>0</v>
      </c>
      <c r="D1604" s="8" t="s">
        <v>6</v>
      </c>
      <c r="E1604" s="8">
        <v>8.8446060345503899</v>
      </c>
      <c r="F1604" s="8">
        <v>8.9821288684828708</v>
      </c>
      <c r="G1604" s="8">
        <v>8.8597367890548195</v>
      </c>
      <c r="H1604" s="8">
        <v>8.0269189067151299</v>
      </c>
    </row>
    <row r="1605" spans="1:8" x14ac:dyDescent="0.35">
      <c r="A1605" s="7" t="str">
        <f>B3&amp;C1598&amp;D1605</f>
        <v>DISTRIBUCION VOLUMEN X CRITERIO (Consumiciones)Otras hortalizas Ing.NORTE-CENTRO</v>
      </c>
      <c r="B1605" s="7">
        <v>0</v>
      </c>
      <c r="C1605" s="7">
        <v>0</v>
      </c>
      <c r="D1605" s="8" t="s">
        <v>7</v>
      </c>
      <c r="E1605" s="8">
        <v>7.3168846218229397</v>
      </c>
      <c r="F1605" s="8">
        <v>5.7406842591823803</v>
      </c>
      <c r="G1605" s="8">
        <v>7.8485814546356298</v>
      </c>
      <c r="H1605" s="8">
        <v>8.1669416788378193</v>
      </c>
    </row>
    <row r="1606" spans="1:8" x14ac:dyDescent="0.35">
      <c r="A1606" s="7" t="str">
        <f>B3&amp;C1598&amp;D1606</f>
        <v>DISTRIBUCION VOLUMEN X CRITERIO (Consumiciones)Otras hortalizas Ing.NOROESTE</v>
      </c>
      <c r="B1606" s="7">
        <v>0</v>
      </c>
      <c r="C1606" s="7">
        <v>0</v>
      </c>
      <c r="D1606" s="8" t="s">
        <v>8</v>
      </c>
      <c r="E1606" s="8">
        <v>5.3187327777746898</v>
      </c>
      <c r="F1606" s="8">
        <v>5.6219879058086404</v>
      </c>
      <c r="G1606" s="8">
        <v>5.0922344386385197</v>
      </c>
      <c r="H1606" s="8">
        <v>6.8193413923048602</v>
      </c>
    </row>
    <row r="1607" spans="1:8" x14ac:dyDescent="0.35">
      <c r="A1607" s="7" t="str">
        <f>B3&amp;C1598&amp;D1607</f>
        <v>DISTRIBUCION VOLUMEN X CRITERIO (Consumiciones)Otras hortalizas Ing.&lt;2MIL</v>
      </c>
      <c r="B1607" s="7">
        <v>0</v>
      </c>
      <c r="C1607" s="7">
        <v>0</v>
      </c>
      <c r="D1607" s="8" t="s">
        <v>9</v>
      </c>
      <c r="E1607" s="8">
        <v>5.0563496078536696</v>
      </c>
      <c r="F1607" s="8">
        <v>4.6604192486665399</v>
      </c>
      <c r="G1607" s="8">
        <v>2.3038539691261399</v>
      </c>
      <c r="H1607" s="8">
        <v>3.4243736272618799</v>
      </c>
    </row>
    <row r="1608" spans="1:8" x14ac:dyDescent="0.35">
      <c r="A1608" s="7" t="str">
        <f>B3&amp;C1598&amp;D1608</f>
        <v>DISTRIBUCION VOLUMEN X CRITERIO (Consumiciones)Otras hortalizas Ing.2-5MIL</v>
      </c>
      <c r="B1608" s="7">
        <v>0</v>
      </c>
      <c r="C1608" s="7">
        <v>0</v>
      </c>
      <c r="D1608" s="8" t="s">
        <v>10</v>
      </c>
      <c r="E1608" s="8">
        <v>5.2122815892905798</v>
      </c>
      <c r="F1608" s="8">
        <v>4.12914552133347</v>
      </c>
      <c r="G1608" s="8">
        <v>5.4803680029400299</v>
      </c>
      <c r="H1608" s="8">
        <v>6.2702705339324103</v>
      </c>
    </row>
    <row r="1609" spans="1:8" x14ac:dyDescent="0.35">
      <c r="A1609" s="7" t="str">
        <f>B3&amp;C1598&amp;D1609</f>
        <v>DISTRIBUCION VOLUMEN X CRITERIO (Consumiciones)Otras hortalizas Ing.5-10MIL</v>
      </c>
      <c r="B1609" s="7">
        <v>0</v>
      </c>
      <c r="C1609" s="7">
        <v>0</v>
      </c>
      <c r="D1609" s="8" t="s">
        <v>11</v>
      </c>
      <c r="E1609" s="8">
        <v>6.4628969721003804</v>
      </c>
      <c r="F1609" s="8">
        <v>5.4083542581972601</v>
      </c>
      <c r="G1609" s="8">
        <v>7.1214991285173701</v>
      </c>
      <c r="H1609" s="8">
        <v>7.2332567758910997</v>
      </c>
    </row>
    <row r="1610" spans="1:8" x14ac:dyDescent="0.35">
      <c r="A1610" s="7" t="str">
        <f>B3&amp;C1598&amp;D1610</f>
        <v>DISTRIBUCION VOLUMEN X CRITERIO (Consumiciones)Otras hortalizas Ing.10-30MIL</v>
      </c>
      <c r="B1610" s="7">
        <v>0</v>
      </c>
      <c r="C1610" s="7">
        <v>0</v>
      </c>
      <c r="D1610" s="8" t="s">
        <v>12</v>
      </c>
      <c r="E1610" s="8">
        <v>18.808631234206199</v>
      </c>
      <c r="F1610" s="8">
        <v>15.470971832846001</v>
      </c>
      <c r="G1610" s="8">
        <v>18.2675674663137</v>
      </c>
      <c r="H1610" s="8">
        <v>15.1909604149711</v>
      </c>
    </row>
    <row r="1611" spans="1:8" x14ac:dyDescent="0.35">
      <c r="A1611" s="7" t="str">
        <f>B3&amp;C1598&amp;D1611</f>
        <v>DISTRIBUCION VOLUMEN X CRITERIO (Consumiciones)Otras hortalizas Ing.30-100MIL</v>
      </c>
      <c r="B1611" s="7">
        <v>0</v>
      </c>
      <c r="C1611" s="7">
        <v>0</v>
      </c>
      <c r="D1611" s="8" t="s">
        <v>13</v>
      </c>
      <c r="E1611" s="8">
        <v>21.5697465765567</v>
      </c>
      <c r="F1611" s="8">
        <v>19.4505217485945</v>
      </c>
      <c r="G1611" s="8">
        <v>21.737163694229999</v>
      </c>
      <c r="H1611" s="8">
        <v>22.1917506104155</v>
      </c>
    </row>
    <row r="1612" spans="1:8" x14ac:dyDescent="0.35">
      <c r="A1612" s="7" t="str">
        <f>B3&amp;C1598&amp;D1612</f>
        <v>DISTRIBUCION VOLUMEN X CRITERIO (Consumiciones)Otras hortalizas Ing.100-200MIL</v>
      </c>
      <c r="B1612" s="7">
        <v>0</v>
      </c>
      <c r="C1612" s="7">
        <v>0</v>
      </c>
      <c r="D1612" s="8" t="s">
        <v>14</v>
      </c>
      <c r="E1612" s="8">
        <v>8.7948503654617198</v>
      </c>
      <c r="F1612" s="8">
        <v>11.587137844270799</v>
      </c>
      <c r="G1612" s="8">
        <v>9.1708908746759796</v>
      </c>
      <c r="H1612" s="8">
        <v>8.6267079092013894</v>
      </c>
    </row>
    <row r="1613" spans="1:8" x14ac:dyDescent="0.35">
      <c r="A1613" s="7" t="str">
        <f>B3&amp;C1598&amp;D1613</f>
        <v>DISTRIBUCION VOLUMEN X CRITERIO (Consumiciones)Otras hortalizas Ing.200-500MIL</v>
      </c>
      <c r="B1613" s="7">
        <v>0</v>
      </c>
      <c r="C1613" s="7">
        <v>0</v>
      </c>
      <c r="D1613" s="8" t="s">
        <v>15</v>
      </c>
      <c r="E1613" s="8">
        <v>14.7563362037814</v>
      </c>
      <c r="F1613" s="8">
        <v>16.0393265556419</v>
      </c>
      <c r="G1613" s="8">
        <v>15.4811993456298</v>
      </c>
      <c r="H1613" s="8">
        <v>16.368292397400001</v>
      </c>
    </row>
    <row r="1614" spans="1:8" x14ac:dyDescent="0.35">
      <c r="A1614" s="7" t="str">
        <f>B3&amp;C1598&amp;D1614</f>
        <v>DISTRIBUCION VOLUMEN X CRITERIO (Consumiciones)Otras hortalizas Ing.&gt;500MIL</v>
      </c>
      <c r="B1614" s="7">
        <v>0</v>
      </c>
      <c r="C1614" s="7">
        <v>0</v>
      </c>
      <c r="D1614" s="8" t="s">
        <v>16</v>
      </c>
      <c r="E1614" s="8">
        <v>19.3388950967657</v>
      </c>
      <c r="F1614" s="8">
        <v>23.254109224563301</v>
      </c>
      <c r="G1614" s="8">
        <v>20.4374539505726</v>
      </c>
      <c r="H1614" s="8">
        <v>20.694375536552499</v>
      </c>
    </row>
    <row r="1615" spans="1:8" x14ac:dyDescent="0.35">
      <c r="A1615" s="7" t="str">
        <f>B3&amp;C1598&amp;D1615</f>
        <v>DISTRIBUCION VOLUMEN X CRITERIO (Consumiciones)Otras hortalizas Ing.DE 15 A 19 AÑOS</v>
      </c>
      <c r="B1615" s="7">
        <v>0</v>
      </c>
      <c r="C1615" s="7">
        <v>0</v>
      </c>
      <c r="D1615" s="8" t="s">
        <v>39</v>
      </c>
      <c r="E1615" s="8">
        <v>1.48071574039586</v>
      </c>
      <c r="F1615" s="8">
        <v>1.5575446305085601</v>
      </c>
      <c r="G1615" s="8">
        <v>1.81126986703869</v>
      </c>
      <c r="H1615" s="8">
        <v>1.83670478744161</v>
      </c>
    </row>
    <row r="1616" spans="1:8" x14ac:dyDescent="0.35">
      <c r="A1616" s="7" t="str">
        <f>B3&amp;C1598&amp;D1616</f>
        <v>DISTRIBUCION VOLUMEN X CRITERIO (Consumiciones)Otras hortalizas Ing.DE 20 A 24 AÑOS</v>
      </c>
      <c r="B1616" s="7">
        <v>0</v>
      </c>
      <c r="C1616" s="7">
        <v>0</v>
      </c>
      <c r="D1616" s="8" t="s">
        <v>40</v>
      </c>
      <c r="E1616" s="8">
        <v>3.4906860228882302</v>
      </c>
      <c r="F1616" s="8">
        <v>4.01209677245894</v>
      </c>
      <c r="G1616" s="8">
        <v>3.43884047318741</v>
      </c>
      <c r="H1616" s="8">
        <v>2.5766284018819801</v>
      </c>
    </row>
    <row r="1617" spans="1:8" x14ac:dyDescent="0.35">
      <c r="A1617" s="7" t="str">
        <f>B3&amp;C1598&amp;D1617</f>
        <v>DISTRIBUCION VOLUMEN X CRITERIO (Consumiciones)Otras hortalizas Ing.DE 25 A 34 AÑOS</v>
      </c>
      <c r="B1617" s="7">
        <v>0</v>
      </c>
      <c r="C1617" s="7">
        <v>0</v>
      </c>
      <c r="D1617" s="8" t="s">
        <v>41</v>
      </c>
      <c r="E1617" s="8">
        <v>10.714724280704701</v>
      </c>
      <c r="F1617" s="8">
        <v>13.1197068554543</v>
      </c>
      <c r="G1617" s="8">
        <v>10.674190377476</v>
      </c>
      <c r="H1617" s="8">
        <v>12.377436087543099</v>
      </c>
    </row>
    <row r="1618" spans="1:8" x14ac:dyDescent="0.35">
      <c r="A1618" s="7" t="str">
        <f>B3&amp;C1598&amp;D1618</f>
        <v>DISTRIBUCION VOLUMEN X CRITERIO (Consumiciones)Otras hortalizas Ing.DE 35 A 49 AÑOS</v>
      </c>
      <c r="B1618" s="7">
        <v>0</v>
      </c>
      <c r="C1618" s="7">
        <v>0</v>
      </c>
      <c r="D1618" s="8" t="s">
        <v>42</v>
      </c>
      <c r="E1618" s="8">
        <v>30.7914363420843</v>
      </c>
      <c r="F1618" s="8">
        <v>28.893373317496799</v>
      </c>
      <c r="G1618" s="8">
        <v>28.590531613322199</v>
      </c>
      <c r="H1618" s="8">
        <v>28.558346247756202</v>
      </c>
    </row>
    <row r="1619" spans="1:8" x14ac:dyDescent="0.35">
      <c r="A1619" s="7" t="str">
        <f>B3&amp;C1598&amp;D1619</f>
        <v>DISTRIBUCION VOLUMEN X CRITERIO (Consumiciones)Otras hortalizas Ing.DE 50 A 59 AÑOS</v>
      </c>
      <c r="B1619" s="7">
        <v>0</v>
      </c>
      <c r="C1619" s="7">
        <v>0</v>
      </c>
      <c r="D1619" s="8" t="s">
        <v>43</v>
      </c>
      <c r="E1619" s="8">
        <v>26.7453708079073</v>
      </c>
      <c r="F1619" s="8">
        <v>26.939198231771901</v>
      </c>
      <c r="G1619" s="8">
        <v>29.910603900888301</v>
      </c>
      <c r="H1619" s="8">
        <v>27.580204140791398</v>
      </c>
    </row>
    <row r="1620" spans="1:8" x14ac:dyDescent="0.35">
      <c r="A1620" s="7" t="str">
        <f>B3&amp;C1598&amp;D1620</f>
        <v>DISTRIBUCION VOLUMEN X CRITERIO (Consumiciones)Otras hortalizas Ing.DE 60 A 75 AÑOS</v>
      </c>
      <c r="B1620" s="7">
        <v>0</v>
      </c>
      <c r="C1620" s="7">
        <v>0</v>
      </c>
      <c r="D1620" s="8" t="s">
        <v>44</v>
      </c>
      <c r="E1620" s="8">
        <v>26.777055687434299</v>
      </c>
      <c r="F1620" s="8">
        <v>25.478069867894799</v>
      </c>
      <c r="G1620" s="8">
        <v>25.5745559184999</v>
      </c>
      <c r="H1620" s="8">
        <v>27.070667443390199</v>
      </c>
    </row>
    <row r="1621" spans="1:8" x14ac:dyDescent="0.35">
      <c r="A1621" s="7" t="str">
        <f>B3&amp;C1598&amp;D1621</f>
        <v>DISTRIBUCION VOLUMEN X CRITERIO (Consumiciones)Otras hortalizas Ing.ALTA Y MEDIA ALTA</v>
      </c>
      <c r="B1621" s="7">
        <v>0</v>
      </c>
      <c r="C1621" s="7">
        <v>0</v>
      </c>
      <c r="D1621" s="8" t="s">
        <v>17</v>
      </c>
      <c r="E1621" s="8">
        <v>29.366191223606499</v>
      </c>
      <c r="F1621" s="8">
        <v>27.103821022831202</v>
      </c>
      <c r="G1621" s="8">
        <v>31.325424279131301</v>
      </c>
      <c r="H1621" s="8">
        <v>30.6541724270567</v>
      </c>
    </row>
    <row r="1622" spans="1:8" x14ac:dyDescent="0.35">
      <c r="A1622" s="7" t="str">
        <f>B3&amp;C1598&amp;D1622</f>
        <v>DISTRIBUCION VOLUMEN X CRITERIO (Consumiciones)Otras hortalizas Ing.MEDIA</v>
      </c>
      <c r="B1622" s="7">
        <v>0</v>
      </c>
      <c r="C1622" s="7">
        <v>0</v>
      </c>
      <c r="D1622" s="8" t="s">
        <v>18</v>
      </c>
      <c r="E1622" s="8">
        <v>29.7449520078621</v>
      </c>
      <c r="F1622" s="8">
        <v>30.9141193683007</v>
      </c>
      <c r="G1622" s="8">
        <v>29.499289077120402</v>
      </c>
      <c r="H1622" s="8">
        <v>29.7042724906069</v>
      </c>
    </row>
    <row r="1623" spans="1:8" x14ac:dyDescent="0.35">
      <c r="A1623" s="7" t="str">
        <f>B3&amp;C1598&amp;D1623</f>
        <v>DISTRIBUCION VOLUMEN X CRITERIO (Consumiciones)Otras hortalizas Ing.MEDIA BAJA</v>
      </c>
      <c r="B1623" s="7">
        <v>0</v>
      </c>
      <c r="C1623" s="7">
        <v>0</v>
      </c>
      <c r="D1623" s="8" t="s">
        <v>19</v>
      </c>
      <c r="E1623" s="8">
        <v>25.216478855230498</v>
      </c>
      <c r="F1623" s="8">
        <v>26.9049641936396</v>
      </c>
      <c r="G1623" s="8">
        <v>23.761508119863201</v>
      </c>
      <c r="H1623" s="8">
        <v>22.288877058410399</v>
      </c>
    </row>
    <row r="1624" spans="1:8" x14ac:dyDescent="0.35">
      <c r="A1624" s="7" t="str">
        <f>B3&amp;C1598&amp;D1624</f>
        <v>DISTRIBUCION VOLUMEN X CRITERIO (Consumiciones)Otras hortalizas Ing.BAJA</v>
      </c>
      <c r="B1624" s="7">
        <v>0</v>
      </c>
      <c r="C1624" s="7">
        <v>0</v>
      </c>
      <c r="D1624" s="8" t="s">
        <v>20</v>
      </c>
      <c r="E1624" s="8">
        <v>15.6723686478133</v>
      </c>
      <c r="F1624" s="8">
        <v>15.0770825097103</v>
      </c>
      <c r="G1624" s="8">
        <v>15.4137749558907</v>
      </c>
      <c r="H1624" s="8">
        <v>17.352667571605402</v>
      </c>
    </row>
    <row r="1625" spans="1:8" x14ac:dyDescent="0.35">
      <c r="A1625" s="7" t="str">
        <f>B3&amp;C1598&amp;D1625</f>
        <v>DISTRIBUCION VOLUMEN X CRITERIO (Consumiciones)Otras hortalizas Ing.HOMBRE</v>
      </c>
      <c r="B1625" s="7">
        <v>0</v>
      </c>
      <c r="C1625" s="7">
        <v>0</v>
      </c>
      <c r="D1625" s="8" t="s">
        <v>21</v>
      </c>
      <c r="E1625" s="8">
        <v>50.651394672097503</v>
      </c>
      <c r="F1625" s="8">
        <v>49.435233011283302</v>
      </c>
      <c r="G1625" s="8">
        <v>49.294839431333102</v>
      </c>
      <c r="H1625" s="8">
        <v>48.387659850824498</v>
      </c>
    </row>
    <row r="1626" spans="1:8" x14ac:dyDescent="0.35">
      <c r="A1626" s="7" t="str">
        <f>B3&amp;C1598&amp;D1626</f>
        <v>DISTRIBUCION VOLUMEN X CRITERIO (Consumiciones)Otras hortalizas Ing.MUJER</v>
      </c>
      <c r="B1626" s="7">
        <v>0</v>
      </c>
      <c r="C1626" s="7">
        <v>0</v>
      </c>
      <c r="D1626" s="8" t="s">
        <v>22</v>
      </c>
      <c r="E1626" s="8">
        <v>49.348605327902497</v>
      </c>
      <c r="F1626" s="8">
        <v>50.564766988716698</v>
      </c>
      <c r="G1626" s="8">
        <v>50.705160568666898</v>
      </c>
      <c r="H1626" s="8">
        <v>51.612340149175502</v>
      </c>
    </row>
    <row r="1627" spans="1:8" x14ac:dyDescent="0.35">
      <c r="A1627" s="7" t="str">
        <f>B3&amp;C1627&amp;D1627</f>
        <v>DISTRIBUCION VOLUMEN X CRITERIO (Consumiciones).Aceite alino Ing.T.ESPAÑA</v>
      </c>
      <c r="B1627" s="7">
        <v>0</v>
      </c>
      <c r="C1627" s="7" t="s">
        <v>190</v>
      </c>
      <c r="D1627" s="8" t="s">
        <v>36</v>
      </c>
      <c r="E1627" s="8">
        <v>100</v>
      </c>
      <c r="F1627" s="8">
        <v>100</v>
      </c>
      <c r="G1627" s="8">
        <v>100</v>
      </c>
      <c r="H1627" s="8">
        <v>100</v>
      </c>
    </row>
    <row r="1628" spans="1:8" x14ac:dyDescent="0.35">
      <c r="A1628" s="7" t="str">
        <f>B3&amp;C1627&amp;D1628</f>
        <v>DISTRIBUCION VOLUMEN X CRITERIO (Consumiciones).Aceite alino Ing.BCN AM</v>
      </c>
      <c r="B1628" s="7">
        <v>0</v>
      </c>
      <c r="C1628" s="7">
        <v>0</v>
      </c>
      <c r="D1628" s="8" t="s">
        <v>1</v>
      </c>
      <c r="E1628" s="8">
        <v>8.8378208578159398</v>
      </c>
      <c r="F1628" s="8">
        <v>10.325664487651499</v>
      </c>
      <c r="G1628" s="8">
        <v>9.0144387349875394</v>
      </c>
      <c r="H1628" s="8">
        <v>11.403928831342601</v>
      </c>
    </row>
    <row r="1629" spans="1:8" x14ac:dyDescent="0.35">
      <c r="A1629" s="7" t="str">
        <f>B3&amp;C1627&amp;D1629</f>
        <v>DISTRIBUCION VOLUMEN X CRITERIO (Consumiciones).Aceite alino Ing.REST.CAT ARAGON</v>
      </c>
      <c r="B1629" s="7">
        <v>0</v>
      </c>
      <c r="C1629" s="7">
        <v>0</v>
      </c>
      <c r="D1629" s="8" t="s">
        <v>2</v>
      </c>
      <c r="E1629" s="8">
        <v>4.9075917677900804</v>
      </c>
      <c r="F1629" s="8">
        <v>3.49501817978945</v>
      </c>
      <c r="G1629" s="8">
        <v>3.7279689837325498</v>
      </c>
      <c r="H1629" s="8">
        <v>4.5260470489415399</v>
      </c>
    </row>
    <row r="1630" spans="1:8" x14ac:dyDescent="0.35">
      <c r="A1630" s="7" t="str">
        <f>B3&amp;C1627&amp;D1630</f>
        <v>DISTRIBUCION VOLUMEN X CRITERIO (Consumiciones).Aceite alino Ing.LEVANTE</v>
      </c>
      <c r="B1630" s="7">
        <v>0</v>
      </c>
      <c r="C1630" s="7">
        <v>0</v>
      </c>
      <c r="D1630" s="8" t="s">
        <v>3</v>
      </c>
      <c r="E1630" s="8">
        <v>23.207323114313201</v>
      </c>
      <c r="F1630" s="8">
        <v>24.2934057845385</v>
      </c>
      <c r="G1630" s="8">
        <v>21.007970486499701</v>
      </c>
      <c r="H1630" s="8">
        <v>20.332669337610799</v>
      </c>
    </row>
    <row r="1631" spans="1:8" x14ac:dyDescent="0.35">
      <c r="A1631" s="7" t="str">
        <f>B3&amp;C1627&amp;D1631</f>
        <v>DISTRIBUCION VOLUMEN X CRITERIO (Consumiciones).Aceite alino Ing.ANDALUCIA</v>
      </c>
      <c r="B1631" s="7">
        <v>0</v>
      </c>
      <c r="C1631" s="7">
        <v>0</v>
      </c>
      <c r="D1631" s="8" t="s">
        <v>4</v>
      </c>
      <c r="E1631" s="8">
        <v>29.378649320466899</v>
      </c>
      <c r="F1631" s="8">
        <v>28.230936416628801</v>
      </c>
      <c r="G1631" s="8">
        <v>29.839362657400301</v>
      </c>
      <c r="H1631" s="8">
        <v>23.161670490697801</v>
      </c>
    </row>
    <row r="1632" spans="1:8" x14ac:dyDescent="0.35">
      <c r="A1632" s="7" t="str">
        <f>B3&amp;C1627&amp;D1632</f>
        <v>DISTRIBUCION VOLUMEN X CRITERIO (Consumiciones).Aceite alino Ing.MDD AM</v>
      </c>
      <c r="B1632" s="7">
        <v>0</v>
      </c>
      <c r="C1632" s="7">
        <v>0</v>
      </c>
      <c r="D1632" s="8" t="s">
        <v>5</v>
      </c>
      <c r="E1632" s="8">
        <v>15.330073169129101</v>
      </c>
      <c r="F1632" s="8">
        <v>16.113664326879899</v>
      </c>
      <c r="G1632" s="8">
        <v>18.269616535095199</v>
      </c>
      <c r="H1632" s="8">
        <v>19.622131575882001</v>
      </c>
    </row>
    <row r="1633" spans="1:8" x14ac:dyDescent="0.35">
      <c r="A1633" s="7" t="str">
        <f>B3&amp;C1627&amp;D1633</f>
        <v>DISTRIBUCION VOLUMEN X CRITERIO (Consumiciones).Aceite alino Ing.RTO CENTRO</v>
      </c>
      <c r="B1633" s="7">
        <v>0</v>
      </c>
      <c r="C1633" s="7">
        <v>0</v>
      </c>
      <c r="D1633" s="8" t="s">
        <v>6</v>
      </c>
      <c r="E1633" s="8">
        <v>8.5656827851370192</v>
      </c>
      <c r="F1633" s="8">
        <v>8.8093482690956808</v>
      </c>
      <c r="G1633" s="8">
        <v>8.8272595612237392</v>
      </c>
      <c r="H1633" s="8">
        <v>8.8105357312698196</v>
      </c>
    </row>
    <row r="1634" spans="1:8" x14ac:dyDescent="0.35">
      <c r="A1634" s="7" t="str">
        <f>B3&amp;C1627&amp;D1634</f>
        <v>DISTRIBUCION VOLUMEN X CRITERIO (Consumiciones).Aceite alino Ing.NORTE-CENTRO</v>
      </c>
      <c r="B1634" s="7">
        <v>0</v>
      </c>
      <c r="C1634" s="7">
        <v>0</v>
      </c>
      <c r="D1634" s="8" t="s">
        <v>7</v>
      </c>
      <c r="E1634" s="8">
        <v>5.7716829342659102</v>
      </c>
      <c r="F1634" s="8">
        <v>3.6669442176511602</v>
      </c>
      <c r="G1634" s="8">
        <v>5.7468514646952897</v>
      </c>
      <c r="H1634" s="8">
        <v>7.4532486810031298</v>
      </c>
    </row>
    <row r="1635" spans="1:8" x14ac:dyDescent="0.35">
      <c r="A1635" s="7" t="str">
        <f>B3&amp;C1627&amp;D1635</f>
        <v>DISTRIBUCION VOLUMEN X CRITERIO (Consumiciones).Aceite alino Ing.NOROESTE</v>
      </c>
      <c r="B1635" s="7">
        <v>0</v>
      </c>
      <c r="C1635" s="7">
        <v>0</v>
      </c>
      <c r="D1635" s="8" t="s">
        <v>8</v>
      </c>
      <c r="E1635" s="8">
        <v>4.0011797423909199</v>
      </c>
      <c r="F1635" s="8">
        <v>5.0650093193541998</v>
      </c>
      <c r="G1635" s="8">
        <v>3.56651464377804</v>
      </c>
      <c r="H1635" s="8">
        <v>4.68976563159565</v>
      </c>
    </row>
    <row r="1636" spans="1:8" x14ac:dyDescent="0.35">
      <c r="A1636" s="7" t="str">
        <f>B3&amp;C1627&amp;D1636</f>
        <v>DISTRIBUCION VOLUMEN X CRITERIO (Consumiciones).Aceite alino Ing.&lt;2MIL</v>
      </c>
      <c r="B1636" s="7">
        <v>0</v>
      </c>
      <c r="C1636" s="7">
        <v>0</v>
      </c>
      <c r="D1636" s="8" t="s">
        <v>9</v>
      </c>
      <c r="E1636" s="8">
        <v>3.6144176627664302</v>
      </c>
      <c r="F1636" s="8">
        <v>7.6715951962883304</v>
      </c>
      <c r="G1636" s="8">
        <v>2.5618428370127302</v>
      </c>
      <c r="H1636" s="8">
        <v>2.0918953693778999</v>
      </c>
    </row>
    <row r="1637" spans="1:8" x14ac:dyDescent="0.35">
      <c r="A1637" s="7" t="str">
        <f>B3&amp;C1627&amp;D1637</f>
        <v>DISTRIBUCION VOLUMEN X CRITERIO (Consumiciones).Aceite alino Ing.2-5MIL</v>
      </c>
      <c r="B1637" s="7">
        <v>0</v>
      </c>
      <c r="C1637" s="7">
        <v>0</v>
      </c>
      <c r="D1637" s="8" t="s">
        <v>10</v>
      </c>
      <c r="E1637" s="8">
        <v>6.3241094901342398</v>
      </c>
      <c r="F1637" s="8">
        <v>5.9449831159817199</v>
      </c>
      <c r="G1637" s="8">
        <v>5.5236905421444202</v>
      </c>
      <c r="H1637" s="8">
        <v>7.8756429341629</v>
      </c>
    </row>
    <row r="1638" spans="1:8" x14ac:dyDescent="0.35">
      <c r="A1638" s="7" t="str">
        <f>B3&amp;C1627&amp;D1638</f>
        <v>DISTRIBUCION VOLUMEN X CRITERIO (Consumiciones).Aceite alino Ing.5-10MIL</v>
      </c>
      <c r="B1638" s="7">
        <v>0</v>
      </c>
      <c r="C1638" s="7">
        <v>0</v>
      </c>
      <c r="D1638" s="8" t="s">
        <v>11</v>
      </c>
      <c r="E1638" s="8">
        <v>5.0423060936869</v>
      </c>
      <c r="F1638" s="8">
        <v>3.5261580804829902</v>
      </c>
      <c r="G1638" s="8">
        <v>12.7155637466948</v>
      </c>
      <c r="H1638" s="8">
        <v>5.8278021136009803</v>
      </c>
    </row>
    <row r="1639" spans="1:8" x14ac:dyDescent="0.35">
      <c r="A1639" s="7" t="str">
        <f>B3&amp;C1627&amp;D1639</f>
        <v>DISTRIBUCION VOLUMEN X CRITERIO (Consumiciones).Aceite alino Ing.10-30MIL</v>
      </c>
      <c r="B1639" s="7">
        <v>0</v>
      </c>
      <c r="C1639" s="7">
        <v>0</v>
      </c>
      <c r="D1639" s="8" t="s">
        <v>12</v>
      </c>
      <c r="E1639" s="8">
        <v>13.4805353579426</v>
      </c>
      <c r="F1639" s="8">
        <v>13.017023193704</v>
      </c>
      <c r="G1639" s="8">
        <v>14.702348920309401</v>
      </c>
      <c r="H1639" s="8">
        <v>15.7009572011298</v>
      </c>
    </row>
    <row r="1640" spans="1:8" x14ac:dyDescent="0.35">
      <c r="A1640" s="7" t="str">
        <f>B3&amp;C1627&amp;D1640</f>
        <v>DISTRIBUCION VOLUMEN X CRITERIO (Consumiciones).Aceite alino Ing.30-100MIL</v>
      </c>
      <c r="B1640" s="7">
        <v>0</v>
      </c>
      <c r="C1640" s="7">
        <v>0</v>
      </c>
      <c r="D1640" s="8" t="s">
        <v>13</v>
      </c>
      <c r="E1640" s="8">
        <v>24.423476578274599</v>
      </c>
      <c r="F1640" s="8">
        <v>25.212293508966301</v>
      </c>
      <c r="G1640" s="8">
        <v>22.061584879622501</v>
      </c>
      <c r="H1640" s="8">
        <v>26.817276855225099</v>
      </c>
    </row>
    <row r="1641" spans="1:8" x14ac:dyDescent="0.35">
      <c r="A1641" s="7" t="str">
        <f>B3&amp;C1627&amp;D1641</f>
        <v>DISTRIBUCION VOLUMEN X CRITERIO (Consumiciones).Aceite alino Ing.100-200MIL</v>
      </c>
      <c r="B1641" s="7">
        <v>0</v>
      </c>
      <c r="C1641" s="7">
        <v>0</v>
      </c>
      <c r="D1641" s="8" t="s">
        <v>14</v>
      </c>
      <c r="E1641" s="8">
        <v>14.653651849013601</v>
      </c>
      <c r="F1641" s="8">
        <v>13.546705651781901</v>
      </c>
      <c r="G1641" s="8">
        <v>9.8523848756010395</v>
      </c>
      <c r="H1641" s="8">
        <v>10.325076489528699</v>
      </c>
    </row>
    <row r="1642" spans="1:8" x14ac:dyDescent="0.35">
      <c r="A1642" s="7" t="str">
        <f>B3&amp;C1627&amp;D1642</f>
        <v>DISTRIBUCION VOLUMEN X CRITERIO (Consumiciones).Aceite alino Ing.200-500MIL</v>
      </c>
      <c r="B1642" s="7">
        <v>0</v>
      </c>
      <c r="C1642" s="7">
        <v>0</v>
      </c>
      <c r="D1642" s="8" t="s">
        <v>15</v>
      </c>
      <c r="E1642" s="8">
        <v>15.828396207401401</v>
      </c>
      <c r="F1642" s="8">
        <v>13.6946215298378</v>
      </c>
      <c r="G1642" s="8">
        <v>12.2901007330223</v>
      </c>
      <c r="H1642" s="8">
        <v>10.6423944882656</v>
      </c>
    </row>
    <row r="1643" spans="1:8" x14ac:dyDescent="0.35">
      <c r="A1643" s="7" t="str">
        <f>B3&amp;C1627&amp;D1643</f>
        <v>DISTRIBUCION VOLUMEN X CRITERIO (Consumiciones).Aceite alino Ing.&gt;500MIL</v>
      </c>
      <c r="B1643" s="7">
        <v>0</v>
      </c>
      <c r="C1643" s="7">
        <v>0</v>
      </c>
      <c r="D1643" s="8" t="s">
        <v>16</v>
      </c>
      <c r="E1643" s="8">
        <v>16.633105284256601</v>
      </c>
      <c r="F1643" s="8">
        <v>17.386615523698499</v>
      </c>
      <c r="G1643" s="8">
        <v>20.2924681204351</v>
      </c>
      <c r="H1643" s="8">
        <v>20.718942793419998</v>
      </c>
    </row>
    <row r="1644" spans="1:8" x14ac:dyDescent="0.35">
      <c r="A1644" s="7" t="str">
        <f>B3&amp;C1627&amp;D1644</f>
        <v>DISTRIBUCION VOLUMEN X CRITERIO (Consumiciones).Aceite alino Ing.DE 15 A 19 AÑOS</v>
      </c>
      <c r="B1644" s="7">
        <v>0</v>
      </c>
      <c r="C1644" s="7">
        <v>0</v>
      </c>
      <c r="D1644" s="8" t="s">
        <v>39</v>
      </c>
      <c r="E1644" s="8">
        <v>0.41342329791891402</v>
      </c>
      <c r="F1644" s="8">
        <v>0.34355404835505998</v>
      </c>
      <c r="G1644" s="8">
        <v>0.34065720664159599</v>
      </c>
      <c r="H1644" s="8">
        <v>0.54953465085188402</v>
      </c>
    </row>
    <row r="1645" spans="1:8" x14ac:dyDescent="0.35">
      <c r="A1645" s="7" t="str">
        <f>B3&amp;C1627&amp;D1645</f>
        <v>DISTRIBUCION VOLUMEN X CRITERIO (Consumiciones).Aceite alino Ing.DE 20 A 24 AÑOS</v>
      </c>
      <c r="B1645" s="7">
        <v>0</v>
      </c>
      <c r="C1645" s="7">
        <v>0</v>
      </c>
      <c r="D1645" s="8" t="s">
        <v>40</v>
      </c>
      <c r="E1645" s="8">
        <v>1.2594702380820599</v>
      </c>
      <c r="F1645" s="8">
        <v>1.6909423795757701</v>
      </c>
      <c r="G1645" s="8">
        <v>1.99679127463758</v>
      </c>
      <c r="H1645" s="8">
        <v>1.10560844841939</v>
      </c>
    </row>
    <row r="1646" spans="1:8" x14ac:dyDescent="0.35">
      <c r="A1646" s="7" t="str">
        <f>B3&amp;C1627&amp;D1646</f>
        <v>DISTRIBUCION VOLUMEN X CRITERIO (Consumiciones).Aceite alino Ing.DE 25 A 34 AÑOS</v>
      </c>
      <c r="B1646" s="7">
        <v>0</v>
      </c>
      <c r="C1646" s="7">
        <v>0</v>
      </c>
      <c r="D1646" s="8" t="s">
        <v>41</v>
      </c>
      <c r="E1646" s="8">
        <v>5.9762921981229002</v>
      </c>
      <c r="F1646" s="8">
        <v>5.1857829907238404</v>
      </c>
      <c r="G1646" s="8">
        <v>4.4930182178768998</v>
      </c>
      <c r="H1646" s="8">
        <v>4.9466828177214204</v>
      </c>
    </row>
    <row r="1647" spans="1:8" x14ac:dyDescent="0.35">
      <c r="A1647" s="7" t="str">
        <f>B3&amp;C1627&amp;D1647</f>
        <v>DISTRIBUCION VOLUMEN X CRITERIO (Consumiciones).Aceite alino Ing.DE 35 A 49 AÑOS</v>
      </c>
      <c r="B1647" s="7">
        <v>0</v>
      </c>
      <c r="C1647" s="7">
        <v>0</v>
      </c>
      <c r="D1647" s="8" t="s">
        <v>42</v>
      </c>
      <c r="E1647" s="8">
        <v>29.7973840430613</v>
      </c>
      <c r="F1647" s="8">
        <v>21.279208091851</v>
      </c>
      <c r="G1647" s="8">
        <v>20.983995000653501</v>
      </c>
      <c r="H1647" s="8">
        <v>21.032520472904601</v>
      </c>
    </row>
    <row r="1648" spans="1:8" x14ac:dyDescent="0.35">
      <c r="A1648" s="7" t="str">
        <f>B3&amp;C1627&amp;D1648</f>
        <v>DISTRIBUCION VOLUMEN X CRITERIO (Consumiciones).Aceite alino Ing.DE 50 A 59 AÑOS</v>
      </c>
      <c r="B1648" s="7">
        <v>0</v>
      </c>
      <c r="C1648" s="7">
        <v>0</v>
      </c>
      <c r="D1648" s="8" t="s">
        <v>43</v>
      </c>
      <c r="E1648" s="8">
        <v>25.502730461347198</v>
      </c>
      <c r="F1648" s="8">
        <v>26.7886231291554</v>
      </c>
      <c r="G1648" s="8">
        <v>29.7746431324864</v>
      </c>
      <c r="H1648" s="8">
        <v>28.611149998557298</v>
      </c>
    </row>
    <row r="1649" spans="1:8" x14ac:dyDescent="0.35">
      <c r="A1649" s="7" t="str">
        <f>B3&amp;C1627&amp;D1649</f>
        <v>DISTRIBUCION VOLUMEN X CRITERIO (Consumiciones).Aceite alino Ing.DE 60 A 75 AÑOS</v>
      </c>
      <c r="B1649" s="7">
        <v>0</v>
      </c>
      <c r="C1649" s="7">
        <v>0</v>
      </c>
      <c r="D1649" s="8" t="s">
        <v>44</v>
      </c>
      <c r="E1649" s="8">
        <v>37.0507030836458</v>
      </c>
      <c r="F1649" s="8">
        <v>44.711885880953403</v>
      </c>
      <c r="G1649" s="8">
        <v>42.410882997406702</v>
      </c>
      <c r="H1649" s="8">
        <v>43.754489718930998</v>
      </c>
    </row>
    <row r="1650" spans="1:8" x14ac:dyDescent="0.35">
      <c r="A1650" s="7" t="str">
        <f>B3&amp;C1627&amp;D1650</f>
        <v>DISTRIBUCION VOLUMEN X CRITERIO (Consumiciones).Aceite alino Ing.ALTA Y MEDIA ALTA</v>
      </c>
      <c r="B1650" s="7">
        <v>0</v>
      </c>
      <c r="C1650" s="7">
        <v>0</v>
      </c>
      <c r="D1650" s="8" t="s">
        <v>17</v>
      </c>
      <c r="E1650" s="8">
        <v>30.153348054274101</v>
      </c>
      <c r="F1650" s="8">
        <v>27.066458063506001</v>
      </c>
      <c r="G1650" s="8">
        <v>38.256102213565399</v>
      </c>
      <c r="H1650" s="8">
        <v>30.850735613930699</v>
      </c>
    </row>
    <row r="1651" spans="1:8" x14ac:dyDescent="0.35">
      <c r="A1651" s="7" t="str">
        <f>B3&amp;C1627&amp;D1651</f>
        <v>DISTRIBUCION VOLUMEN X CRITERIO (Consumiciones).Aceite alino Ing.MEDIA</v>
      </c>
      <c r="B1651" s="7">
        <v>0</v>
      </c>
      <c r="C1651" s="7">
        <v>0</v>
      </c>
      <c r="D1651" s="8" t="s">
        <v>18</v>
      </c>
      <c r="E1651" s="8">
        <v>30.7156230228426</v>
      </c>
      <c r="F1651" s="8">
        <v>29.5569242471779</v>
      </c>
      <c r="G1651" s="8">
        <v>25.882529114790799</v>
      </c>
      <c r="H1651" s="8">
        <v>28.889045032375101</v>
      </c>
    </row>
    <row r="1652" spans="1:8" x14ac:dyDescent="0.35">
      <c r="A1652" s="7" t="str">
        <f>B3&amp;C1627&amp;D1652</f>
        <v>DISTRIBUCION VOLUMEN X CRITERIO (Consumiciones).Aceite alino Ing.MEDIA BAJA</v>
      </c>
      <c r="B1652" s="7">
        <v>0</v>
      </c>
      <c r="C1652" s="7">
        <v>0</v>
      </c>
      <c r="D1652" s="8" t="s">
        <v>19</v>
      </c>
      <c r="E1652" s="8">
        <v>26.438274298226801</v>
      </c>
      <c r="F1652" s="8">
        <v>25.6721422996699</v>
      </c>
      <c r="G1652" s="8">
        <v>21.8813269010666</v>
      </c>
      <c r="H1652" s="8">
        <v>19.9205663057081</v>
      </c>
    </row>
    <row r="1653" spans="1:8" x14ac:dyDescent="0.35">
      <c r="A1653" s="7" t="str">
        <f>B3&amp;C1627&amp;D1653</f>
        <v>DISTRIBUCION VOLUMEN X CRITERIO (Consumiciones).Aceite alino Ing.BAJA</v>
      </c>
      <c r="B1653" s="7">
        <v>0</v>
      </c>
      <c r="C1653" s="7">
        <v>0</v>
      </c>
      <c r="D1653" s="8" t="s">
        <v>20</v>
      </c>
      <c r="E1653" s="8">
        <v>12.692754624656599</v>
      </c>
      <c r="F1653" s="8">
        <v>17.704469390705601</v>
      </c>
      <c r="G1653" s="8">
        <v>13.9800364791435</v>
      </c>
      <c r="H1653" s="8">
        <v>20.339642361359701</v>
      </c>
    </row>
    <row r="1654" spans="1:8" x14ac:dyDescent="0.35">
      <c r="A1654" s="7" t="str">
        <f>B3&amp;C1627&amp;D1654</f>
        <v>DISTRIBUCION VOLUMEN X CRITERIO (Consumiciones).Aceite alino Ing.HOMBRE</v>
      </c>
      <c r="B1654" s="7">
        <v>0</v>
      </c>
      <c r="C1654" s="7">
        <v>0</v>
      </c>
      <c r="D1654" s="8" t="s">
        <v>21</v>
      </c>
      <c r="E1654" s="8">
        <v>50.918250053708498</v>
      </c>
      <c r="F1654" s="8">
        <v>55.131325807862297</v>
      </c>
      <c r="G1654" s="8">
        <v>57.6161985599893</v>
      </c>
      <c r="H1654" s="8">
        <v>52.581685900813099</v>
      </c>
    </row>
    <row r="1655" spans="1:8" x14ac:dyDescent="0.35">
      <c r="A1655" s="7" t="str">
        <f>B3&amp;C1627&amp;D1655</f>
        <v>DISTRIBUCION VOLUMEN X CRITERIO (Consumiciones).Aceite alino Ing.MUJER</v>
      </c>
      <c r="B1655" s="7">
        <v>0</v>
      </c>
      <c r="C1655" s="7">
        <v>0</v>
      </c>
      <c r="D1655" s="8" t="s">
        <v>22</v>
      </c>
      <c r="E1655" s="8">
        <v>49.081749946291502</v>
      </c>
      <c r="F1655" s="8">
        <v>44.868668193197102</v>
      </c>
      <c r="G1655" s="8">
        <v>42.3837855657098</v>
      </c>
      <c r="H1655" s="8">
        <v>47.418303412560398</v>
      </c>
    </row>
    <row r="1656" spans="1:8" x14ac:dyDescent="0.35">
      <c r="A1656" s="7" t="str">
        <f>B3&amp;C1656&amp;D1656</f>
        <v>DISTRIBUCION VOLUMEN X CRITERIO (Consumiciones)Aceite oliva Ing.T.ESPAÑA</v>
      </c>
      <c r="B1656" s="7">
        <v>0</v>
      </c>
      <c r="C1656" s="7" t="s">
        <v>260</v>
      </c>
      <c r="D1656" s="8" t="s">
        <v>36</v>
      </c>
      <c r="E1656" s="8">
        <v>100</v>
      </c>
      <c r="F1656" s="8">
        <v>100</v>
      </c>
      <c r="G1656" s="8">
        <v>100</v>
      </c>
      <c r="H1656" s="8">
        <v>100</v>
      </c>
    </row>
    <row r="1657" spans="1:8" x14ac:dyDescent="0.35">
      <c r="A1657" s="7" t="str">
        <f>B3&amp;C1656&amp;D1657</f>
        <v>DISTRIBUCION VOLUMEN X CRITERIO (Consumiciones)Aceite oliva Ing.BCN AM</v>
      </c>
      <c r="B1657" s="7">
        <v>0</v>
      </c>
      <c r="C1657" s="7">
        <v>0</v>
      </c>
      <c r="D1657" s="8" t="s">
        <v>1</v>
      </c>
      <c r="E1657" s="8">
        <v>15.4913923679451</v>
      </c>
      <c r="F1657" s="8">
        <v>9.9975668397605499</v>
      </c>
      <c r="G1657" s="8">
        <v>11.142534006444199</v>
      </c>
      <c r="H1657" s="8">
        <v>8.8117327252818995</v>
      </c>
    </row>
    <row r="1658" spans="1:8" x14ac:dyDescent="0.35">
      <c r="A1658" s="7" t="str">
        <f>B3&amp;C1656&amp;D1658</f>
        <v>DISTRIBUCION VOLUMEN X CRITERIO (Consumiciones)Aceite oliva Ing.REST.CAT ARAGON</v>
      </c>
      <c r="B1658" s="7">
        <v>0</v>
      </c>
      <c r="C1658" s="7">
        <v>0</v>
      </c>
      <c r="D1658" s="8" t="s">
        <v>2</v>
      </c>
      <c r="E1658" s="8">
        <v>9.6014130417010506</v>
      </c>
      <c r="F1658" s="8">
        <v>8.3104305052655292</v>
      </c>
      <c r="G1658" s="8">
        <v>7.5612956613345297</v>
      </c>
      <c r="H1658" s="8">
        <v>8.4354159271825395</v>
      </c>
    </row>
    <row r="1659" spans="1:8" x14ac:dyDescent="0.35">
      <c r="A1659" s="7" t="str">
        <f>B3&amp;C1656&amp;D1659</f>
        <v>DISTRIBUCION VOLUMEN X CRITERIO (Consumiciones)Aceite oliva Ing.LEVANTE</v>
      </c>
      <c r="B1659" s="7">
        <v>0</v>
      </c>
      <c r="C1659" s="7">
        <v>0</v>
      </c>
      <c r="D1659" s="8" t="s">
        <v>3</v>
      </c>
      <c r="E1659" s="8">
        <v>20.072788346359498</v>
      </c>
      <c r="F1659" s="8">
        <v>19.535472929960601</v>
      </c>
      <c r="G1659" s="8">
        <v>23.1793885241072</v>
      </c>
      <c r="H1659" s="8">
        <v>17.761604774242301</v>
      </c>
    </row>
    <row r="1660" spans="1:8" x14ac:dyDescent="0.35">
      <c r="A1660" s="7" t="str">
        <f>B3&amp;C1656&amp;D1660</f>
        <v>DISTRIBUCION VOLUMEN X CRITERIO (Consumiciones)Aceite oliva Ing.ANDALUCIA</v>
      </c>
      <c r="B1660" s="7">
        <v>0</v>
      </c>
      <c r="C1660" s="7">
        <v>0</v>
      </c>
      <c r="D1660" s="8" t="s">
        <v>4</v>
      </c>
      <c r="E1660" s="8">
        <v>10.4678532878991</v>
      </c>
      <c r="F1660" s="8">
        <v>17.5897001497808</v>
      </c>
      <c r="G1660" s="8">
        <v>11.3571420859342</v>
      </c>
      <c r="H1660" s="8">
        <v>13.8564629216387</v>
      </c>
    </row>
    <row r="1661" spans="1:8" x14ac:dyDescent="0.35">
      <c r="A1661" s="7" t="str">
        <f>B3&amp;C1656&amp;D1661</f>
        <v>DISTRIBUCION VOLUMEN X CRITERIO (Consumiciones)Aceite oliva Ing.MDD AM</v>
      </c>
      <c r="B1661" s="7">
        <v>0</v>
      </c>
      <c r="C1661" s="7">
        <v>0</v>
      </c>
      <c r="D1661" s="8" t="s">
        <v>5</v>
      </c>
      <c r="E1661" s="8">
        <v>9.1958530799018003</v>
      </c>
      <c r="F1661" s="8">
        <v>13.284854030190401</v>
      </c>
      <c r="G1661" s="8">
        <v>13.2173088520868</v>
      </c>
      <c r="H1661" s="8">
        <v>14.040471652936199</v>
      </c>
    </row>
    <row r="1662" spans="1:8" x14ac:dyDescent="0.35">
      <c r="A1662" s="7" t="str">
        <f>B3&amp;C1656&amp;D1662</f>
        <v>DISTRIBUCION VOLUMEN X CRITERIO (Consumiciones)Aceite oliva Ing.RTO CENTRO</v>
      </c>
      <c r="B1662" s="7">
        <v>0</v>
      </c>
      <c r="C1662" s="7">
        <v>0</v>
      </c>
      <c r="D1662" s="8" t="s">
        <v>6</v>
      </c>
      <c r="E1662" s="8">
        <v>8.38184772933114</v>
      </c>
      <c r="F1662" s="8">
        <v>8.3517687660312703</v>
      </c>
      <c r="G1662" s="8">
        <v>9.3082393615626504</v>
      </c>
      <c r="H1662" s="8">
        <v>9.2828067616215897</v>
      </c>
    </row>
    <row r="1663" spans="1:8" x14ac:dyDescent="0.35">
      <c r="A1663" s="7" t="str">
        <f>B3&amp;C1656&amp;D1663</f>
        <v>DISTRIBUCION VOLUMEN X CRITERIO (Consumiciones)Aceite oliva Ing.NORTE-CENTRO</v>
      </c>
      <c r="B1663" s="7">
        <v>0</v>
      </c>
      <c r="C1663" s="7">
        <v>0</v>
      </c>
      <c r="D1663" s="8" t="s">
        <v>7</v>
      </c>
      <c r="E1663" s="8">
        <v>16.814199141903799</v>
      </c>
      <c r="F1663" s="8">
        <v>11.9191579681188</v>
      </c>
      <c r="G1663" s="8">
        <v>15.916726049730601</v>
      </c>
      <c r="H1663" s="8">
        <v>16.7454000030096</v>
      </c>
    </row>
    <row r="1664" spans="1:8" x14ac:dyDescent="0.35">
      <c r="A1664" s="7" t="str">
        <f>B3&amp;C1656&amp;D1664</f>
        <v>DISTRIBUCION VOLUMEN X CRITERIO (Consumiciones)Aceite oliva Ing.NOROESTE</v>
      </c>
      <c r="B1664" s="7">
        <v>0</v>
      </c>
      <c r="C1664" s="7">
        <v>0</v>
      </c>
      <c r="D1664" s="8" t="s">
        <v>8</v>
      </c>
      <c r="E1664" s="8">
        <v>9.9746516647694108</v>
      </c>
      <c r="F1664" s="8">
        <v>11.011054469404099</v>
      </c>
      <c r="G1664" s="8">
        <v>8.3173577467134994</v>
      </c>
      <c r="H1664" s="8">
        <v>11.0661070044232</v>
      </c>
    </row>
    <row r="1665" spans="1:8" x14ac:dyDescent="0.35">
      <c r="A1665" s="7" t="str">
        <f>B3&amp;C1656&amp;D1665</f>
        <v>DISTRIBUCION VOLUMEN X CRITERIO (Consumiciones)Aceite oliva Ing.&lt;2MIL</v>
      </c>
      <c r="B1665" s="7">
        <v>0</v>
      </c>
      <c r="C1665" s="7">
        <v>0</v>
      </c>
      <c r="D1665" s="8" t="s">
        <v>9</v>
      </c>
      <c r="E1665" s="8">
        <v>3.9291340207788301</v>
      </c>
      <c r="F1665" s="8">
        <v>5.0229141450921704</v>
      </c>
      <c r="G1665" s="8">
        <v>2.97733764901679</v>
      </c>
      <c r="H1665" s="8">
        <v>2.9576774607007499</v>
      </c>
    </row>
    <row r="1666" spans="1:8" x14ac:dyDescent="0.35">
      <c r="A1666" s="7" t="str">
        <f>B3&amp;C1656&amp;D1666</f>
        <v>DISTRIBUCION VOLUMEN X CRITERIO (Consumiciones)Aceite oliva Ing.2-5MIL</v>
      </c>
      <c r="B1666" s="7">
        <v>0</v>
      </c>
      <c r="C1666" s="7">
        <v>0</v>
      </c>
      <c r="D1666" s="8" t="s">
        <v>10</v>
      </c>
      <c r="E1666" s="8">
        <v>5.4565554944131502</v>
      </c>
      <c r="F1666" s="8">
        <v>4.5525672952707801</v>
      </c>
      <c r="G1666" s="8">
        <v>6.0854202238664401</v>
      </c>
      <c r="H1666" s="8">
        <v>10.4625534088264</v>
      </c>
    </row>
    <row r="1667" spans="1:8" x14ac:dyDescent="0.35">
      <c r="A1667" s="7" t="str">
        <f>B3&amp;C1656&amp;D1667</f>
        <v>DISTRIBUCION VOLUMEN X CRITERIO (Consumiciones)Aceite oliva Ing.5-10MIL</v>
      </c>
      <c r="B1667" s="7">
        <v>0</v>
      </c>
      <c r="C1667" s="7">
        <v>0</v>
      </c>
      <c r="D1667" s="8" t="s">
        <v>11</v>
      </c>
      <c r="E1667" s="8">
        <v>7.1536703622825799</v>
      </c>
      <c r="F1667" s="8">
        <v>5.0541321568154798</v>
      </c>
      <c r="G1667" s="8">
        <v>13.714356665479</v>
      </c>
      <c r="H1667" s="8">
        <v>7.9002805097505702</v>
      </c>
    </row>
    <row r="1668" spans="1:8" x14ac:dyDescent="0.35">
      <c r="A1668" s="7" t="str">
        <f>B3&amp;C1656&amp;D1668</f>
        <v>DISTRIBUCION VOLUMEN X CRITERIO (Consumiciones)Aceite oliva Ing.10-30MIL</v>
      </c>
      <c r="B1668" s="7">
        <v>0</v>
      </c>
      <c r="C1668" s="7">
        <v>0</v>
      </c>
      <c r="D1668" s="8" t="s">
        <v>12</v>
      </c>
      <c r="E1668" s="8">
        <v>18.689673066248002</v>
      </c>
      <c r="F1668" s="8">
        <v>15.8068387646563</v>
      </c>
      <c r="G1668" s="8">
        <v>14.946715268234099</v>
      </c>
      <c r="H1668" s="8">
        <v>17.854476604566202</v>
      </c>
    </row>
    <row r="1669" spans="1:8" x14ac:dyDescent="0.35">
      <c r="A1669" s="7" t="str">
        <f>B3&amp;C1656&amp;D1669</f>
        <v>DISTRIBUCION VOLUMEN X CRITERIO (Consumiciones)Aceite oliva Ing.30-100MIL</v>
      </c>
      <c r="B1669" s="7">
        <v>0</v>
      </c>
      <c r="C1669" s="7">
        <v>0</v>
      </c>
      <c r="D1669" s="8" t="s">
        <v>13</v>
      </c>
      <c r="E1669" s="8">
        <v>24.1329446070392</v>
      </c>
      <c r="F1669" s="8">
        <v>24.227839427268002</v>
      </c>
      <c r="G1669" s="8">
        <v>23.554812881651898</v>
      </c>
      <c r="H1669" s="8">
        <v>20.662530571491001</v>
      </c>
    </row>
    <row r="1670" spans="1:8" x14ac:dyDescent="0.35">
      <c r="A1670" s="7" t="str">
        <f>B3&amp;C1656&amp;D1670</f>
        <v>DISTRIBUCION VOLUMEN X CRITERIO (Consumiciones)Aceite oliva Ing.100-200MIL</v>
      </c>
      <c r="B1670" s="7">
        <v>0</v>
      </c>
      <c r="C1670" s="7">
        <v>0</v>
      </c>
      <c r="D1670" s="8" t="s">
        <v>14</v>
      </c>
      <c r="E1670" s="8">
        <v>10.3844184799201</v>
      </c>
      <c r="F1670" s="8">
        <v>11.6782354948284</v>
      </c>
      <c r="G1670" s="8">
        <v>9.0187700610643002</v>
      </c>
      <c r="H1670" s="8">
        <v>10.656925687487901</v>
      </c>
    </row>
    <row r="1671" spans="1:8" x14ac:dyDescent="0.35">
      <c r="A1671" s="7" t="str">
        <f>B3&amp;C1656&amp;D1671</f>
        <v>DISTRIBUCION VOLUMEN X CRITERIO (Consumiciones)Aceite oliva Ing.200-500MIL</v>
      </c>
      <c r="B1671" s="7">
        <v>0</v>
      </c>
      <c r="C1671" s="7">
        <v>0</v>
      </c>
      <c r="D1671" s="8" t="s">
        <v>15</v>
      </c>
      <c r="E1671" s="8">
        <v>14.694797413006301</v>
      </c>
      <c r="F1671" s="8">
        <v>16.508183057396</v>
      </c>
      <c r="G1671" s="8">
        <v>13.949947403571899</v>
      </c>
      <c r="H1671" s="8">
        <v>11.735120546609</v>
      </c>
    </row>
    <row r="1672" spans="1:8" x14ac:dyDescent="0.35">
      <c r="A1672" s="7" t="str">
        <f>B3&amp;C1656&amp;D1672</f>
        <v>DISTRIBUCION VOLUMEN X CRITERIO (Consumiciones)Aceite oliva Ing.&gt;500MIL</v>
      </c>
      <c r="B1672" s="7">
        <v>0</v>
      </c>
      <c r="C1672" s="7">
        <v>0</v>
      </c>
      <c r="D1672" s="8" t="s">
        <v>16</v>
      </c>
      <c r="E1672" s="8">
        <v>15.558803875933901</v>
      </c>
      <c r="F1672" s="8">
        <v>17.149292487928999</v>
      </c>
      <c r="G1672" s="8">
        <v>15.7526456311803</v>
      </c>
      <c r="H1672" s="8">
        <v>17.770438751240299</v>
      </c>
    </row>
    <row r="1673" spans="1:8" x14ac:dyDescent="0.35">
      <c r="A1673" s="7" t="str">
        <f>B3&amp;C1656&amp;D1673</f>
        <v>DISTRIBUCION VOLUMEN X CRITERIO (Consumiciones)Aceite oliva Ing.DE 15 A 19 AÑOS</v>
      </c>
      <c r="B1673" s="7">
        <v>0</v>
      </c>
      <c r="C1673" s="7">
        <v>0</v>
      </c>
      <c r="D1673" s="8" t="s">
        <v>39</v>
      </c>
      <c r="E1673" s="8">
        <v>0.569575511208403</v>
      </c>
      <c r="F1673" s="8">
        <v>9.41272848364888E-2</v>
      </c>
      <c r="G1673" s="8">
        <v>0.63767134327575503</v>
      </c>
      <c r="H1673" s="8" t="s">
        <v>276</v>
      </c>
    </row>
    <row r="1674" spans="1:8" x14ac:dyDescent="0.35">
      <c r="A1674" s="7" t="str">
        <f>B3&amp;C1656&amp;D1674</f>
        <v>DISTRIBUCION VOLUMEN X CRITERIO (Consumiciones)Aceite oliva Ing.DE 20 A 24 AÑOS</v>
      </c>
      <c r="B1674" s="7">
        <v>0</v>
      </c>
      <c r="C1674" s="7">
        <v>0</v>
      </c>
      <c r="D1674" s="8" t="s">
        <v>40</v>
      </c>
      <c r="E1674" s="8">
        <v>1.32014060191106</v>
      </c>
      <c r="F1674" s="8">
        <v>2.3553712578137</v>
      </c>
      <c r="G1674" s="8">
        <v>1.6907150723470801</v>
      </c>
      <c r="H1674" s="8">
        <v>1.1276252977484</v>
      </c>
    </row>
    <row r="1675" spans="1:8" x14ac:dyDescent="0.35">
      <c r="A1675" s="7" t="str">
        <f>B3&amp;C1656&amp;D1675</f>
        <v>DISTRIBUCION VOLUMEN X CRITERIO (Consumiciones)Aceite oliva Ing.DE 25 A 34 AÑOS</v>
      </c>
      <c r="B1675" s="7">
        <v>0</v>
      </c>
      <c r="C1675" s="7">
        <v>0</v>
      </c>
      <c r="D1675" s="8" t="s">
        <v>41</v>
      </c>
      <c r="E1675" s="8">
        <v>5.4289073948145896</v>
      </c>
      <c r="F1675" s="8">
        <v>5.5861200091215197</v>
      </c>
      <c r="G1675" s="8">
        <v>4.8456503062469398</v>
      </c>
      <c r="H1675" s="8">
        <v>3.6574523624692299</v>
      </c>
    </row>
    <row r="1676" spans="1:8" x14ac:dyDescent="0.35">
      <c r="A1676" s="7" t="str">
        <f>B3&amp;C1656&amp;D1676</f>
        <v>DISTRIBUCION VOLUMEN X CRITERIO (Consumiciones)Aceite oliva Ing.DE 35 A 49 AÑOS</v>
      </c>
      <c r="B1676" s="7">
        <v>0</v>
      </c>
      <c r="C1676" s="7">
        <v>0</v>
      </c>
      <c r="D1676" s="8" t="s">
        <v>42</v>
      </c>
      <c r="E1676" s="8">
        <v>19.458258070551299</v>
      </c>
      <c r="F1676" s="8">
        <v>19.535461612936299</v>
      </c>
      <c r="G1676" s="8">
        <v>20.969509495891799</v>
      </c>
      <c r="H1676" s="8">
        <v>22.121287494611501</v>
      </c>
    </row>
    <row r="1677" spans="1:8" x14ac:dyDescent="0.35">
      <c r="A1677" s="7" t="str">
        <f>B3&amp;C1656&amp;D1677</f>
        <v>DISTRIBUCION VOLUMEN X CRITERIO (Consumiciones)Aceite oliva Ing.DE 50 A 59 AÑOS</v>
      </c>
      <c r="B1677" s="7">
        <v>0</v>
      </c>
      <c r="C1677" s="7">
        <v>0</v>
      </c>
      <c r="D1677" s="8" t="s">
        <v>43</v>
      </c>
      <c r="E1677" s="8">
        <v>29.9319023152302</v>
      </c>
      <c r="F1677" s="8">
        <v>30.9419329138112</v>
      </c>
      <c r="G1677" s="8">
        <v>29.573729857958799</v>
      </c>
      <c r="H1677" s="8">
        <v>30.804892146700698</v>
      </c>
    </row>
    <row r="1678" spans="1:8" x14ac:dyDescent="0.35">
      <c r="A1678" s="7" t="str">
        <f>B3&amp;C1656&amp;D1678</f>
        <v>DISTRIBUCION VOLUMEN X CRITERIO (Consumiciones)Aceite oliva Ing.DE 60 A 75 AÑOS</v>
      </c>
      <c r="B1678" s="7">
        <v>0</v>
      </c>
      <c r="C1678" s="7">
        <v>0</v>
      </c>
      <c r="D1678" s="8" t="s">
        <v>44</v>
      </c>
      <c r="E1678" s="8">
        <v>43.2912013642052</v>
      </c>
      <c r="F1678" s="8">
        <v>41.486994758520197</v>
      </c>
      <c r="G1678" s="8">
        <v>42.282727394718499</v>
      </c>
      <c r="H1678" s="8">
        <v>42.288743583638201</v>
      </c>
    </row>
    <row r="1679" spans="1:8" x14ac:dyDescent="0.35">
      <c r="A1679" s="7" t="str">
        <f>B3&amp;C1656&amp;D1679</f>
        <v>DISTRIBUCION VOLUMEN X CRITERIO (Consumiciones)Aceite oliva Ing.ALTA Y MEDIA ALTA</v>
      </c>
      <c r="B1679" s="7">
        <v>0</v>
      </c>
      <c r="C1679" s="7">
        <v>0</v>
      </c>
      <c r="D1679" s="8" t="s">
        <v>17</v>
      </c>
      <c r="E1679" s="8">
        <v>37.184067189572701</v>
      </c>
      <c r="F1679" s="8">
        <v>32.757806059021704</v>
      </c>
      <c r="G1679" s="8">
        <v>40.991994083287402</v>
      </c>
      <c r="H1679" s="8">
        <v>30.240509007027299</v>
      </c>
    </row>
    <row r="1680" spans="1:8" x14ac:dyDescent="0.35">
      <c r="A1680" s="7" t="str">
        <f>B3&amp;C1656&amp;D1680</f>
        <v>DISTRIBUCION VOLUMEN X CRITERIO (Consumiciones)Aceite oliva Ing.MEDIA</v>
      </c>
      <c r="B1680" s="7">
        <v>0</v>
      </c>
      <c r="C1680" s="7">
        <v>0</v>
      </c>
      <c r="D1680" s="8" t="s">
        <v>18</v>
      </c>
      <c r="E1680" s="8">
        <v>30.069901579198302</v>
      </c>
      <c r="F1680" s="8">
        <v>34.2931584626728</v>
      </c>
      <c r="G1680" s="8">
        <v>27.744133801611198</v>
      </c>
      <c r="H1680" s="8">
        <v>36.860663043968898</v>
      </c>
    </row>
    <row r="1681" spans="1:8" x14ac:dyDescent="0.35">
      <c r="A1681" s="7" t="str">
        <f>B3&amp;C1656&amp;D1681</f>
        <v>DISTRIBUCION VOLUMEN X CRITERIO (Consumiciones)Aceite oliva Ing.MEDIA BAJA</v>
      </c>
      <c r="B1681" s="7">
        <v>0</v>
      </c>
      <c r="C1681" s="7">
        <v>0</v>
      </c>
      <c r="D1681" s="8" t="s">
        <v>19</v>
      </c>
      <c r="E1681" s="8">
        <v>23.735002279661501</v>
      </c>
      <c r="F1681" s="8">
        <v>22.613494193517699</v>
      </c>
      <c r="G1681" s="8">
        <v>22.7177044821103</v>
      </c>
      <c r="H1681" s="8">
        <v>19.682738072582001</v>
      </c>
    </row>
    <row r="1682" spans="1:8" x14ac:dyDescent="0.35">
      <c r="A1682" s="7" t="str">
        <f>B3&amp;C1656&amp;D1682</f>
        <v>DISTRIBUCION VOLUMEN X CRITERIO (Consumiciones)Aceite oliva Ing.BAJA</v>
      </c>
      <c r="B1682" s="7">
        <v>0</v>
      </c>
      <c r="C1682" s="7">
        <v>0</v>
      </c>
      <c r="D1682" s="8" t="s">
        <v>20</v>
      </c>
      <c r="E1682" s="8">
        <v>9.0110101889210892</v>
      </c>
      <c r="F1682" s="8">
        <v>10.3355526018122</v>
      </c>
      <c r="G1682" s="8">
        <v>8.5461599209048398</v>
      </c>
      <c r="H1682" s="8">
        <v>13.2160934170938</v>
      </c>
    </row>
    <row r="1683" spans="1:8" x14ac:dyDescent="0.35">
      <c r="A1683" s="7" t="str">
        <f>B3&amp;C1656&amp;D1683</f>
        <v>DISTRIBUCION VOLUMEN X CRITERIO (Consumiciones)Aceite oliva Ing.HOMBRE</v>
      </c>
      <c r="B1683" s="7">
        <v>0</v>
      </c>
      <c r="C1683" s="7">
        <v>0</v>
      </c>
      <c r="D1683" s="8" t="s">
        <v>21</v>
      </c>
      <c r="E1683" s="8">
        <v>53.739113979592098</v>
      </c>
      <c r="F1683" s="8">
        <v>53.302732099438202</v>
      </c>
      <c r="G1683" s="8">
        <v>58.3648950462185</v>
      </c>
      <c r="H1683" s="8">
        <v>61.028901621539298</v>
      </c>
    </row>
    <row r="1684" spans="1:8" x14ac:dyDescent="0.35">
      <c r="A1684" s="7" t="str">
        <f>B3&amp;C1656&amp;D1684</f>
        <v>DISTRIBUCION VOLUMEN X CRITERIO (Consumiciones)Aceite oliva Ing.MUJER</v>
      </c>
      <c r="B1684" s="7">
        <v>0</v>
      </c>
      <c r="C1684" s="7">
        <v>0</v>
      </c>
      <c r="D1684" s="8" t="s">
        <v>22</v>
      </c>
      <c r="E1684" s="8">
        <v>46.260872618517602</v>
      </c>
      <c r="F1684" s="8">
        <v>46.697296193122803</v>
      </c>
      <c r="G1684" s="8">
        <v>41.6351049537815</v>
      </c>
      <c r="H1684" s="8">
        <v>38.971098378460702</v>
      </c>
    </row>
    <row r="1685" spans="1:8" x14ac:dyDescent="0.35">
      <c r="A1685" s="7" t="str">
        <f>B3&amp;C1685&amp;D1685</f>
        <v>DISTRIBUCION VOLUMEN X CRITERIO (Consumiciones)Resto aceite Ing.T.ESPAÑA</v>
      </c>
      <c r="B1685" s="7">
        <v>0</v>
      </c>
      <c r="C1685" s="7" t="s">
        <v>261</v>
      </c>
      <c r="D1685" s="8" t="s">
        <v>36</v>
      </c>
      <c r="E1685" s="8">
        <v>100</v>
      </c>
      <c r="F1685" s="8">
        <v>100</v>
      </c>
      <c r="G1685" s="8">
        <v>100</v>
      </c>
      <c r="H1685" s="8">
        <v>100</v>
      </c>
    </row>
    <row r="1686" spans="1:8" x14ac:dyDescent="0.35">
      <c r="A1686" s="7" t="str">
        <f>B3&amp;C1685&amp;D1686</f>
        <v>DISTRIBUCION VOLUMEN X CRITERIO (Consumiciones)Resto aceite Ing.BCN AM</v>
      </c>
      <c r="B1686" s="7">
        <v>0</v>
      </c>
      <c r="C1686" s="7">
        <v>0</v>
      </c>
      <c r="D1686" s="8" t="s">
        <v>1</v>
      </c>
      <c r="E1686" s="8">
        <v>6.3388238694565597</v>
      </c>
      <c r="F1686" s="8">
        <v>10.405372305061499</v>
      </c>
      <c r="G1686" s="8">
        <v>8.2260607396639802</v>
      </c>
      <c r="H1686" s="8">
        <v>12.492458165313399</v>
      </c>
    </row>
    <row r="1687" spans="1:8" x14ac:dyDescent="0.35">
      <c r="A1687" s="7" t="str">
        <f>B3&amp;C1685&amp;D1687</f>
        <v>DISTRIBUCION VOLUMEN X CRITERIO (Consumiciones)Resto aceite Ing.REST.CAT ARAGON</v>
      </c>
      <c r="B1687" s="7">
        <v>0</v>
      </c>
      <c r="C1687" s="7">
        <v>0</v>
      </c>
      <c r="D1687" s="8" t="s">
        <v>2</v>
      </c>
      <c r="E1687" s="8">
        <v>3.12922851767738</v>
      </c>
      <c r="F1687" s="8">
        <v>2.19743814440048</v>
      </c>
      <c r="G1687" s="8">
        <v>2.29219077053363</v>
      </c>
      <c r="H1687" s="8">
        <v>2.8258026830324701</v>
      </c>
    </row>
    <row r="1688" spans="1:8" x14ac:dyDescent="0.35">
      <c r="A1688" s="7" t="str">
        <f>B3&amp;C1685&amp;D1688</f>
        <v>DISTRIBUCION VOLUMEN X CRITERIO (Consumiciones)Resto aceite Ing.LEVANTE</v>
      </c>
      <c r="B1688" s="7">
        <v>0</v>
      </c>
      <c r="C1688" s="7">
        <v>0</v>
      </c>
      <c r="D1688" s="8" t="s">
        <v>3</v>
      </c>
      <c r="E1688" s="8">
        <v>24.371095377985998</v>
      </c>
      <c r="F1688" s="8">
        <v>25.5526497154254</v>
      </c>
      <c r="G1688" s="8">
        <v>20.144410031655401</v>
      </c>
      <c r="H1688" s="8">
        <v>21.366993759112699</v>
      </c>
    </row>
    <row r="1689" spans="1:8" x14ac:dyDescent="0.35">
      <c r="A1689" s="7" t="str">
        <f>B3&amp;C1685&amp;D1689</f>
        <v>DISTRIBUCION VOLUMEN X CRITERIO (Consumiciones)Resto aceite Ing.ANDALUCIA</v>
      </c>
      <c r="B1689" s="7">
        <v>0</v>
      </c>
      <c r="C1689" s="7">
        <v>0</v>
      </c>
      <c r="D1689" s="8" t="s">
        <v>4</v>
      </c>
      <c r="E1689" s="8">
        <v>36.5550070503919</v>
      </c>
      <c r="F1689" s="8">
        <v>31.109726653248099</v>
      </c>
      <c r="G1689" s="8">
        <v>36.8611462150661</v>
      </c>
      <c r="H1689" s="8">
        <v>27.269657574777799</v>
      </c>
    </row>
    <row r="1690" spans="1:8" x14ac:dyDescent="0.35">
      <c r="A1690" s="7" t="str">
        <f>B3&amp;C1685&amp;D1690</f>
        <v>DISTRIBUCION VOLUMEN X CRITERIO (Consumiciones)Resto aceite Ing.MDD AM</v>
      </c>
      <c r="B1690" s="7">
        <v>0</v>
      </c>
      <c r="C1690" s="7">
        <v>0</v>
      </c>
      <c r="D1690" s="8" t="s">
        <v>5</v>
      </c>
      <c r="E1690" s="8">
        <v>17.664551973168301</v>
      </c>
      <c r="F1690" s="8">
        <v>16.860962395994498</v>
      </c>
      <c r="G1690" s="8">
        <v>20.132143654841901</v>
      </c>
      <c r="H1690" s="8">
        <v>21.955828793489498</v>
      </c>
    </row>
    <row r="1691" spans="1:8" x14ac:dyDescent="0.35">
      <c r="A1691" s="7" t="str">
        <f>B3&amp;C1685&amp;D1691</f>
        <v>DISTRIBUCION VOLUMEN X CRITERIO (Consumiciones)Resto aceite Ing.RTO CENTRO</v>
      </c>
      <c r="B1691" s="7">
        <v>0</v>
      </c>
      <c r="C1691" s="7">
        <v>0</v>
      </c>
      <c r="D1691" s="8" t="s">
        <v>6</v>
      </c>
      <c r="E1691" s="8">
        <v>8.6257358894205396</v>
      </c>
      <c r="F1691" s="8">
        <v>8.9251206075792204</v>
      </c>
      <c r="G1691" s="8">
        <v>8.6245142740320198</v>
      </c>
      <c r="H1691" s="8">
        <v>8.7066020412520793</v>
      </c>
    </row>
    <row r="1692" spans="1:8" x14ac:dyDescent="0.35">
      <c r="A1692" s="7" t="str">
        <f>B3&amp;C1685&amp;D1692</f>
        <v>DISTRIBUCION VOLUMEN X CRITERIO (Consumiciones)Resto aceite Ing.NORTE-CENTRO</v>
      </c>
      <c r="B1692" s="7">
        <v>0</v>
      </c>
      <c r="C1692" s="7">
        <v>0</v>
      </c>
      <c r="D1692" s="8" t="s">
        <v>7</v>
      </c>
      <c r="E1692" s="8">
        <v>1.5722694425178101</v>
      </c>
      <c r="F1692" s="8">
        <v>1.46033071807722</v>
      </c>
      <c r="G1692" s="8">
        <v>1.9177563443577901</v>
      </c>
      <c r="H1692" s="8">
        <v>3.4563458171413899</v>
      </c>
    </row>
    <row r="1693" spans="1:8" x14ac:dyDescent="0.35">
      <c r="A1693" s="7" t="str">
        <f>B3&amp;C1685&amp;D1693</f>
        <v>DISTRIBUCION VOLUMEN X CRITERIO (Consumiciones)Resto aceite Ing.NOROESTE</v>
      </c>
      <c r="B1693" s="7">
        <v>0</v>
      </c>
      <c r="C1693" s="7">
        <v>0</v>
      </c>
      <c r="D1693" s="8" t="s">
        <v>8</v>
      </c>
      <c r="E1693" s="8">
        <v>1.7432888971212701</v>
      </c>
      <c r="F1693" s="8">
        <v>3.4884139133451102</v>
      </c>
      <c r="G1693" s="8">
        <v>1.80177869739227</v>
      </c>
      <c r="H1693" s="8">
        <v>1.92628371329742</v>
      </c>
    </row>
    <row r="1694" spans="1:8" x14ac:dyDescent="0.35">
      <c r="A1694" s="7" t="str">
        <f>B3&amp;C1685&amp;D1694</f>
        <v>DISTRIBUCION VOLUMEN X CRITERIO (Consumiciones)Resto aceite Ing.&lt;2MIL</v>
      </c>
      <c r="B1694" s="7">
        <v>0</v>
      </c>
      <c r="C1694" s="7">
        <v>0</v>
      </c>
      <c r="D1694" s="8" t="s">
        <v>9</v>
      </c>
      <c r="E1694" s="8">
        <v>3.4908070116159702</v>
      </c>
      <c r="F1694" s="8">
        <v>8.3774153845217594</v>
      </c>
      <c r="G1694" s="8">
        <v>2.3988886051470799</v>
      </c>
      <c r="H1694" s="8">
        <v>1.7114329333390299</v>
      </c>
    </row>
    <row r="1695" spans="1:8" x14ac:dyDescent="0.35">
      <c r="A1695" s="7" t="str">
        <f>B3&amp;C1685&amp;D1695</f>
        <v>DISTRIBUCION VOLUMEN X CRITERIO (Consumiciones)Resto aceite Ing.2-5MIL</v>
      </c>
      <c r="B1695" s="7">
        <v>0</v>
      </c>
      <c r="C1695" s="7">
        <v>0</v>
      </c>
      <c r="D1695" s="8" t="s">
        <v>10</v>
      </c>
      <c r="E1695" s="8">
        <v>6.6463237460556197</v>
      </c>
      <c r="F1695" s="8">
        <v>6.31445982561916</v>
      </c>
      <c r="G1695" s="8">
        <v>5.2984250874324896</v>
      </c>
      <c r="H1695" s="8">
        <v>6.7655038464119501</v>
      </c>
    </row>
    <row r="1696" spans="1:8" x14ac:dyDescent="0.35">
      <c r="A1696" s="7" t="str">
        <f>B3&amp;C1685&amp;D1696</f>
        <v>DISTRIBUCION VOLUMEN X CRITERIO (Consumiciones)Resto aceite Ing.5-10MIL</v>
      </c>
      <c r="B1696" s="7">
        <v>0</v>
      </c>
      <c r="C1696" s="7">
        <v>0</v>
      </c>
      <c r="D1696" s="8" t="s">
        <v>11</v>
      </c>
      <c r="E1696" s="8">
        <v>4.2570617142095299</v>
      </c>
      <c r="F1696" s="8">
        <v>3.1275800741521702</v>
      </c>
      <c r="G1696" s="8">
        <v>12.330422433355199</v>
      </c>
      <c r="H1696" s="8">
        <v>4.9141115428961903</v>
      </c>
    </row>
    <row r="1697" spans="1:8" x14ac:dyDescent="0.35">
      <c r="A1697" s="7" t="str">
        <f>B3&amp;C1685&amp;D1697</f>
        <v>DISTRIBUCION VOLUMEN X CRITERIO (Consumiciones)Resto aceite Ing.10-30MIL</v>
      </c>
      <c r="B1697" s="7">
        <v>0</v>
      </c>
      <c r="C1697" s="7">
        <v>0</v>
      </c>
      <c r="D1697" s="8" t="s">
        <v>12</v>
      </c>
      <c r="E1697" s="8">
        <v>11.487289194301299</v>
      </c>
      <c r="F1697" s="8">
        <v>12.266791115736099</v>
      </c>
      <c r="G1697" s="8">
        <v>14.611335558160199</v>
      </c>
      <c r="H1697" s="8">
        <v>14.729805574704599</v>
      </c>
    </row>
    <row r="1698" spans="1:8" x14ac:dyDescent="0.35">
      <c r="A1698" s="7" t="str">
        <f>B3&amp;C1685&amp;D1698</f>
        <v>DISTRIBUCION VOLUMEN X CRITERIO (Consumiciones)Resto aceite Ing.30-100MIL</v>
      </c>
      <c r="B1698" s="7">
        <v>0</v>
      </c>
      <c r="C1698" s="7">
        <v>0</v>
      </c>
      <c r="D1698" s="8" t="s">
        <v>13</v>
      </c>
      <c r="E1698" s="8">
        <v>24.580968572706599</v>
      </c>
      <c r="F1698" s="8">
        <v>25.456209293515698</v>
      </c>
      <c r="G1698" s="8">
        <v>21.5074838721881</v>
      </c>
      <c r="H1698" s="8">
        <v>29.457826731495398</v>
      </c>
    </row>
    <row r="1699" spans="1:8" x14ac:dyDescent="0.35">
      <c r="A1699" s="7" t="str">
        <f>B3&amp;C1685&amp;D1699</f>
        <v>DISTRIBUCION VOLUMEN X CRITERIO (Consumiciones)Resto aceite Ing.100-200MIL</v>
      </c>
      <c r="B1699" s="7">
        <v>0</v>
      </c>
      <c r="C1699" s="7">
        <v>0</v>
      </c>
      <c r="D1699" s="8" t="s">
        <v>14</v>
      </c>
      <c r="E1699" s="8">
        <v>16.2651853125911</v>
      </c>
      <c r="F1699" s="8">
        <v>14.037915888860001</v>
      </c>
      <c r="G1699" s="8">
        <v>10.1723113098759</v>
      </c>
      <c r="H1699" s="8">
        <v>10.1754677615164</v>
      </c>
    </row>
    <row r="1700" spans="1:8" x14ac:dyDescent="0.35">
      <c r="A1700" s="7" t="str">
        <f>B3&amp;C1685&amp;D1700</f>
        <v>DISTRIBUCION VOLUMEN X CRITERIO (Consumiciones)Resto aceite Ing.200-500MIL</v>
      </c>
      <c r="B1700" s="7">
        <v>0</v>
      </c>
      <c r="C1700" s="7">
        <v>0</v>
      </c>
      <c r="D1700" s="8" t="s">
        <v>15</v>
      </c>
      <c r="E1700" s="8">
        <v>16.240810446487501</v>
      </c>
      <c r="F1700" s="8">
        <v>12.9531322978806</v>
      </c>
      <c r="G1700" s="8">
        <v>11.647492268035601</v>
      </c>
      <c r="H1700" s="8">
        <v>10.1978568683313</v>
      </c>
    </row>
    <row r="1701" spans="1:8" x14ac:dyDescent="0.35">
      <c r="A1701" s="7" t="str">
        <f>B3&amp;C1685&amp;D1701</f>
        <v>DISTRIBUCION VOLUMEN X CRITERIO (Consumiciones)Resto aceite Ing.&gt;500MIL</v>
      </c>
      <c r="B1701" s="7">
        <v>0</v>
      </c>
      <c r="C1701" s="7">
        <v>0</v>
      </c>
      <c r="D1701" s="8" t="s">
        <v>16</v>
      </c>
      <c r="E1701" s="8">
        <v>17.031553493162601</v>
      </c>
      <c r="F1701" s="8">
        <v>17.466502965934701</v>
      </c>
      <c r="G1701" s="8">
        <v>22.0336503238658</v>
      </c>
      <c r="H1701" s="8">
        <v>22.047970339008899</v>
      </c>
    </row>
    <row r="1702" spans="1:8" x14ac:dyDescent="0.35">
      <c r="A1702" s="7" t="str">
        <f>B3&amp;C1685&amp;D1702</f>
        <v>DISTRIBUCION VOLUMEN X CRITERIO (Consumiciones)Resto aceite Ing.DE 15 A 19 AÑOS</v>
      </c>
      <c r="B1702" s="7">
        <v>0</v>
      </c>
      <c r="C1702" s="7">
        <v>0</v>
      </c>
      <c r="D1702" s="8" t="s">
        <v>39</v>
      </c>
      <c r="E1702" s="8">
        <v>0.35366170026649502</v>
      </c>
      <c r="F1702" s="8">
        <v>0.41033345656529702</v>
      </c>
      <c r="G1702" s="8">
        <v>0.22775831599961899</v>
      </c>
      <c r="H1702" s="8">
        <v>0.78426921223287105</v>
      </c>
    </row>
    <row r="1703" spans="1:8" x14ac:dyDescent="0.35">
      <c r="A1703" s="7" t="str">
        <f>B3&amp;C1685&amp;D1703</f>
        <v>DISTRIBUCION VOLUMEN X CRITERIO (Consumiciones)Resto aceite Ing.DE 20 A 24 AÑOS</v>
      </c>
      <c r="B1703" s="7">
        <v>0</v>
      </c>
      <c r="C1703" s="7">
        <v>0</v>
      </c>
      <c r="D1703" s="8" t="s">
        <v>40</v>
      </c>
      <c r="E1703" s="8">
        <v>1.23500067934126</v>
      </c>
      <c r="F1703" s="8">
        <v>1.5109075501637801</v>
      </c>
      <c r="G1703" s="8">
        <v>2.1074835811708899</v>
      </c>
      <c r="H1703" s="8">
        <v>1.0921461209499801</v>
      </c>
    </row>
    <row r="1704" spans="1:8" x14ac:dyDescent="0.35">
      <c r="A1704" s="7" t="str">
        <f>B3&amp;C1685&amp;D1704</f>
        <v>DISTRIBUCION VOLUMEN X CRITERIO (Consumiciones)Resto aceite Ing.DE 25 A 34 AÑOS</v>
      </c>
      <c r="B1704" s="7">
        <v>0</v>
      </c>
      <c r="C1704" s="7">
        <v>0</v>
      </c>
      <c r="D1704" s="8" t="s">
        <v>41</v>
      </c>
      <c r="E1704" s="8">
        <v>6.1773340206468896</v>
      </c>
      <c r="F1704" s="8">
        <v>5.0890221619754801</v>
      </c>
      <c r="G1704" s="8">
        <v>4.3572083879900099</v>
      </c>
      <c r="H1704" s="8">
        <v>5.4842193400398997</v>
      </c>
    </row>
    <row r="1705" spans="1:8" x14ac:dyDescent="0.35">
      <c r="A1705" s="7" t="str">
        <f>B3&amp;C1685&amp;D1705</f>
        <v>DISTRIBUCION VOLUMEN X CRITERIO (Consumiciones)Resto aceite Ing.DE 35 A 49 AÑOS</v>
      </c>
      <c r="B1705" s="7">
        <v>0</v>
      </c>
      <c r="C1705" s="7">
        <v>0</v>
      </c>
      <c r="D1705" s="8" t="s">
        <v>42</v>
      </c>
      <c r="E1705" s="8">
        <v>33.758436426125598</v>
      </c>
      <c r="F1705" s="8">
        <v>21.7305114735044</v>
      </c>
      <c r="G1705" s="8">
        <v>20.981026403266998</v>
      </c>
      <c r="H1705" s="8">
        <v>20.584808655494498</v>
      </c>
    </row>
    <row r="1706" spans="1:8" x14ac:dyDescent="0.35">
      <c r="A1706" s="7" t="str">
        <f>B3&amp;C1685&amp;D1706</f>
        <v>DISTRIBUCION VOLUMEN X CRITERIO (Consumiciones)Resto aceite Ing.DE 50 A 59 AÑOS</v>
      </c>
      <c r="B1706" s="7">
        <v>0</v>
      </c>
      <c r="C1706" s="7">
        <v>0</v>
      </c>
      <c r="D1706" s="8" t="s">
        <v>43</v>
      </c>
      <c r="E1706" s="8">
        <v>23.799125659813399</v>
      </c>
      <c r="F1706" s="8">
        <v>25.690844473655002</v>
      </c>
      <c r="G1706" s="8">
        <v>29.867332514119799</v>
      </c>
      <c r="H1706" s="8">
        <v>27.624787242479499</v>
      </c>
    </row>
    <row r="1707" spans="1:8" x14ac:dyDescent="0.35">
      <c r="A1707" s="7" t="str">
        <f>B3&amp;C1685&amp;D1707</f>
        <v>DISTRIBUCION VOLUMEN X CRITERIO (Consumiciones)Resto aceite Ing.DE 60 A 75 AÑOS</v>
      </c>
      <c r="B1707" s="7">
        <v>0</v>
      </c>
      <c r="C1707" s="7">
        <v>0</v>
      </c>
      <c r="D1707" s="8" t="s">
        <v>44</v>
      </c>
      <c r="E1707" s="8">
        <v>34.676437646395499</v>
      </c>
      <c r="F1707" s="8">
        <v>45.568388414978301</v>
      </c>
      <c r="G1707" s="8">
        <v>42.459183012741498</v>
      </c>
      <c r="H1707" s="8">
        <v>44.429733587930599</v>
      </c>
    </row>
    <row r="1708" spans="1:8" x14ac:dyDescent="0.35">
      <c r="A1708" s="7" t="str">
        <f>B3&amp;C1685&amp;D1708</f>
        <v>DISTRIBUCION VOLUMEN X CRITERIO (Consumiciones)Resto aceite Ing.ALTA Y MEDIA ALTA</v>
      </c>
      <c r="B1708" s="7">
        <v>0</v>
      </c>
      <c r="C1708" s="7">
        <v>0</v>
      </c>
      <c r="D1708" s="8" t="s">
        <v>17</v>
      </c>
      <c r="E1708" s="8">
        <v>27.503535373324699</v>
      </c>
      <c r="F1708" s="8">
        <v>25.540220022303501</v>
      </c>
      <c r="G1708" s="8">
        <v>37.203455247732101</v>
      </c>
      <c r="H1708" s="8">
        <v>31.1271115611979</v>
      </c>
    </row>
    <row r="1709" spans="1:8" x14ac:dyDescent="0.35">
      <c r="A1709" s="7" t="str">
        <f>B3&amp;C1685&amp;D1709</f>
        <v>DISTRIBUCION VOLUMEN X CRITERIO (Consumiciones)Resto aceite Ing.MEDIA</v>
      </c>
      <c r="B1709" s="7">
        <v>0</v>
      </c>
      <c r="C1709" s="7">
        <v>0</v>
      </c>
      <c r="D1709" s="8" t="s">
        <v>18</v>
      </c>
      <c r="E1709" s="8">
        <v>30.9480245417754</v>
      </c>
      <c r="F1709" s="8">
        <v>28.289563165509701</v>
      </c>
      <c r="G1709" s="8">
        <v>25.223170210892899</v>
      </c>
      <c r="H1709" s="8">
        <v>25.456345817141401</v>
      </c>
    </row>
    <row r="1710" spans="1:8" x14ac:dyDescent="0.35">
      <c r="A1710" s="7" t="str">
        <f>B3&amp;C1685&amp;D1710</f>
        <v>DISTRIBUCION VOLUMEN X CRITERIO (Consumiciones)Resto aceite Ing.MEDIA BAJA</v>
      </c>
      <c r="B1710" s="7">
        <v>0</v>
      </c>
      <c r="C1710" s="7">
        <v>0</v>
      </c>
      <c r="D1710" s="8" t="s">
        <v>19</v>
      </c>
      <c r="E1710" s="8">
        <v>27.457380877383201</v>
      </c>
      <c r="F1710" s="8">
        <v>26.4990864099486</v>
      </c>
      <c r="G1710" s="8">
        <v>21.576505886915101</v>
      </c>
      <c r="H1710" s="8">
        <v>19.996644684264801</v>
      </c>
    </row>
    <row r="1711" spans="1:8" x14ac:dyDescent="0.35">
      <c r="A1711" s="7" t="str">
        <f>B3&amp;C1685&amp;D1711</f>
        <v>DISTRIBUCION VOLUMEN X CRITERIO (Consumiciones)Resto aceite Ing.BAJA</v>
      </c>
      <c r="B1711" s="7">
        <v>0</v>
      </c>
      <c r="C1711" s="7">
        <v>0</v>
      </c>
      <c r="D1711" s="8" t="s">
        <v>20</v>
      </c>
      <c r="E1711" s="8">
        <v>14.091059207516601</v>
      </c>
      <c r="F1711" s="8">
        <v>19.671138009149601</v>
      </c>
      <c r="G1711" s="8">
        <v>15.99686865446</v>
      </c>
      <c r="H1711" s="8">
        <v>23.419867434525599</v>
      </c>
    </row>
    <row r="1712" spans="1:8" x14ac:dyDescent="0.35">
      <c r="A1712" s="7" t="str">
        <f>B3&amp;C1685&amp;D1712</f>
        <v>DISTRIBUCION VOLUMEN X CRITERIO (Consumiciones)Resto aceite Ing.HOMBRE</v>
      </c>
      <c r="B1712" s="7">
        <v>0</v>
      </c>
      <c r="C1712" s="7">
        <v>0</v>
      </c>
      <c r="D1712" s="8" t="s">
        <v>21</v>
      </c>
      <c r="E1712" s="8">
        <v>49.818592985025496</v>
      </c>
      <c r="F1712" s="8">
        <v>55.618981982269801</v>
      </c>
      <c r="G1712" s="8">
        <v>57.283019362104802</v>
      </c>
      <c r="H1712" s="8">
        <v>49.0134456652371</v>
      </c>
    </row>
    <row r="1713" spans="1:8" x14ac:dyDescent="0.35">
      <c r="A1713" s="7" t="str">
        <f>B3&amp;C1685&amp;D1713</f>
        <v>DISTRIBUCION VOLUMEN X CRITERIO (Consumiciones)Resto aceite Ing.MUJER</v>
      </c>
      <c r="B1713" s="7">
        <v>0</v>
      </c>
      <c r="C1713" s="7">
        <v>0</v>
      </c>
      <c r="D1713" s="8" t="s">
        <v>22</v>
      </c>
      <c r="E1713" s="8">
        <v>50.181401926275903</v>
      </c>
      <c r="F1713" s="8">
        <v>44.381033231552898</v>
      </c>
      <c r="G1713" s="8">
        <v>42.716980637895198</v>
      </c>
      <c r="H1713" s="8">
        <v>50.986523831892598</v>
      </c>
    </row>
    <row r="1714" spans="1:8" x14ac:dyDescent="0.35">
      <c r="A1714" s="7" t="str">
        <f>B3&amp;C1714&amp;D1714</f>
        <v>DISTRIBUCION VOLUMEN X CRITERIO (Consumiciones).Pan Ing.T.ESPAÑA</v>
      </c>
      <c r="B1714" s="7">
        <v>0</v>
      </c>
      <c r="C1714" s="7" t="s">
        <v>166</v>
      </c>
      <c r="D1714" s="8" t="s">
        <v>36</v>
      </c>
      <c r="E1714" s="8">
        <v>100</v>
      </c>
      <c r="F1714" s="8">
        <v>100</v>
      </c>
      <c r="G1714" s="8">
        <v>100</v>
      </c>
      <c r="H1714" s="8">
        <v>100</v>
      </c>
    </row>
    <row r="1715" spans="1:8" x14ac:dyDescent="0.35">
      <c r="A1715" s="7" t="str">
        <f>B3&amp;C1714&amp;D1715</f>
        <v>DISTRIBUCION VOLUMEN X CRITERIO (Consumiciones).Pan Ing.BCN AM</v>
      </c>
      <c r="B1715" s="7">
        <v>0</v>
      </c>
      <c r="C1715" s="7">
        <v>0</v>
      </c>
      <c r="D1715" s="8" t="s">
        <v>1</v>
      </c>
      <c r="E1715" s="8">
        <v>10.1390966931405</v>
      </c>
      <c r="F1715" s="8">
        <v>8.1966335022050103</v>
      </c>
      <c r="G1715" s="8">
        <v>8.7541740777183694</v>
      </c>
      <c r="H1715" s="8">
        <v>8.8329669446936094</v>
      </c>
    </row>
    <row r="1716" spans="1:8" x14ac:dyDescent="0.35">
      <c r="A1716" s="7" t="str">
        <f>B3&amp;C1714&amp;D1716</f>
        <v>DISTRIBUCION VOLUMEN X CRITERIO (Consumiciones).Pan Ing.REST.CAT ARAGON</v>
      </c>
      <c r="B1716" s="7">
        <v>0</v>
      </c>
      <c r="C1716" s="7">
        <v>0</v>
      </c>
      <c r="D1716" s="8" t="s">
        <v>2</v>
      </c>
      <c r="E1716" s="8">
        <v>8.6513831701306092</v>
      </c>
      <c r="F1716" s="8">
        <v>8.1533535642858492</v>
      </c>
      <c r="G1716" s="8">
        <v>9.1650903770145398</v>
      </c>
      <c r="H1716" s="8">
        <v>9.4867524399876793</v>
      </c>
    </row>
    <row r="1717" spans="1:8" x14ac:dyDescent="0.35">
      <c r="A1717" s="7" t="str">
        <f>B3&amp;C1714&amp;D1717</f>
        <v>DISTRIBUCION VOLUMEN X CRITERIO (Consumiciones).Pan Ing.LEVANTE</v>
      </c>
      <c r="B1717" s="7">
        <v>0</v>
      </c>
      <c r="C1717" s="7">
        <v>0</v>
      </c>
      <c r="D1717" s="8" t="s">
        <v>3</v>
      </c>
      <c r="E1717" s="8">
        <v>16.8050609851181</v>
      </c>
      <c r="F1717" s="8">
        <v>17.651098086471499</v>
      </c>
      <c r="G1717" s="8">
        <v>17.233426268936199</v>
      </c>
      <c r="H1717" s="8">
        <v>16.581484208694299</v>
      </c>
    </row>
    <row r="1718" spans="1:8" x14ac:dyDescent="0.35">
      <c r="A1718" s="7" t="str">
        <f>B3&amp;C1714&amp;D1718</f>
        <v>DISTRIBUCION VOLUMEN X CRITERIO (Consumiciones).Pan Ing.ANDALUCIA</v>
      </c>
      <c r="B1718" s="7">
        <v>0</v>
      </c>
      <c r="C1718" s="7">
        <v>0</v>
      </c>
      <c r="D1718" s="8" t="s">
        <v>4</v>
      </c>
      <c r="E1718" s="8">
        <v>23.5254924463799</v>
      </c>
      <c r="F1718" s="8">
        <v>24.695482104439701</v>
      </c>
      <c r="G1718" s="8">
        <v>23.135685611288601</v>
      </c>
      <c r="H1718" s="8">
        <v>22.315156708125301</v>
      </c>
    </row>
    <row r="1719" spans="1:8" x14ac:dyDescent="0.35">
      <c r="A1719" s="7" t="str">
        <f>B3&amp;C1714&amp;D1719</f>
        <v>DISTRIBUCION VOLUMEN X CRITERIO (Consumiciones).Pan Ing.MDD AM</v>
      </c>
      <c r="B1719" s="7">
        <v>0</v>
      </c>
      <c r="C1719" s="7">
        <v>0</v>
      </c>
      <c r="D1719" s="8" t="s">
        <v>5</v>
      </c>
      <c r="E1719" s="8">
        <v>16.7064502292436</v>
      </c>
      <c r="F1719" s="8">
        <v>17.715500652984499</v>
      </c>
      <c r="G1719" s="8">
        <v>16.740317855257299</v>
      </c>
      <c r="H1719" s="8">
        <v>17.4173162143708</v>
      </c>
    </row>
    <row r="1720" spans="1:8" x14ac:dyDescent="0.35">
      <c r="A1720" s="7" t="str">
        <f>B3&amp;C1714&amp;D1720</f>
        <v>DISTRIBUCION VOLUMEN X CRITERIO (Consumiciones).Pan Ing.RTO CENTRO</v>
      </c>
      <c r="B1720" s="7">
        <v>0</v>
      </c>
      <c r="C1720" s="7">
        <v>0</v>
      </c>
      <c r="D1720" s="8" t="s">
        <v>6</v>
      </c>
      <c r="E1720" s="8">
        <v>8.5532980909102605</v>
      </c>
      <c r="F1720" s="8">
        <v>9.0156968637817592</v>
      </c>
      <c r="G1720" s="8">
        <v>8.5029823141961298</v>
      </c>
      <c r="H1720" s="8">
        <v>9.1370650529500796</v>
      </c>
    </row>
    <row r="1721" spans="1:8" x14ac:dyDescent="0.35">
      <c r="A1721" s="7" t="str">
        <f>B3&amp;C1714&amp;D1721</f>
        <v>DISTRIBUCION VOLUMEN X CRITERIO (Consumiciones).Pan Ing.NORTE-CENTRO</v>
      </c>
      <c r="B1721" s="7">
        <v>0</v>
      </c>
      <c r="C1721" s="7">
        <v>0</v>
      </c>
      <c r="D1721" s="8" t="s">
        <v>7</v>
      </c>
      <c r="E1721" s="8">
        <v>8.1606441350167405</v>
      </c>
      <c r="F1721" s="8">
        <v>7.9576474893219702</v>
      </c>
      <c r="G1721" s="8">
        <v>10.0607586334371</v>
      </c>
      <c r="H1721" s="8">
        <v>8.4808536275152999</v>
      </c>
    </row>
    <row r="1722" spans="1:8" x14ac:dyDescent="0.35">
      <c r="A1722" s="7" t="str">
        <f>B3&amp;C1714&amp;D1722</f>
        <v>DISTRIBUCION VOLUMEN X CRITERIO (Consumiciones).Pan Ing.NOROESTE</v>
      </c>
      <c r="B1722" s="7">
        <v>0</v>
      </c>
      <c r="C1722" s="7">
        <v>0</v>
      </c>
      <c r="D1722" s="8" t="s">
        <v>8</v>
      </c>
      <c r="E1722" s="8">
        <v>7.4585654151586596</v>
      </c>
      <c r="F1722" s="8">
        <v>6.6145625003943103</v>
      </c>
      <c r="G1722" s="8">
        <v>6.4075869984604203</v>
      </c>
      <c r="H1722" s="8">
        <v>7.7483994484088203</v>
      </c>
    </row>
    <row r="1723" spans="1:8" x14ac:dyDescent="0.35">
      <c r="A1723" s="7" t="str">
        <f>B3&amp;C1714&amp;D1723</f>
        <v>DISTRIBUCION VOLUMEN X CRITERIO (Consumiciones).Pan Ing.&lt;2MIL</v>
      </c>
      <c r="B1723" s="7">
        <v>0</v>
      </c>
      <c r="C1723" s="7">
        <v>0</v>
      </c>
      <c r="D1723" s="8" t="s">
        <v>9</v>
      </c>
      <c r="E1723" s="8">
        <v>3.6727985302257502</v>
      </c>
      <c r="F1723" s="8">
        <v>3.7443575200469401</v>
      </c>
      <c r="G1723" s="8">
        <v>2.6608352250653899</v>
      </c>
      <c r="H1723" s="8">
        <v>2.5939432075294899</v>
      </c>
    </row>
    <row r="1724" spans="1:8" x14ac:dyDescent="0.35">
      <c r="A1724" s="7" t="str">
        <f>B3&amp;C1714&amp;D1724</f>
        <v>DISTRIBUCION VOLUMEN X CRITERIO (Consumiciones).Pan Ing.2-5MIL</v>
      </c>
      <c r="B1724" s="7">
        <v>0</v>
      </c>
      <c r="C1724" s="7">
        <v>0</v>
      </c>
      <c r="D1724" s="8" t="s">
        <v>10</v>
      </c>
      <c r="E1724" s="8">
        <v>5.4211398878585904</v>
      </c>
      <c r="F1724" s="8">
        <v>4.9158224134559001</v>
      </c>
      <c r="G1724" s="8">
        <v>6.6154635398392703</v>
      </c>
      <c r="H1724" s="8">
        <v>7.0844443254387999</v>
      </c>
    </row>
    <row r="1725" spans="1:8" x14ac:dyDescent="0.35">
      <c r="A1725" s="7" t="str">
        <f>B3&amp;C1714&amp;D1725</f>
        <v>DISTRIBUCION VOLUMEN X CRITERIO (Consumiciones).Pan Ing.5-10MIL</v>
      </c>
      <c r="B1725" s="7">
        <v>0</v>
      </c>
      <c r="C1725" s="7">
        <v>0</v>
      </c>
      <c r="D1725" s="8" t="s">
        <v>11</v>
      </c>
      <c r="E1725" s="8">
        <v>6.7608688065682196</v>
      </c>
      <c r="F1725" s="8">
        <v>5.4965458067039696</v>
      </c>
      <c r="G1725" s="8">
        <v>6.7079822422531201</v>
      </c>
      <c r="H1725" s="8">
        <v>6.3049121068908702</v>
      </c>
    </row>
    <row r="1726" spans="1:8" x14ac:dyDescent="0.35">
      <c r="A1726" s="7" t="str">
        <f>B3&amp;C1714&amp;D1726</f>
        <v>DISTRIBUCION VOLUMEN X CRITERIO (Consumiciones).Pan Ing.10-30MIL</v>
      </c>
      <c r="B1726" s="7">
        <v>0</v>
      </c>
      <c r="C1726" s="7">
        <v>0</v>
      </c>
      <c r="D1726" s="8" t="s">
        <v>12</v>
      </c>
      <c r="E1726" s="8">
        <v>15.8845393195094</v>
      </c>
      <c r="F1726" s="8">
        <v>16.659899181718998</v>
      </c>
      <c r="G1726" s="8">
        <v>17.817105389859101</v>
      </c>
      <c r="H1726" s="8">
        <v>16.678012665176102</v>
      </c>
    </row>
    <row r="1727" spans="1:8" x14ac:dyDescent="0.35">
      <c r="A1727" s="7" t="str">
        <f>B3&amp;C1714&amp;D1727</f>
        <v>DISTRIBUCION VOLUMEN X CRITERIO (Consumiciones).Pan Ing.30-100MIL</v>
      </c>
      <c r="B1727" s="7">
        <v>0</v>
      </c>
      <c r="C1727" s="7">
        <v>0</v>
      </c>
      <c r="D1727" s="8" t="s">
        <v>13</v>
      </c>
      <c r="E1727" s="8">
        <v>23.584337309480901</v>
      </c>
      <c r="F1727" s="8">
        <v>24.1998952701211</v>
      </c>
      <c r="G1727" s="8">
        <v>22.704138272239</v>
      </c>
      <c r="H1727" s="8">
        <v>23.9818242673343</v>
      </c>
    </row>
    <row r="1728" spans="1:8" x14ac:dyDescent="0.35">
      <c r="A1728" s="7" t="str">
        <f>B3&amp;C1714&amp;D1728</f>
        <v>DISTRIBUCION VOLUMEN X CRITERIO (Consumiciones).Pan Ing.100-200MIL</v>
      </c>
      <c r="B1728" s="7">
        <v>0</v>
      </c>
      <c r="C1728" s="7">
        <v>0</v>
      </c>
      <c r="D1728" s="8" t="s">
        <v>14</v>
      </c>
      <c r="E1728" s="8">
        <v>11.599346924062701</v>
      </c>
      <c r="F1728" s="8">
        <v>11.7004094559724</v>
      </c>
      <c r="G1728" s="8">
        <v>10.8082077005577</v>
      </c>
      <c r="H1728" s="8">
        <v>10.9970358668148</v>
      </c>
    </row>
    <row r="1729" spans="1:8" x14ac:dyDescent="0.35">
      <c r="A1729" s="7" t="str">
        <f>B3&amp;C1714&amp;D1729</f>
        <v>DISTRIBUCION VOLUMEN X CRITERIO (Consumiciones).Pan Ing.200-500MIL</v>
      </c>
      <c r="B1729" s="7">
        <v>0</v>
      </c>
      <c r="C1729" s="7">
        <v>0</v>
      </c>
      <c r="D1729" s="8" t="s">
        <v>15</v>
      </c>
      <c r="E1729" s="8">
        <v>14.2997611484312</v>
      </c>
      <c r="F1729" s="8">
        <v>13.7544589061406</v>
      </c>
      <c r="G1729" s="8">
        <v>13.805602257018</v>
      </c>
      <c r="H1729" s="8">
        <v>14.057413679996801</v>
      </c>
    </row>
    <row r="1730" spans="1:8" x14ac:dyDescent="0.35">
      <c r="A1730" s="7" t="str">
        <f>B3&amp;C1714&amp;D1730</f>
        <v>DISTRIBUCION VOLUMEN X CRITERIO (Consumiciones).Pan Ing.&gt;500MIL</v>
      </c>
      <c r="B1730" s="7">
        <v>0</v>
      </c>
      <c r="C1730" s="7">
        <v>0</v>
      </c>
      <c r="D1730" s="8" t="s">
        <v>16</v>
      </c>
      <c r="E1730" s="8">
        <v>18.777196588491002</v>
      </c>
      <c r="F1730" s="8">
        <v>19.528589364239199</v>
      </c>
      <c r="G1730" s="8">
        <v>18.880683082215398</v>
      </c>
      <c r="H1730" s="8">
        <v>18.302411203191699</v>
      </c>
    </row>
    <row r="1731" spans="1:8" x14ac:dyDescent="0.35">
      <c r="A1731" s="7" t="str">
        <f>B3&amp;C1714&amp;D1731</f>
        <v>DISTRIBUCION VOLUMEN X CRITERIO (Consumiciones).Pan Ing.DE 15 A 19 AÑOS</v>
      </c>
      <c r="B1731" s="7">
        <v>0</v>
      </c>
      <c r="C1731" s="7">
        <v>0</v>
      </c>
      <c r="D1731" s="8" t="s">
        <v>39</v>
      </c>
      <c r="E1731" s="8">
        <v>2.5583755089455602</v>
      </c>
      <c r="F1731" s="8">
        <v>2.1394535119209102</v>
      </c>
      <c r="G1731" s="8">
        <v>2.7848334187425898</v>
      </c>
      <c r="H1731" s="8">
        <v>3.2118897353165599</v>
      </c>
    </row>
    <row r="1732" spans="1:8" x14ac:dyDescent="0.35">
      <c r="A1732" s="7" t="str">
        <f>B3&amp;C1714&amp;D1732</f>
        <v>DISTRIBUCION VOLUMEN X CRITERIO (Consumiciones).Pan Ing.DE 20 A 24 AÑOS</v>
      </c>
      <c r="B1732" s="7">
        <v>0</v>
      </c>
      <c r="C1732" s="7">
        <v>0</v>
      </c>
      <c r="D1732" s="8" t="s">
        <v>40</v>
      </c>
      <c r="E1732" s="8">
        <v>3.7579859781274298</v>
      </c>
      <c r="F1732" s="8">
        <v>4.3906291994473303</v>
      </c>
      <c r="G1732" s="8">
        <v>4.2256448030034504</v>
      </c>
      <c r="H1732" s="8">
        <v>3.3143694857617199</v>
      </c>
    </row>
    <row r="1733" spans="1:8" x14ac:dyDescent="0.35">
      <c r="A1733" s="7" t="str">
        <f>B3&amp;C1714&amp;D1733</f>
        <v>DISTRIBUCION VOLUMEN X CRITERIO (Consumiciones).Pan Ing.DE 25 A 34 AÑOS</v>
      </c>
      <c r="B1733" s="7">
        <v>0</v>
      </c>
      <c r="C1733" s="7">
        <v>0</v>
      </c>
      <c r="D1733" s="8" t="s">
        <v>41</v>
      </c>
      <c r="E1733" s="8">
        <v>11.176080033608001</v>
      </c>
      <c r="F1733" s="8">
        <v>12.2086963653685</v>
      </c>
      <c r="G1733" s="8">
        <v>11.4717158849045</v>
      </c>
      <c r="H1733" s="8">
        <v>11.569346525109401</v>
      </c>
    </row>
    <row r="1734" spans="1:8" x14ac:dyDescent="0.35">
      <c r="A1734" s="7" t="str">
        <f>B3&amp;C1714&amp;D1734</f>
        <v>DISTRIBUCION VOLUMEN X CRITERIO (Consumiciones).Pan Ing.DE 35 A 49 AÑOS</v>
      </c>
      <c r="B1734" s="7">
        <v>0</v>
      </c>
      <c r="C1734" s="7">
        <v>0</v>
      </c>
      <c r="D1734" s="8" t="s">
        <v>42</v>
      </c>
      <c r="E1734" s="8">
        <v>31.7189008145338</v>
      </c>
      <c r="F1734" s="8">
        <v>31.2094849939749</v>
      </c>
      <c r="G1734" s="8">
        <v>27.964013002867802</v>
      </c>
      <c r="H1734" s="8">
        <v>27.561742064182699</v>
      </c>
    </row>
    <row r="1735" spans="1:8" x14ac:dyDescent="0.35">
      <c r="A1735" s="7" t="str">
        <f>B3&amp;C1714&amp;D1735</f>
        <v>DISTRIBUCION VOLUMEN X CRITERIO (Consumiciones).Pan Ing.DE 50 A 59 AÑOS</v>
      </c>
      <c r="B1735" s="7">
        <v>0</v>
      </c>
      <c r="C1735" s="7">
        <v>0</v>
      </c>
      <c r="D1735" s="8" t="s">
        <v>43</v>
      </c>
      <c r="E1735" s="8">
        <v>24.866232961339801</v>
      </c>
      <c r="F1735" s="8">
        <v>24.684170015709501</v>
      </c>
      <c r="G1735" s="8">
        <v>25.6305527546976</v>
      </c>
      <c r="H1735" s="8">
        <v>25.497511145622699</v>
      </c>
    </row>
    <row r="1736" spans="1:8" x14ac:dyDescent="0.35">
      <c r="A1736" s="7" t="str">
        <f>B3&amp;C1714&amp;D1736</f>
        <v>DISTRIBUCION VOLUMEN X CRITERIO (Consumiciones).Pan Ing.DE 60 A 75 AÑOS</v>
      </c>
      <c r="B1736" s="7">
        <v>0</v>
      </c>
      <c r="C1736" s="7">
        <v>0</v>
      </c>
      <c r="D1736" s="8" t="s">
        <v>44</v>
      </c>
      <c r="E1736" s="8">
        <v>25.922414543308498</v>
      </c>
      <c r="F1736" s="8">
        <v>25.367538784754899</v>
      </c>
      <c r="G1736" s="8">
        <v>27.923265592539199</v>
      </c>
      <c r="H1736" s="8">
        <v>28.8451447926847</v>
      </c>
    </row>
    <row r="1737" spans="1:8" x14ac:dyDescent="0.35">
      <c r="A1737" s="7" t="str">
        <f>B3&amp;C1714&amp;D1737</f>
        <v>DISTRIBUCION VOLUMEN X CRITERIO (Consumiciones).Pan Ing.ALTA Y MEDIA ALTA</v>
      </c>
      <c r="B1737" s="7">
        <v>0</v>
      </c>
      <c r="C1737" s="7">
        <v>0</v>
      </c>
      <c r="D1737" s="8" t="s">
        <v>17</v>
      </c>
      <c r="E1737" s="8">
        <v>26.2371667530278</v>
      </c>
      <c r="F1737" s="8">
        <v>26.244190961685302</v>
      </c>
      <c r="G1737" s="8">
        <v>28.8851158780422</v>
      </c>
      <c r="H1737" s="8">
        <v>27.8269181851044</v>
      </c>
    </row>
    <row r="1738" spans="1:8" x14ac:dyDescent="0.35">
      <c r="A1738" s="7" t="str">
        <f>B3&amp;C1714&amp;D1738</f>
        <v>DISTRIBUCION VOLUMEN X CRITERIO (Consumiciones).Pan Ing.MEDIA</v>
      </c>
      <c r="B1738" s="7">
        <v>0</v>
      </c>
      <c r="C1738" s="7">
        <v>0</v>
      </c>
      <c r="D1738" s="8" t="s">
        <v>18</v>
      </c>
      <c r="E1738" s="8">
        <v>32.151749155935597</v>
      </c>
      <c r="F1738" s="8">
        <v>30.833466874443999</v>
      </c>
      <c r="G1738" s="8">
        <v>29.2449803152874</v>
      </c>
      <c r="H1738" s="8">
        <v>30.131932041824498</v>
      </c>
    </row>
    <row r="1739" spans="1:8" x14ac:dyDescent="0.35">
      <c r="A1739" s="7" t="str">
        <f>B3&amp;C1714&amp;D1739</f>
        <v>DISTRIBUCION VOLUMEN X CRITERIO (Consumiciones).Pan Ing.MEDIA BAJA</v>
      </c>
      <c r="B1739" s="7">
        <v>0</v>
      </c>
      <c r="C1739" s="7">
        <v>0</v>
      </c>
      <c r="D1739" s="8" t="s">
        <v>19</v>
      </c>
      <c r="E1739" s="8">
        <v>22.539649934688001</v>
      </c>
      <c r="F1739" s="8">
        <v>24.405411884948499</v>
      </c>
      <c r="G1739" s="8">
        <v>23.654488745347201</v>
      </c>
      <c r="H1739" s="8">
        <v>22.524954145636102</v>
      </c>
    </row>
    <row r="1740" spans="1:8" x14ac:dyDescent="0.35">
      <c r="A1740" s="7" t="str">
        <f>B3&amp;C1714&amp;D1740</f>
        <v>DISTRIBUCION VOLUMEN X CRITERIO (Consumiciones).Pan Ing.BAJA</v>
      </c>
      <c r="B1740" s="7">
        <v>0</v>
      </c>
      <c r="C1740" s="7">
        <v>0</v>
      </c>
      <c r="D1740" s="8" t="s">
        <v>20</v>
      </c>
      <c r="E1740" s="8">
        <v>19.071425321446899</v>
      </c>
      <c r="F1740" s="8">
        <v>18.516905042806801</v>
      </c>
      <c r="G1740" s="8">
        <v>18.215442731709</v>
      </c>
      <c r="H1740" s="8">
        <v>19.516195627435</v>
      </c>
    </row>
    <row r="1741" spans="1:8" x14ac:dyDescent="0.35">
      <c r="A1741" s="7" t="str">
        <f>B3&amp;C1714&amp;D1741</f>
        <v>DISTRIBUCION VOLUMEN X CRITERIO (Consumiciones).Pan Ing.HOMBRE</v>
      </c>
      <c r="B1741" s="7">
        <v>0</v>
      </c>
      <c r="C1741" s="7">
        <v>0</v>
      </c>
      <c r="D1741" s="8" t="s">
        <v>21</v>
      </c>
      <c r="E1741" s="8">
        <v>48.6421418629009</v>
      </c>
      <c r="F1741" s="8">
        <v>47.137309703917303</v>
      </c>
      <c r="G1741" s="8">
        <v>48.7075550114943</v>
      </c>
      <c r="H1741" s="8">
        <v>47.823223059724498</v>
      </c>
    </row>
    <row r="1742" spans="1:8" x14ac:dyDescent="0.35">
      <c r="A1742" s="7" t="str">
        <f>B3&amp;C1714&amp;D1742</f>
        <v>DISTRIBUCION VOLUMEN X CRITERIO (Consumiciones).Pan Ing.MUJER</v>
      </c>
      <c r="B1742" s="7">
        <v>0</v>
      </c>
      <c r="C1742" s="7">
        <v>0</v>
      </c>
      <c r="D1742" s="8" t="s">
        <v>22</v>
      </c>
      <c r="E1742" s="8">
        <v>51.357813962590399</v>
      </c>
      <c r="F1742" s="8">
        <v>52.862671368996203</v>
      </c>
      <c r="G1742" s="8">
        <v>51.292472658891697</v>
      </c>
      <c r="H1742" s="8">
        <v>52.176771585021399</v>
      </c>
    </row>
    <row r="1743" spans="1:8" x14ac:dyDescent="0.35">
      <c r="A1743" s="7" t="str">
        <f>B3&amp;C1743&amp;D1743</f>
        <v>DISTRIBUCION VOLUMEN X CRITERIO (Consumiciones).Pastas Ing.T.ESPAÑA</v>
      </c>
      <c r="B1743" s="7">
        <v>0</v>
      </c>
      <c r="C1743" s="7" t="s">
        <v>167</v>
      </c>
      <c r="D1743" s="8" t="s">
        <v>36</v>
      </c>
      <c r="E1743" s="8">
        <v>100</v>
      </c>
      <c r="F1743" s="8">
        <v>100</v>
      </c>
      <c r="G1743" s="8">
        <v>100</v>
      </c>
      <c r="H1743" s="8">
        <v>100</v>
      </c>
    </row>
    <row r="1744" spans="1:8" x14ac:dyDescent="0.35">
      <c r="A1744" s="7" t="str">
        <f>B3&amp;C1743&amp;D1744</f>
        <v>DISTRIBUCION VOLUMEN X CRITERIO (Consumiciones).Pastas Ing.BCN AM</v>
      </c>
      <c r="B1744" s="7">
        <v>0</v>
      </c>
      <c r="C1744" s="7">
        <v>0</v>
      </c>
      <c r="D1744" s="8" t="s">
        <v>1</v>
      </c>
      <c r="E1744" s="8">
        <v>20.52620994966</v>
      </c>
      <c r="F1744" s="8">
        <v>17.698427521120198</v>
      </c>
      <c r="G1744" s="8">
        <v>13.2490687335131</v>
      </c>
      <c r="H1744" s="8">
        <v>12.645807279460399</v>
      </c>
    </row>
    <row r="1745" spans="1:8" x14ac:dyDescent="0.35">
      <c r="A1745" s="7" t="str">
        <f>B3&amp;C1743&amp;D1745</f>
        <v>DISTRIBUCION VOLUMEN X CRITERIO (Consumiciones).Pastas Ing.REST.CAT ARAGON</v>
      </c>
      <c r="B1745" s="7">
        <v>0</v>
      </c>
      <c r="C1745" s="7">
        <v>0</v>
      </c>
      <c r="D1745" s="8" t="s">
        <v>2</v>
      </c>
      <c r="E1745" s="8">
        <v>14.9063023415481</v>
      </c>
      <c r="F1745" s="8">
        <v>18.736155710725399</v>
      </c>
      <c r="G1745" s="8">
        <v>17.128866551482499</v>
      </c>
      <c r="H1745" s="8">
        <v>18.177423233373801</v>
      </c>
    </row>
    <row r="1746" spans="1:8" x14ac:dyDescent="0.35">
      <c r="A1746" s="7" t="str">
        <f>B3&amp;C1743&amp;D1746</f>
        <v>DISTRIBUCION VOLUMEN X CRITERIO (Consumiciones).Pastas Ing.LEVANTE</v>
      </c>
      <c r="B1746" s="7">
        <v>0</v>
      </c>
      <c r="C1746" s="7">
        <v>0</v>
      </c>
      <c r="D1746" s="8" t="s">
        <v>3</v>
      </c>
      <c r="E1746" s="8">
        <v>15.152471839853</v>
      </c>
      <c r="F1746" s="8">
        <v>16.117671832714901</v>
      </c>
      <c r="G1746" s="8">
        <v>14.167994061098099</v>
      </c>
      <c r="H1746" s="8">
        <v>15.116834293765599</v>
      </c>
    </row>
    <row r="1747" spans="1:8" x14ac:dyDescent="0.35">
      <c r="A1747" s="7" t="str">
        <f>B3&amp;C1743&amp;D1747</f>
        <v>DISTRIBUCION VOLUMEN X CRITERIO (Consumiciones).Pastas Ing.ANDALUCIA</v>
      </c>
      <c r="B1747" s="7">
        <v>0</v>
      </c>
      <c r="C1747" s="7">
        <v>0</v>
      </c>
      <c r="D1747" s="8" t="s">
        <v>4</v>
      </c>
      <c r="E1747" s="8">
        <v>12.6291769262315</v>
      </c>
      <c r="F1747" s="8">
        <v>12.6867338393519</v>
      </c>
      <c r="G1747" s="8">
        <v>14.1265334452518</v>
      </c>
      <c r="H1747" s="8">
        <v>14.877555454875701</v>
      </c>
    </row>
    <row r="1748" spans="1:8" x14ac:dyDescent="0.35">
      <c r="A1748" s="7" t="str">
        <f>B3&amp;C1743&amp;D1748</f>
        <v>DISTRIBUCION VOLUMEN X CRITERIO (Consumiciones).Pastas Ing.MDD AM</v>
      </c>
      <c r="B1748" s="7">
        <v>0</v>
      </c>
      <c r="C1748" s="7">
        <v>0</v>
      </c>
      <c r="D1748" s="8" t="s">
        <v>5</v>
      </c>
      <c r="E1748" s="8">
        <v>16.998788120962899</v>
      </c>
      <c r="F1748" s="8">
        <v>15.7702466947992</v>
      </c>
      <c r="G1748" s="8">
        <v>18.233607378853701</v>
      </c>
      <c r="H1748" s="8">
        <v>17.993912778081</v>
      </c>
    </row>
    <row r="1749" spans="1:8" x14ac:dyDescent="0.35">
      <c r="A1749" s="7" t="str">
        <f>B3&amp;C1743&amp;D1749</f>
        <v>DISTRIBUCION VOLUMEN X CRITERIO (Consumiciones).Pastas Ing.RTO CENTRO</v>
      </c>
      <c r="B1749" s="7">
        <v>0</v>
      </c>
      <c r="C1749" s="7">
        <v>0</v>
      </c>
      <c r="D1749" s="8" t="s">
        <v>6</v>
      </c>
      <c r="E1749" s="8">
        <v>5.66820960112093</v>
      </c>
      <c r="F1749" s="8">
        <v>6.25696464038342</v>
      </c>
      <c r="G1749" s="8">
        <v>5.86025453315749</v>
      </c>
      <c r="H1749" s="8">
        <v>6.37496004797271</v>
      </c>
    </row>
    <row r="1750" spans="1:8" x14ac:dyDescent="0.35">
      <c r="A1750" s="7" t="str">
        <f>B3&amp;C1743&amp;D1750</f>
        <v>DISTRIBUCION VOLUMEN X CRITERIO (Consumiciones).Pastas Ing.NORTE-CENTRO</v>
      </c>
      <c r="B1750" s="7">
        <v>0</v>
      </c>
      <c r="C1750" s="7">
        <v>0</v>
      </c>
      <c r="D1750" s="8" t="s">
        <v>7</v>
      </c>
      <c r="E1750" s="8">
        <v>7.4864986145020502</v>
      </c>
      <c r="F1750" s="8">
        <v>8.2142376600242795</v>
      </c>
      <c r="G1750" s="8">
        <v>12.962086491293601</v>
      </c>
      <c r="H1750" s="8">
        <v>7.0355569649344201</v>
      </c>
    </row>
    <row r="1751" spans="1:8" x14ac:dyDescent="0.35">
      <c r="A1751" s="7" t="str">
        <f>B3&amp;C1743&amp;D1751</f>
        <v>DISTRIBUCION VOLUMEN X CRITERIO (Consumiciones).Pastas Ing.NOROESTE</v>
      </c>
      <c r="B1751" s="7">
        <v>0</v>
      </c>
      <c r="C1751" s="7">
        <v>0</v>
      </c>
      <c r="D1751" s="8" t="s">
        <v>8</v>
      </c>
      <c r="E1751" s="8">
        <v>6.6323406041738</v>
      </c>
      <c r="F1751" s="8">
        <v>4.51956353533624</v>
      </c>
      <c r="G1751" s="8">
        <v>4.2716136533215696</v>
      </c>
      <c r="H1751" s="8">
        <v>7.7779415942866299</v>
      </c>
    </row>
    <row r="1752" spans="1:8" x14ac:dyDescent="0.35">
      <c r="A1752" s="7" t="str">
        <f>B3&amp;C1743&amp;D1752</f>
        <v>DISTRIBUCION VOLUMEN X CRITERIO (Consumiciones).Pastas Ing.&lt;2MIL</v>
      </c>
      <c r="B1752" s="7">
        <v>0</v>
      </c>
      <c r="C1752" s="7">
        <v>0</v>
      </c>
      <c r="D1752" s="8" t="s">
        <v>9</v>
      </c>
      <c r="E1752" s="8">
        <v>5.6409731027316496</v>
      </c>
      <c r="F1752" s="8">
        <v>5.3826869246219404</v>
      </c>
      <c r="G1752" s="8">
        <v>3.9778621136347398</v>
      </c>
      <c r="H1752" s="8">
        <v>3.6524313020910002</v>
      </c>
    </row>
    <row r="1753" spans="1:8" x14ac:dyDescent="0.35">
      <c r="A1753" s="7" t="str">
        <f>B3&amp;C1743&amp;D1753</f>
        <v>DISTRIBUCION VOLUMEN X CRITERIO (Consumiciones).Pastas Ing.2-5MIL</v>
      </c>
      <c r="B1753" s="7">
        <v>0</v>
      </c>
      <c r="C1753" s="7">
        <v>0</v>
      </c>
      <c r="D1753" s="8" t="s">
        <v>10</v>
      </c>
      <c r="E1753" s="8">
        <v>6.3875074059552501</v>
      </c>
      <c r="F1753" s="8">
        <v>3.76700080874605</v>
      </c>
      <c r="G1753" s="8">
        <v>4.3222230557467798</v>
      </c>
      <c r="H1753" s="8">
        <v>9.9249241237780392</v>
      </c>
    </row>
    <row r="1754" spans="1:8" x14ac:dyDescent="0.35">
      <c r="A1754" s="7" t="str">
        <f>B3&amp;C1743&amp;D1754</f>
        <v>DISTRIBUCION VOLUMEN X CRITERIO (Consumiciones).Pastas Ing.5-10MIL</v>
      </c>
      <c r="B1754" s="7">
        <v>0</v>
      </c>
      <c r="C1754" s="7">
        <v>0</v>
      </c>
      <c r="D1754" s="8" t="s">
        <v>11</v>
      </c>
      <c r="E1754" s="8">
        <v>6.3105144995566196</v>
      </c>
      <c r="F1754" s="8">
        <v>4.9412862992566904</v>
      </c>
      <c r="G1754" s="8">
        <v>7.2860938680648397</v>
      </c>
      <c r="H1754" s="8">
        <v>7.5574105802887699</v>
      </c>
    </row>
    <row r="1755" spans="1:8" x14ac:dyDescent="0.35">
      <c r="A1755" s="7" t="str">
        <f>B3&amp;C1743&amp;D1755</f>
        <v>DISTRIBUCION VOLUMEN X CRITERIO (Consumiciones).Pastas Ing.10-30MIL</v>
      </c>
      <c r="B1755" s="7">
        <v>0</v>
      </c>
      <c r="C1755" s="7">
        <v>0</v>
      </c>
      <c r="D1755" s="8" t="s">
        <v>12</v>
      </c>
      <c r="E1755" s="8">
        <v>16.7524384473654</v>
      </c>
      <c r="F1755" s="8">
        <v>18.681675088355298</v>
      </c>
      <c r="G1755" s="8">
        <v>19.521678908828498</v>
      </c>
      <c r="H1755" s="8">
        <v>19.294774802129801</v>
      </c>
    </row>
    <row r="1756" spans="1:8" x14ac:dyDescent="0.35">
      <c r="A1756" s="7" t="str">
        <f>B3&amp;C1743&amp;D1756</f>
        <v>DISTRIBUCION VOLUMEN X CRITERIO (Consumiciones).Pastas Ing.30-100MIL</v>
      </c>
      <c r="B1756" s="7">
        <v>0</v>
      </c>
      <c r="C1756" s="7">
        <v>0</v>
      </c>
      <c r="D1756" s="8" t="s">
        <v>13</v>
      </c>
      <c r="E1756" s="8">
        <v>21.1324998090642</v>
      </c>
      <c r="F1756" s="8">
        <v>21.044280782627499</v>
      </c>
      <c r="G1756" s="8">
        <v>20.861718197021698</v>
      </c>
      <c r="H1756" s="8">
        <v>20.533582622149801</v>
      </c>
    </row>
    <row r="1757" spans="1:8" x14ac:dyDescent="0.35">
      <c r="A1757" s="7" t="str">
        <f>B3&amp;C1743&amp;D1757</f>
        <v>DISTRIBUCION VOLUMEN X CRITERIO (Consumiciones).Pastas Ing.100-200MIL</v>
      </c>
      <c r="B1757" s="7">
        <v>0</v>
      </c>
      <c r="C1757" s="7">
        <v>0</v>
      </c>
      <c r="D1757" s="8" t="s">
        <v>14</v>
      </c>
      <c r="E1757" s="8">
        <v>10.1269625218375</v>
      </c>
      <c r="F1757" s="8">
        <v>8.9485512429127105</v>
      </c>
      <c r="G1757" s="8">
        <v>10.0907637248956</v>
      </c>
      <c r="H1757" s="8">
        <v>6.9220791113311702</v>
      </c>
    </row>
    <row r="1758" spans="1:8" x14ac:dyDescent="0.35">
      <c r="A1758" s="7" t="str">
        <f>B3&amp;C1743&amp;D1758</f>
        <v>DISTRIBUCION VOLUMEN X CRITERIO (Consumiciones).Pastas Ing.200-500MIL</v>
      </c>
      <c r="B1758" s="7">
        <v>0</v>
      </c>
      <c r="C1758" s="7">
        <v>0</v>
      </c>
      <c r="D1758" s="8" t="s">
        <v>15</v>
      </c>
      <c r="E1758" s="8">
        <v>14.6684309164386</v>
      </c>
      <c r="F1758" s="8">
        <v>17.694396700981699</v>
      </c>
      <c r="G1758" s="8">
        <v>13.4711859368999</v>
      </c>
      <c r="H1758" s="8">
        <v>13.0711651979391</v>
      </c>
    </row>
    <row r="1759" spans="1:8" x14ac:dyDescent="0.35">
      <c r="A1759" s="7" t="str">
        <f>B3&amp;C1743&amp;D1759</f>
        <v>DISTRIBUCION VOLUMEN X CRITERIO (Consumiciones).Pastas Ing.&gt;500MIL</v>
      </c>
      <c r="B1759" s="7">
        <v>0</v>
      </c>
      <c r="C1759" s="7">
        <v>0</v>
      </c>
      <c r="D1759" s="8" t="s">
        <v>16</v>
      </c>
      <c r="E1759" s="8">
        <v>18.980686309710698</v>
      </c>
      <c r="F1759" s="8">
        <v>19.540125021409199</v>
      </c>
      <c r="G1759" s="8">
        <v>20.468481294328502</v>
      </c>
      <c r="H1759" s="8">
        <v>19.043623907042502</v>
      </c>
    </row>
    <row r="1760" spans="1:8" x14ac:dyDescent="0.35">
      <c r="A1760" s="7" t="str">
        <f>B3&amp;C1743&amp;D1760</f>
        <v>DISTRIBUCION VOLUMEN X CRITERIO (Consumiciones).Pastas Ing.DE 15 A 19 AÑOS</v>
      </c>
      <c r="B1760" s="7">
        <v>0</v>
      </c>
      <c r="C1760" s="7">
        <v>0</v>
      </c>
      <c r="D1760" s="8" t="s">
        <v>39</v>
      </c>
      <c r="E1760" s="8">
        <v>1.34618770601919</v>
      </c>
      <c r="F1760" s="8">
        <v>2.0562246334464001</v>
      </c>
      <c r="G1760" s="8">
        <v>2.7696910119206399</v>
      </c>
      <c r="H1760" s="8">
        <v>3.8150847369316301</v>
      </c>
    </row>
    <row r="1761" spans="1:8" x14ac:dyDescent="0.35">
      <c r="A1761" s="7" t="str">
        <f>B3&amp;C1743&amp;D1761</f>
        <v>DISTRIBUCION VOLUMEN X CRITERIO (Consumiciones).Pastas Ing.DE 20 A 24 AÑOS</v>
      </c>
      <c r="B1761" s="7">
        <v>0</v>
      </c>
      <c r="C1761" s="7">
        <v>0</v>
      </c>
      <c r="D1761" s="8" t="s">
        <v>40</v>
      </c>
      <c r="E1761" s="8">
        <v>4.21901768230311</v>
      </c>
      <c r="F1761" s="8">
        <v>3.2981848686167798</v>
      </c>
      <c r="G1761" s="8">
        <v>3.6639742508750599</v>
      </c>
      <c r="H1761" s="8">
        <v>1.7696056775367901</v>
      </c>
    </row>
    <row r="1762" spans="1:8" x14ac:dyDescent="0.35">
      <c r="A1762" s="7" t="str">
        <f>B3&amp;C1743&amp;D1762</f>
        <v>DISTRIBUCION VOLUMEN X CRITERIO (Consumiciones).Pastas Ing.DE 25 A 34 AÑOS</v>
      </c>
      <c r="B1762" s="7">
        <v>0</v>
      </c>
      <c r="C1762" s="7">
        <v>0</v>
      </c>
      <c r="D1762" s="8" t="s">
        <v>41</v>
      </c>
      <c r="E1762" s="8">
        <v>11.903701110810699</v>
      </c>
      <c r="F1762" s="8">
        <v>11.373326241385</v>
      </c>
      <c r="G1762" s="8">
        <v>12.380135158767899</v>
      </c>
      <c r="H1762" s="8">
        <v>10.818011820057199</v>
      </c>
    </row>
    <row r="1763" spans="1:8" x14ac:dyDescent="0.35">
      <c r="A1763" s="7" t="str">
        <f>B3&amp;C1743&amp;D1763</f>
        <v>DISTRIBUCION VOLUMEN X CRITERIO (Consumiciones).Pastas Ing.DE 35 A 49 AÑOS</v>
      </c>
      <c r="B1763" s="7">
        <v>0</v>
      </c>
      <c r="C1763" s="7">
        <v>0</v>
      </c>
      <c r="D1763" s="8" t="s">
        <v>42</v>
      </c>
      <c r="E1763" s="8">
        <v>35.558494859649002</v>
      </c>
      <c r="F1763" s="8">
        <v>29.277682769004201</v>
      </c>
      <c r="G1763" s="8">
        <v>28.4105083729382</v>
      </c>
      <c r="H1763" s="8">
        <v>31.403123551559499</v>
      </c>
    </row>
    <row r="1764" spans="1:8" x14ac:dyDescent="0.35">
      <c r="A1764" s="7" t="str">
        <f>B3&amp;C1743&amp;D1764</f>
        <v>DISTRIBUCION VOLUMEN X CRITERIO (Consumiciones).Pastas Ing.DE 50 A 59 AÑOS</v>
      </c>
      <c r="B1764" s="7">
        <v>0</v>
      </c>
      <c r="C1764" s="7">
        <v>0</v>
      </c>
      <c r="D1764" s="8" t="s">
        <v>43</v>
      </c>
      <c r="E1764" s="8">
        <v>25.9412382306746</v>
      </c>
      <c r="F1764" s="8">
        <v>27.8985541548575</v>
      </c>
      <c r="G1764" s="8">
        <v>27.949046039032101</v>
      </c>
      <c r="H1764" s="8">
        <v>21.8585020054586</v>
      </c>
    </row>
    <row r="1765" spans="1:8" x14ac:dyDescent="0.35">
      <c r="A1765" s="7" t="str">
        <f>B3&amp;C1743&amp;D1765</f>
        <v>DISTRIBUCION VOLUMEN X CRITERIO (Consumiciones).Pastas Ing.DE 60 A 75 AÑOS</v>
      </c>
      <c r="B1765" s="7">
        <v>0</v>
      </c>
      <c r="C1765" s="7">
        <v>0</v>
      </c>
      <c r="D1765" s="8" t="s">
        <v>44</v>
      </c>
      <c r="E1765" s="8">
        <v>21.031361411517299</v>
      </c>
      <c r="F1765" s="8">
        <v>26.096017291501202</v>
      </c>
      <c r="G1765" s="8">
        <v>24.8266617317806</v>
      </c>
      <c r="H1765" s="8">
        <v>30.335672208456199</v>
      </c>
    </row>
    <row r="1766" spans="1:8" x14ac:dyDescent="0.35">
      <c r="A1766" s="7" t="str">
        <f>B3&amp;C1743&amp;D1766</f>
        <v>DISTRIBUCION VOLUMEN X CRITERIO (Consumiciones).Pastas Ing.ALTA Y MEDIA ALTA</v>
      </c>
      <c r="B1766" s="7">
        <v>0</v>
      </c>
      <c r="C1766" s="7">
        <v>0</v>
      </c>
      <c r="D1766" s="8" t="s">
        <v>17</v>
      </c>
      <c r="E1766" s="8">
        <v>31.343804387288401</v>
      </c>
      <c r="F1766" s="8">
        <v>30.360108594024101</v>
      </c>
      <c r="G1766" s="8">
        <v>35.183805180541803</v>
      </c>
      <c r="H1766" s="8">
        <v>33.193287620870201</v>
      </c>
    </row>
    <row r="1767" spans="1:8" x14ac:dyDescent="0.35">
      <c r="A1767" s="7" t="str">
        <f>B3&amp;C1743&amp;D1767</f>
        <v>DISTRIBUCION VOLUMEN X CRITERIO (Consumiciones).Pastas Ing.MEDIA</v>
      </c>
      <c r="B1767" s="7">
        <v>0</v>
      </c>
      <c r="C1767" s="7">
        <v>0</v>
      </c>
      <c r="D1767" s="8" t="s">
        <v>18</v>
      </c>
      <c r="E1767" s="8">
        <v>31.039077918907299</v>
      </c>
      <c r="F1767" s="8">
        <v>31.979594582692499</v>
      </c>
      <c r="G1767" s="8">
        <v>28.064884917210101</v>
      </c>
      <c r="H1767" s="8">
        <v>32.737502990202401</v>
      </c>
    </row>
    <row r="1768" spans="1:8" x14ac:dyDescent="0.35">
      <c r="A1768" s="7" t="str">
        <f>B3&amp;C1743&amp;D1768</f>
        <v>DISTRIBUCION VOLUMEN X CRITERIO (Consumiciones).Pastas Ing.MEDIA BAJA</v>
      </c>
      <c r="B1768" s="7">
        <v>0</v>
      </c>
      <c r="C1768" s="7">
        <v>0</v>
      </c>
      <c r="D1768" s="8" t="s">
        <v>19</v>
      </c>
      <c r="E1768" s="8">
        <v>24.311452612246502</v>
      </c>
      <c r="F1768" s="8">
        <v>26.5580123954174</v>
      </c>
      <c r="G1768" s="8">
        <v>25.820734425587101</v>
      </c>
      <c r="H1768" s="8">
        <v>19.439745451420599</v>
      </c>
    </row>
    <row r="1769" spans="1:8" x14ac:dyDescent="0.35">
      <c r="A1769" s="7" t="str">
        <f>B3&amp;C1743&amp;D1769</f>
        <v>DISTRIBUCION VOLUMEN X CRITERIO (Consumiciones).Pastas Ing.BAJA</v>
      </c>
      <c r="B1769" s="7">
        <v>0</v>
      </c>
      <c r="C1769" s="7">
        <v>0</v>
      </c>
      <c r="D1769" s="8" t="s">
        <v>20</v>
      </c>
      <c r="E1769" s="8">
        <v>13.3056650815578</v>
      </c>
      <c r="F1769" s="8">
        <v>11.1022829934104</v>
      </c>
      <c r="G1769" s="8">
        <v>10.930595591685799</v>
      </c>
      <c r="H1769" s="8">
        <v>14.629463937506801</v>
      </c>
    </row>
    <row r="1770" spans="1:8" x14ac:dyDescent="0.35">
      <c r="A1770" s="7" t="str">
        <f>B3&amp;C1743&amp;D1770</f>
        <v>DISTRIBUCION VOLUMEN X CRITERIO (Consumiciones).Pastas Ing.HOMBRE</v>
      </c>
      <c r="B1770" s="7">
        <v>0</v>
      </c>
      <c r="C1770" s="7">
        <v>0</v>
      </c>
      <c r="D1770" s="8" t="s">
        <v>21</v>
      </c>
      <c r="E1770" s="8">
        <v>44.935547794449199</v>
      </c>
      <c r="F1770" s="8">
        <v>48.835437249310999</v>
      </c>
      <c r="G1770" s="8">
        <v>47.496566838559403</v>
      </c>
      <c r="H1770" s="8">
        <v>51.850385779177003</v>
      </c>
    </row>
    <row r="1771" spans="1:8" x14ac:dyDescent="0.35">
      <c r="A1771" s="7" t="str">
        <f>B3&amp;C1743&amp;D1771</f>
        <v>DISTRIBUCION VOLUMEN X CRITERIO (Consumiciones).Pastas Ing.MUJER</v>
      </c>
      <c r="B1771" s="7">
        <v>0</v>
      </c>
      <c r="C1771" s="7">
        <v>0</v>
      </c>
      <c r="D1771" s="8" t="s">
        <v>22</v>
      </c>
      <c r="E1771" s="8">
        <v>55.064452205550801</v>
      </c>
      <c r="F1771" s="8">
        <v>51.164562750689001</v>
      </c>
      <c r="G1771" s="8">
        <v>52.503444993808102</v>
      </c>
      <c r="H1771" s="8">
        <v>48.149614220822997</v>
      </c>
    </row>
    <row r="1772" spans="1:8" x14ac:dyDescent="0.35">
      <c r="A1772" s="7" t="str">
        <f>B3&amp;C1772&amp;D1772</f>
        <v>DISTRIBUCION VOLUMEN X CRITERIO (Consumiciones).Arroz Ing.T.ESPAÑA</v>
      </c>
      <c r="B1772" s="7">
        <v>0</v>
      </c>
      <c r="C1772" s="7" t="s">
        <v>168</v>
      </c>
      <c r="D1772" s="8" t="s">
        <v>36</v>
      </c>
      <c r="E1772" s="8">
        <v>100</v>
      </c>
      <c r="F1772" s="8">
        <v>100</v>
      </c>
      <c r="G1772" s="8">
        <v>100</v>
      </c>
      <c r="H1772" s="8">
        <v>100</v>
      </c>
    </row>
    <row r="1773" spans="1:8" x14ac:dyDescent="0.35">
      <c r="A1773" s="7" t="str">
        <f>B3&amp;C1772&amp;D1773</f>
        <v>DISTRIBUCION VOLUMEN X CRITERIO (Consumiciones).Arroz Ing.BCN AM</v>
      </c>
      <c r="B1773" s="7">
        <v>0</v>
      </c>
      <c r="C1773" s="7">
        <v>0</v>
      </c>
      <c r="D1773" s="8" t="s">
        <v>1</v>
      </c>
      <c r="E1773" s="8">
        <v>10.702460635291301</v>
      </c>
      <c r="F1773" s="8">
        <v>11.5394157790285</v>
      </c>
      <c r="G1773" s="8">
        <v>10.7586353537381</v>
      </c>
      <c r="H1773" s="8">
        <v>11.196142626009401</v>
      </c>
    </row>
    <row r="1774" spans="1:8" x14ac:dyDescent="0.35">
      <c r="A1774" s="7" t="str">
        <f>B3&amp;C1772&amp;D1774</f>
        <v>DISTRIBUCION VOLUMEN X CRITERIO (Consumiciones).Arroz Ing.REST.CAT ARAGON</v>
      </c>
      <c r="B1774" s="7">
        <v>0</v>
      </c>
      <c r="C1774" s="7">
        <v>0</v>
      </c>
      <c r="D1774" s="8" t="s">
        <v>2</v>
      </c>
      <c r="E1774" s="8">
        <v>12.2889298691662</v>
      </c>
      <c r="F1774" s="8">
        <v>9.3956703721049095</v>
      </c>
      <c r="G1774" s="8">
        <v>11.1457177539637</v>
      </c>
      <c r="H1774" s="8">
        <v>13.325973858152899</v>
      </c>
    </row>
    <row r="1775" spans="1:8" x14ac:dyDescent="0.35">
      <c r="A1775" s="7" t="str">
        <f>B3&amp;C1772&amp;D1775</f>
        <v>DISTRIBUCION VOLUMEN X CRITERIO (Consumiciones).Arroz Ing.LEVANTE</v>
      </c>
      <c r="B1775" s="7">
        <v>0</v>
      </c>
      <c r="C1775" s="7">
        <v>0</v>
      </c>
      <c r="D1775" s="8" t="s">
        <v>3</v>
      </c>
      <c r="E1775" s="8">
        <v>25.3620243772028</v>
      </c>
      <c r="F1775" s="8">
        <v>26.155144184385801</v>
      </c>
      <c r="G1775" s="8">
        <v>22.1971227423067</v>
      </c>
      <c r="H1775" s="8">
        <v>20.197382628983299</v>
      </c>
    </row>
    <row r="1776" spans="1:8" x14ac:dyDescent="0.35">
      <c r="A1776" s="7" t="str">
        <f>B3&amp;C1772&amp;D1776</f>
        <v>DISTRIBUCION VOLUMEN X CRITERIO (Consumiciones).Arroz Ing.ANDALUCIA</v>
      </c>
      <c r="B1776" s="7">
        <v>0</v>
      </c>
      <c r="C1776" s="7">
        <v>0</v>
      </c>
      <c r="D1776" s="8" t="s">
        <v>4</v>
      </c>
      <c r="E1776" s="8">
        <v>16.668891241011298</v>
      </c>
      <c r="F1776" s="8">
        <v>17.691930981270598</v>
      </c>
      <c r="G1776" s="8">
        <v>16.1419558526961</v>
      </c>
      <c r="H1776" s="8">
        <v>15.955452826781899</v>
      </c>
    </row>
    <row r="1777" spans="1:8" x14ac:dyDescent="0.35">
      <c r="A1777" s="7" t="str">
        <f>B3&amp;C1772&amp;D1777</f>
        <v>DISTRIBUCION VOLUMEN X CRITERIO (Consumiciones).Arroz Ing.MDD AM</v>
      </c>
      <c r="B1777" s="7">
        <v>0</v>
      </c>
      <c r="C1777" s="7">
        <v>0</v>
      </c>
      <c r="D1777" s="8" t="s">
        <v>5</v>
      </c>
      <c r="E1777" s="8">
        <v>16.641371408618198</v>
      </c>
      <c r="F1777" s="8">
        <v>18.327496585380199</v>
      </c>
      <c r="G1777" s="8">
        <v>19.3423038396148</v>
      </c>
      <c r="H1777" s="8">
        <v>19.312068300178101</v>
      </c>
    </row>
    <row r="1778" spans="1:8" x14ac:dyDescent="0.35">
      <c r="A1778" s="7" t="str">
        <f>B3&amp;C1772&amp;D1778</f>
        <v>DISTRIBUCION VOLUMEN X CRITERIO (Consumiciones).Arroz Ing.RTO CENTRO</v>
      </c>
      <c r="B1778" s="7">
        <v>0</v>
      </c>
      <c r="C1778" s="7">
        <v>0</v>
      </c>
      <c r="D1778" s="8" t="s">
        <v>6</v>
      </c>
      <c r="E1778" s="8">
        <v>6.3277238850757804</v>
      </c>
      <c r="F1778" s="8">
        <v>5.9128370141121298</v>
      </c>
      <c r="G1778" s="8">
        <v>6.6987570253837703</v>
      </c>
      <c r="H1778" s="8">
        <v>5.7687443133339702</v>
      </c>
    </row>
    <row r="1779" spans="1:8" x14ac:dyDescent="0.35">
      <c r="A1779" s="7" t="str">
        <f>B3&amp;C1772&amp;D1779</f>
        <v>DISTRIBUCION VOLUMEN X CRITERIO (Consumiciones).Arroz Ing.NORTE-CENTRO</v>
      </c>
      <c r="B1779" s="7">
        <v>0</v>
      </c>
      <c r="C1779" s="7">
        <v>0</v>
      </c>
      <c r="D1779" s="8" t="s">
        <v>7</v>
      </c>
      <c r="E1779" s="8">
        <v>7.0916753052606296</v>
      </c>
      <c r="F1779" s="8">
        <v>7.4583428608461402</v>
      </c>
      <c r="G1779" s="8">
        <v>9.9618018932398105</v>
      </c>
      <c r="H1779" s="8">
        <v>8.0953253392527706</v>
      </c>
    </row>
    <row r="1780" spans="1:8" x14ac:dyDescent="0.35">
      <c r="A1780" s="7" t="str">
        <f>B3&amp;C1772&amp;D1780</f>
        <v>DISTRIBUCION VOLUMEN X CRITERIO (Consumiciones).Arroz Ing.NOROESTE</v>
      </c>
      <c r="B1780" s="7">
        <v>0</v>
      </c>
      <c r="C1780" s="7">
        <v>0</v>
      </c>
      <c r="D1780" s="8" t="s">
        <v>8</v>
      </c>
      <c r="E1780" s="8">
        <v>4.91692327837369</v>
      </c>
      <c r="F1780" s="8">
        <v>3.5191817873899298</v>
      </c>
      <c r="G1780" s="8">
        <v>3.7537254316019202</v>
      </c>
      <c r="H1780" s="8">
        <v>6.1489189581496797</v>
      </c>
    </row>
    <row r="1781" spans="1:8" x14ac:dyDescent="0.35">
      <c r="A1781" s="7" t="str">
        <f>B3&amp;C1772&amp;D1781</f>
        <v>DISTRIBUCION VOLUMEN X CRITERIO (Consumiciones).Arroz Ing.&lt;2MIL</v>
      </c>
      <c r="B1781" s="7">
        <v>0</v>
      </c>
      <c r="C1781" s="7">
        <v>0</v>
      </c>
      <c r="D1781" s="8" t="s">
        <v>9</v>
      </c>
      <c r="E1781" s="8">
        <v>4.5137893783485898</v>
      </c>
      <c r="F1781" s="8">
        <v>3.1075797834941499</v>
      </c>
      <c r="G1781" s="8">
        <v>2.8479524382513302</v>
      </c>
      <c r="H1781" s="8">
        <v>2.5988116859438</v>
      </c>
    </row>
    <row r="1782" spans="1:8" x14ac:dyDescent="0.35">
      <c r="A1782" s="7" t="str">
        <f>B3&amp;C1772&amp;D1782</f>
        <v>DISTRIBUCION VOLUMEN X CRITERIO (Consumiciones).Arroz Ing.2-5MIL</v>
      </c>
      <c r="B1782" s="7">
        <v>0</v>
      </c>
      <c r="C1782" s="7">
        <v>0</v>
      </c>
      <c r="D1782" s="8" t="s">
        <v>10</v>
      </c>
      <c r="E1782" s="8">
        <v>3.4972870813919199</v>
      </c>
      <c r="F1782" s="8">
        <v>3.2041514685005099</v>
      </c>
      <c r="G1782" s="8">
        <v>6.2465464331782901</v>
      </c>
      <c r="H1782" s="8">
        <v>7.8825201179640203</v>
      </c>
    </row>
    <row r="1783" spans="1:8" x14ac:dyDescent="0.35">
      <c r="A1783" s="7" t="str">
        <f>B3&amp;C1772&amp;D1783</f>
        <v>DISTRIBUCION VOLUMEN X CRITERIO (Consumiciones).Arroz Ing.5-10MIL</v>
      </c>
      <c r="B1783" s="7">
        <v>0</v>
      </c>
      <c r="C1783" s="7">
        <v>0</v>
      </c>
      <c r="D1783" s="8" t="s">
        <v>11</v>
      </c>
      <c r="E1783" s="8">
        <v>4.7175408923758502</v>
      </c>
      <c r="F1783" s="8">
        <v>3.6623090778142</v>
      </c>
      <c r="G1783" s="8">
        <v>7.3969544071712203</v>
      </c>
      <c r="H1783" s="8">
        <v>5.9615776094937702</v>
      </c>
    </row>
    <row r="1784" spans="1:8" x14ac:dyDescent="0.35">
      <c r="A1784" s="7" t="str">
        <f>B3&amp;C1772&amp;D1784</f>
        <v>DISTRIBUCION VOLUMEN X CRITERIO (Consumiciones).Arroz Ing.10-30MIL</v>
      </c>
      <c r="B1784" s="7">
        <v>0</v>
      </c>
      <c r="C1784" s="7">
        <v>0</v>
      </c>
      <c r="D1784" s="8" t="s">
        <v>12</v>
      </c>
      <c r="E1784" s="8">
        <v>19.113136846240302</v>
      </c>
      <c r="F1784" s="8">
        <v>16.9592947969386</v>
      </c>
      <c r="G1784" s="8">
        <v>16.525736090469501</v>
      </c>
      <c r="H1784" s="8">
        <v>16.622399180058</v>
      </c>
    </row>
    <row r="1785" spans="1:8" x14ac:dyDescent="0.35">
      <c r="A1785" s="7" t="str">
        <f>B3&amp;C1772&amp;D1785</f>
        <v>DISTRIBUCION VOLUMEN X CRITERIO (Consumiciones).Arroz Ing.30-100MIL</v>
      </c>
      <c r="B1785" s="7">
        <v>0</v>
      </c>
      <c r="C1785" s="7">
        <v>0</v>
      </c>
      <c r="D1785" s="8" t="s">
        <v>13</v>
      </c>
      <c r="E1785" s="8">
        <v>21.481474853507599</v>
      </c>
      <c r="F1785" s="8">
        <v>19.898001606736099</v>
      </c>
      <c r="G1785" s="8">
        <v>22.576575246424401</v>
      </c>
      <c r="H1785" s="8">
        <v>22.2194460080932</v>
      </c>
    </row>
    <row r="1786" spans="1:8" x14ac:dyDescent="0.35">
      <c r="A1786" s="7" t="str">
        <f>B3&amp;C1772&amp;D1786</f>
        <v>DISTRIBUCION VOLUMEN X CRITERIO (Consumiciones).Arroz Ing.100-200MIL</v>
      </c>
      <c r="B1786" s="7">
        <v>0</v>
      </c>
      <c r="C1786" s="7">
        <v>0</v>
      </c>
      <c r="D1786" s="8" t="s">
        <v>14</v>
      </c>
      <c r="E1786" s="8">
        <v>9.5699573344390707</v>
      </c>
      <c r="F1786" s="8">
        <v>10.3893216859235</v>
      </c>
      <c r="G1786" s="8">
        <v>10.0357446928901</v>
      </c>
      <c r="H1786" s="8">
        <v>10.953151607843999</v>
      </c>
    </row>
    <row r="1787" spans="1:8" x14ac:dyDescent="0.35">
      <c r="A1787" s="7" t="str">
        <f>B3&amp;C1772&amp;D1787</f>
        <v>DISTRIBUCION VOLUMEN X CRITERIO (Consumiciones).Arroz Ing.200-500MIL</v>
      </c>
      <c r="B1787" s="7">
        <v>0</v>
      </c>
      <c r="C1787" s="7">
        <v>0</v>
      </c>
      <c r="D1787" s="8" t="s">
        <v>15</v>
      </c>
      <c r="E1787" s="8">
        <v>17.7632290518643</v>
      </c>
      <c r="F1787" s="8">
        <v>18.969231126659501</v>
      </c>
      <c r="G1787" s="8">
        <v>14.2936024691511</v>
      </c>
      <c r="H1787" s="8">
        <v>14.1454246457008</v>
      </c>
    </row>
    <row r="1788" spans="1:8" x14ac:dyDescent="0.35">
      <c r="A1788" s="7" t="str">
        <f>B3&amp;C1772&amp;D1788</f>
        <v>DISTRIBUCION VOLUMEN X CRITERIO (Consumiciones).Arroz Ing.&gt;500MIL</v>
      </c>
      <c r="B1788" s="7">
        <v>0</v>
      </c>
      <c r="C1788" s="7">
        <v>0</v>
      </c>
      <c r="D1788" s="8" t="s">
        <v>16</v>
      </c>
      <c r="E1788" s="8">
        <v>19.343591981929901</v>
      </c>
      <c r="F1788" s="8">
        <v>23.810128795669399</v>
      </c>
      <c r="G1788" s="8">
        <v>20.0769089991221</v>
      </c>
      <c r="H1788" s="8">
        <v>19.616678880828701</v>
      </c>
    </row>
    <row r="1789" spans="1:8" x14ac:dyDescent="0.35">
      <c r="A1789" s="7" t="str">
        <f>B3&amp;C1772&amp;D1789</f>
        <v>DISTRIBUCION VOLUMEN X CRITERIO (Consumiciones).Arroz Ing.DE 15 A 19 AÑOS</v>
      </c>
      <c r="B1789" s="7">
        <v>0</v>
      </c>
      <c r="C1789" s="7">
        <v>0</v>
      </c>
      <c r="D1789" s="8" t="s">
        <v>39</v>
      </c>
      <c r="E1789" s="8">
        <v>0.90879085145619398</v>
      </c>
      <c r="F1789" s="8">
        <v>0.65194232869124402</v>
      </c>
      <c r="G1789" s="8">
        <v>1.1213224210199699</v>
      </c>
      <c r="H1789" s="8">
        <v>2.17458728523432</v>
      </c>
    </row>
    <row r="1790" spans="1:8" x14ac:dyDescent="0.35">
      <c r="A1790" s="7" t="str">
        <f>B3&amp;C1772&amp;D1790</f>
        <v>DISTRIBUCION VOLUMEN X CRITERIO (Consumiciones).Arroz Ing.DE 20 A 24 AÑOS</v>
      </c>
      <c r="B1790" s="7">
        <v>0</v>
      </c>
      <c r="C1790" s="7">
        <v>0</v>
      </c>
      <c r="D1790" s="8" t="s">
        <v>40</v>
      </c>
      <c r="E1790" s="8">
        <v>4.5944894863764798</v>
      </c>
      <c r="F1790" s="8">
        <v>3.4210052004935201</v>
      </c>
      <c r="G1790" s="8">
        <v>3.0749400792342199</v>
      </c>
      <c r="H1790" s="8">
        <v>2.0231803553790102</v>
      </c>
    </row>
    <row r="1791" spans="1:8" x14ac:dyDescent="0.35">
      <c r="A1791" s="7" t="str">
        <f>B3&amp;C1772&amp;D1791</f>
        <v>DISTRIBUCION VOLUMEN X CRITERIO (Consumiciones).Arroz Ing.DE 25 A 34 AÑOS</v>
      </c>
      <c r="B1791" s="7">
        <v>0</v>
      </c>
      <c r="C1791" s="7">
        <v>0</v>
      </c>
      <c r="D1791" s="8" t="s">
        <v>41</v>
      </c>
      <c r="E1791" s="8">
        <v>8.1778771973855093</v>
      </c>
      <c r="F1791" s="8">
        <v>12.7835968633186</v>
      </c>
      <c r="G1791" s="8">
        <v>10.5941019046449</v>
      </c>
      <c r="H1791" s="8">
        <v>12.2030144197919</v>
      </c>
    </row>
    <row r="1792" spans="1:8" x14ac:dyDescent="0.35">
      <c r="A1792" s="7" t="str">
        <f>B3&amp;C1772&amp;D1792</f>
        <v>DISTRIBUCION VOLUMEN X CRITERIO (Consumiciones).Arroz Ing.DE 35 A 49 AÑOS</v>
      </c>
      <c r="B1792" s="7">
        <v>0</v>
      </c>
      <c r="C1792" s="7">
        <v>0</v>
      </c>
      <c r="D1792" s="8" t="s">
        <v>42</v>
      </c>
      <c r="E1792" s="8">
        <v>28.413168490774002</v>
      </c>
      <c r="F1792" s="8">
        <v>26.8715846159302</v>
      </c>
      <c r="G1792" s="8">
        <v>25.929755445473699</v>
      </c>
      <c r="H1792" s="8">
        <v>24.344865095465199</v>
      </c>
    </row>
    <row r="1793" spans="1:8" x14ac:dyDescent="0.35">
      <c r="A1793" s="7" t="str">
        <f>B3&amp;C1772&amp;D1793</f>
        <v>DISTRIBUCION VOLUMEN X CRITERIO (Consumiciones).Arroz Ing.DE 50 A 59 AÑOS</v>
      </c>
      <c r="B1793" s="7">
        <v>0</v>
      </c>
      <c r="C1793" s="7">
        <v>0</v>
      </c>
      <c r="D1793" s="8" t="s">
        <v>43</v>
      </c>
      <c r="E1793" s="8">
        <v>24.8375195050358</v>
      </c>
      <c r="F1793" s="8">
        <v>26.441489251131401</v>
      </c>
      <c r="G1793" s="8">
        <v>26.405293361990399</v>
      </c>
      <c r="H1793" s="8">
        <v>23.3972452639144</v>
      </c>
    </row>
    <row r="1794" spans="1:8" x14ac:dyDescent="0.35">
      <c r="A1794" s="7" t="str">
        <f>B3&amp;C1772&amp;D1794</f>
        <v>DISTRIBUCION VOLUMEN X CRITERIO (Consumiciones).Arroz Ing.DE 60 A 75 AÑOS</v>
      </c>
      <c r="B1794" s="7">
        <v>0</v>
      </c>
      <c r="C1794" s="7">
        <v>0</v>
      </c>
      <c r="D1794" s="8" t="s">
        <v>44</v>
      </c>
      <c r="E1794" s="8">
        <v>33.0681579607826</v>
      </c>
      <c r="F1794" s="8">
        <v>29.830400082171</v>
      </c>
      <c r="G1794" s="8">
        <v>32.874609774577699</v>
      </c>
      <c r="H1794" s="8">
        <v>35.857119971394098</v>
      </c>
    </row>
    <row r="1795" spans="1:8" x14ac:dyDescent="0.35">
      <c r="A1795" s="7" t="str">
        <f>B3&amp;C1772&amp;D1795</f>
        <v>DISTRIBUCION VOLUMEN X CRITERIO (Consumiciones).Arroz Ing.ALTA Y MEDIA ALTA</v>
      </c>
      <c r="B1795" s="7">
        <v>0</v>
      </c>
      <c r="C1795" s="7">
        <v>0</v>
      </c>
      <c r="D1795" s="8" t="s">
        <v>17</v>
      </c>
      <c r="E1795" s="8">
        <v>34.367146426895701</v>
      </c>
      <c r="F1795" s="8">
        <v>28.8282810002849</v>
      </c>
      <c r="G1795" s="8">
        <v>36.3749859647044</v>
      </c>
      <c r="H1795" s="8">
        <v>32.968607833349303</v>
      </c>
    </row>
    <row r="1796" spans="1:8" x14ac:dyDescent="0.35">
      <c r="A1796" s="7" t="str">
        <f>B3&amp;C1772&amp;D1796</f>
        <v>DISTRIBUCION VOLUMEN X CRITERIO (Consumiciones).Arroz Ing.MEDIA</v>
      </c>
      <c r="B1796" s="7">
        <v>0</v>
      </c>
      <c r="C1796" s="7">
        <v>0</v>
      </c>
      <c r="D1796" s="8" t="s">
        <v>18</v>
      </c>
      <c r="E1796" s="8">
        <v>30.532134478356198</v>
      </c>
      <c r="F1796" s="8">
        <v>31.193319450677201</v>
      </c>
      <c r="G1796" s="8">
        <v>27.957349499636202</v>
      </c>
      <c r="H1796" s="8">
        <v>30.508666744554102</v>
      </c>
    </row>
    <row r="1797" spans="1:8" x14ac:dyDescent="0.35">
      <c r="A1797" s="7" t="str">
        <f>B3&amp;C1772&amp;D1797</f>
        <v>DISTRIBUCION VOLUMEN X CRITERIO (Consumiciones).Arroz Ing.MEDIA BAJA</v>
      </c>
      <c r="B1797" s="7">
        <v>0</v>
      </c>
      <c r="C1797" s="7">
        <v>0</v>
      </c>
      <c r="D1797" s="8" t="s">
        <v>19</v>
      </c>
      <c r="E1797" s="8">
        <v>20.668882511484799</v>
      </c>
      <c r="F1797" s="8">
        <v>23.991632500088699</v>
      </c>
      <c r="G1797" s="8">
        <v>21.971324675508399</v>
      </c>
      <c r="H1797" s="8">
        <v>21.301914614156399</v>
      </c>
    </row>
    <row r="1798" spans="1:8" x14ac:dyDescent="0.35">
      <c r="A1798" s="7" t="str">
        <f>B3&amp;C1772&amp;D1798</f>
        <v>DISTRIBUCION VOLUMEN X CRITERIO (Consumiciones).Arroz Ing.BAJA</v>
      </c>
      <c r="B1798" s="7">
        <v>0</v>
      </c>
      <c r="C1798" s="7">
        <v>0</v>
      </c>
      <c r="D1798" s="8" t="s">
        <v>20</v>
      </c>
      <c r="E1798" s="8">
        <v>14.431840948026601</v>
      </c>
      <c r="F1798" s="8">
        <v>15.986779276773101</v>
      </c>
      <c r="G1798" s="8">
        <v>13.6963619629786</v>
      </c>
      <c r="H1798" s="8">
        <v>15.2208240842034</v>
      </c>
    </row>
    <row r="1799" spans="1:8" x14ac:dyDescent="0.35">
      <c r="A1799" s="7" t="str">
        <f>B3&amp;C1772&amp;D1799</f>
        <v>DISTRIBUCION VOLUMEN X CRITERIO (Consumiciones).Arroz Ing.HOMBRE</v>
      </c>
      <c r="B1799" s="7">
        <v>0</v>
      </c>
      <c r="C1799" s="7">
        <v>0</v>
      </c>
      <c r="D1799" s="8" t="s">
        <v>21</v>
      </c>
      <c r="E1799" s="8">
        <v>49.639186844603501</v>
      </c>
      <c r="F1799" s="8">
        <v>49.328429568345598</v>
      </c>
      <c r="G1799" s="8">
        <v>50.758790073531699</v>
      </c>
      <c r="H1799" s="8">
        <v>49.336231099026797</v>
      </c>
    </row>
    <row r="1800" spans="1:8" x14ac:dyDescent="0.35">
      <c r="A1800" s="7" t="str">
        <f>B3&amp;C1772&amp;D1800</f>
        <v>DISTRIBUCION VOLUMEN X CRITERIO (Consumiciones).Arroz Ing.MUJER</v>
      </c>
      <c r="B1800" s="7">
        <v>0</v>
      </c>
      <c r="C1800" s="7">
        <v>0</v>
      </c>
      <c r="D1800" s="8" t="s">
        <v>22</v>
      </c>
      <c r="E1800" s="8">
        <v>50.360856803029101</v>
      </c>
      <c r="F1800" s="8">
        <v>50.671582659478297</v>
      </c>
      <c r="G1800" s="8">
        <v>49.241209926468301</v>
      </c>
      <c r="H1800" s="8">
        <v>50.663768900973203</v>
      </c>
    </row>
    <row r="1801" spans="1:8" x14ac:dyDescent="0.35">
      <c r="A1801" s="7" t="str">
        <f>B3&amp;C1801&amp;D1801</f>
        <v>DISTRIBUCION VOLUMEN X CRITERIO (Consumiciones).Legumbres Ing.T.ESPAÑA</v>
      </c>
      <c r="B1801" s="7">
        <v>0</v>
      </c>
      <c r="C1801" s="7" t="s">
        <v>169</v>
      </c>
      <c r="D1801" s="8" t="s">
        <v>36</v>
      </c>
      <c r="E1801" s="8">
        <v>100</v>
      </c>
      <c r="F1801" s="8">
        <v>100</v>
      </c>
      <c r="G1801" s="8">
        <v>100</v>
      </c>
      <c r="H1801" s="8">
        <v>100</v>
      </c>
    </row>
    <row r="1802" spans="1:8" x14ac:dyDescent="0.35">
      <c r="A1802" s="7" t="str">
        <f>B3&amp;C1801&amp;D1802</f>
        <v>DISTRIBUCION VOLUMEN X CRITERIO (Consumiciones).Legumbres Ing.BCN AM</v>
      </c>
      <c r="B1802" s="7">
        <v>0</v>
      </c>
      <c r="C1802" s="7">
        <v>0</v>
      </c>
      <c r="D1802" s="8" t="s">
        <v>1</v>
      </c>
      <c r="E1802" s="8">
        <v>6.4711970306379003</v>
      </c>
      <c r="F1802" s="8">
        <v>7.0706500495656304</v>
      </c>
      <c r="G1802" s="8">
        <v>5.6227986762302598</v>
      </c>
      <c r="H1802" s="8">
        <v>5.0660406696969904</v>
      </c>
    </row>
    <row r="1803" spans="1:8" x14ac:dyDescent="0.35">
      <c r="A1803" s="7" t="str">
        <f>B3&amp;C1801&amp;D1803</f>
        <v>DISTRIBUCION VOLUMEN X CRITERIO (Consumiciones).Legumbres Ing.REST.CAT ARAGON</v>
      </c>
      <c r="B1803" s="7">
        <v>0</v>
      </c>
      <c r="C1803" s="7">
        <v>0</v>
      </c>
      <c r="D1803" s="8" t="s">
        <v>2</v>
      </c>
      <c r="E1803" s="8">
        <v>8.6186681117050696</v>
      </c>
      <c r="F1803" s="8">
        <v>12.639628381816999</v>
      </c>
      <c r="G1803" s="8">
        <v>4.5752151722160397</v>
      </c>
      <c r="H1803" s="8">
        <v>6.8511329640379603</v>
      </c>
    </row>
    <row r="1804" spans="1:8" x14ac:dyDescent="0.35">
      <c r="A1804" s="7" t="str">
        <f>B3&amp;C1801&amp;D1804</f>
        <v>DISTRIBUCION VOLUMEN X CRITERIO (Consumiciones).Legumbres Ing.LEVANTE</v>
      </c>
      <c r="B1804" s="7">
        <v>0</v>
      </c>
      <c r="C1804" s="7">
        <v>0</v>
      </c>
      <c r="D1804" s="8" t="s">
        <v>3</v>
      </c>
      <c r="E1804" s="8">
        <v>17.1214185382849</v>
      </c>
      <c r="F1804" s="8">
        <v>12.2289792274833</v>
      </c>
      <c r="G1804" s="8">
        <v>11.990571905002501</v>
      </c>
      <c r="H1804" s="8">
        <v>9.4362967659227195</v>
      </c>
    </row>
    <row r="1805" spans="1:8" x14ac:dyDescent="0.35">
      <c r="A1805" s="7" t="str">
        <f>B3&amp;C1801&amp;D1805</f>
        <v>DISTRIBUCION VOLUMEN X CRITERIO (Consumiciones).Legumbres Ing.ANDALUCIA</v>
      </c>
      <c r="B1805" s="7">
        <v>0</v>
      </c>
      <c r="C1805" s="7">
        <v>0</v>
      </c>
      <c r="D1805" s="8" t="s">
        <v>4</v>
      </c>
      <c r="E1805" s="8">
        <v>14.9871437502234</v>
      </c>
      <c r="F1805" s="8">
        <v>17.060825306894898</v>
      </c>
      <c r="G1805" s="8">
        <v>10.7252332983896</v>
      </c>
      <c r="H1805" s="8">
        <v>13.375420505662399</v>
      </c>
    </row>
    <row r="1806" spans="1:8" x14ac:dyDescent="0.35">
      <c r="A1806" s="7" t="str">
        <f>B3&amp;C1801&amp;D1806</f>
        <v>DISTRIBUCION VOLUMEN X CRITERIO (Consumiciones).Legumbres Ing.MDD AM</v>
      </c>
      <c r="B1806" s="7">
        <v>0</v>
      </c>
      <c r="C1806" s="7">
        <v>0</v>
      </c>
      <c r="D1806" s="8" t="s">
        <v>5</v>
      </c>
      <c r="E1806" s="8">
        <v>20.123701623401299</v>
      </c>
      <c r="F1806" s="8">
        <v>18.891312287400201</v>
      </c>
      <c r="G1806" s="8">
        <v>33.278362616400699</v>
      </c>
      <c r="H1806" s="8">
        <v>32.444755942261601</v>
      </c>
    </row>
    <row r="1807" spans="1:8" x14ac:dyDescent="0.35">
      <c r="A1807" s="7" t="str">
        <f>B3&amp;C1801&amp;D1807</f>
        <v>DISTRIBUCION VOLUMEN X CRITERIO (Consumiciones).Legumbres Ing.RTO CENTRO</v>
      </c>
      <c r="B1807" s="7">
        <v>0</v>
      </c>
      <c r="C1807" s="7">
        <v>0</v>
      </c>
      <c r="D1807" s="8" t="s">
        <v>6</v>
      </c>
      <c r="E1807" s="8">
        <v>10.7668214589947</v>
      </c>
      <c r="F1807" s="8">
        <v>11.978054843504101</v>
      </c>
      <c r="G1807" s="8">
        <v>6.0132357095806803</v>
      </c>
      <c r="H1807" s="8">
        <v>4.7941939895636603</v>
      </c>
    </row>
    <row r="1808" spans="1:8" x14ac:dyDescent="0.35">
      <c r="A1808" s="7" t="str">
        <f>B3&amp;C1801&amp;D1808</f>
        <v>DISTRIBUCION VOLUMEN X CRITERIO (Consumiciones).Legumbres Ing.NORTE-CENTRO</v>
      </c>
      <c r="B1808" s="7">
        <v>0</v>
      </c>
      <c r="C1808" s="7">
        <v>0</v>
      </c>
      <c r="D1808" s="8" t="s">
        <v>7</v>
      </c>
      <c r="E1808" s="8">
        <v>11.7088414727185</v>
      </c>
      <c r="F1808" s="8">
        <v>8.6257192147846702</v>
      </c>
      <c r="G1808" s="8">
        <v>16.3625577608722</v>
      </c>
      <c r="H1808" s="8">
        <v>10.6332897775464</v>
      </c>
    </row>
    <row r="1809" spans="1:8" x14ac:dyDescent="0.35">
      <c r="A1809" s="7" t="str">
        <f>B3&amp;C1801&amp;D1809</f>
        <v>DISTRIBUCION VOLUMEN X CRITERIO (Consumiciones).Legumbres Ing.NOROESTE</v>
      </c>
      <c r="B1809" s="7">
        <v>0</v>
      </c>
      <c r="C1809" s="7">
        <v>0</v>
      </c>
      <c r="D1809" s="8" t="s">
        <v>8</v>
      </c>
      <c r="E1809" s="8">
        <v>10.2022254521485</v>
      </c>
      <c r="F1809" s="8">
        <v>11.5048306885502</v>
      </c>
      <c r="G1809" s="8">
        <v>11.432029830786799</v>
      </c>
      <c r="H1809" s="8">
        <v>17.398878127061799</v>
      </c>
    </row>
    <row r="1810" spans="1:8" x14ac:dyDescent="0.35">
      <c r="A1810" s="7" t="str">
        <f>B3&amp;C1801&amp;D1810</f>
        <v>DISTRIBUCION VOLUMEN X CRITERIO (Consumiciones).Legumbres Ing.&lt;2MIL</v>
      </c>
      <c r="B1810" s="7">
        <v>0</v>
      </c>
      <c r="C1810" s="7">
        <v>0</v>
      </c>
      <c r="D1810" s="8" t="s">
        <v>9</v>
      </c>
      <c r="E1810" s="8">
        <v>11.825526434873399</v>
      </c>
      <c r="F1810" s="8">
        <v>9.8791807544524293</v>
      </c>
      <c r="G1810" s="8">
        <v>2.89049977301906</v>
      </c>
      <c r="H1810" s="8">
        <v>2.7804873571297</v>
      </c>
    </row>
    <row r="1811" spans="1:8" x14ac:dyDescent="0.35">
      <c r="A1811" s="7" t="str">
        <f>B3&amp;C1801&amp;D1811</f>
        <v>DISTRIBUCION VOLUMEN X CRITERIO (Consumiciones).Legumbres Ing.2-5MIL</v>
      </c>
      <c r="B1811" s="7">
        <v>0</v>
      </c>
      <c r="C1811" s="7">
        <v>0</v>
      </c>
      <c r="D1811" s="8" t="s">
        <v>10</v>
      </c>
      <c r="E1811" s="8">
        <v>2.8681578288850198</v>
      </c>
      <c r="F1811" s="8">
        <v>3.0856391970168802</v>
      </c>
      <c r="G1811" s="8">
        <v>5.3181124826596298</v>
      </c>
      <c r="H1811" s="8">
        <v>8.4891059174896508</v>
      </c>
    </row>
    <row r="1812" spans="1:8" x14ac:dyDescent="0.35">
      <c r="A1812" s="7" t="str">
        <f>B3&amp;C1801&amp;D1812</f>
        <v>DISTRIBUCION VOLUMEN X CRITERIO (Consumiciones).Legumbres Ing.5-10MIL</v>
      </c>
      <c r="B1812" s="7">
        <v>0</v>
      </c>
      <c r="C1812" s="7">
        <v>0</v>
      </c>
      <c r="D1812" s="8" t="s">
        <v>11</v>
      </c>
      <c r="E1812" s="8">
        <v>4.8366310260673702</v>
      </c>
      <c r="F1812" s="8">
        <v>4.5600833192918797</v>
      </c>
      <c r="G1812" s="8">
        <v>7.4263169180684496</v>
      </c>
      <c r="H1812" s="8">
        <v>4.4924111744961097</v>
      </c>
    </row>
    <row r="1813" spans="1:8" x14ac:dyDescent="0.35">
      <c r="A1813" s="7" t="str">
        <f>B3&amp;C1801&amp;D1813</f>
        <v>DISTRIBUCION VOLUMEN X CRITERIO (Consumiciones).Legumbres Ing.10-30MIL</v>
      </c>
      <c r="B1813" s="7">
        <v>0</v>
      </c>
      <c r="C1813" s="7">
        <v>0</v>
      </c>
      <c r="D1813" s="8" t="s">
        <v>12</v>
      </c>
      <c r="E1813" s="8">
        <v>15.6976662571616</v>
      </c>
      <c r="F1813" s="8">
        <v>15.6085681107556</v>
      </c>
      <c r="G1813" s="8">
        <v>15.546889889024101</v>
      </c>
      <c r="H1813" s="8">
        <v>11.474091300185</v>
      </c>
    </row>
    <row r="1814" spans="1:8" x14ac:dyDescent="0.35">
      <c r="A1814" s="7" t="str">
        <f>B3&amp;C1801&amp;D1814</f>
        <v>DISTRIBUCION VOLUMEN X CRITERIO (Consumiciones).Legumbres Ing.30-100MIL</v>
      </c>
      <c r="B1814" s="7">
        <v>0</v>
      </c>
      <c r="C1814" s="7">
        <v>0</v>
      </c>
      <c r="D1814" s="8" t="s">
        <v>13</v>
      </c>
      <c r="E1814" s="8">
        <v>16.948547971816499</v>
      </c>
      <c r="F1814" s="8">
        <v>13.731318092152399</v>
      </c>
      <c r="G1814" s="8">
        <v>15.026764369931</v>
      </c>
      <c r="H1814" s="8">
        <v>12.2882654415973</v>
      </c>
    </row>
    <row r="1815" spans="1:8" x14ac:dyDescent="0.35">
      <c r="A1815" s="7" t="str">
        <f>B3&amp;C1801&amp;D1815</f>
        <v>DISTRIBUCION VOLUMEN X CRITERIO (Consumiciones).Legumbres Ing.100-200MIL</v>
      </c>
      <c r="B1815" s="7">
        <v>0</v>
      </c>
      <c r="C1815" s="7">
        <v>0</v>
      </c>
      <c r="D1815" s="8" t="s">
        <v>14</v>
      </c>
      <c r="E1815" s="8">
        <v>13.2856393641017</v>
      </c>
      <c r="F1815" s="8">
        <v>11.5926204379167</v>
      </c>
      <c r="G1815" s="8">
        <v>8.5407250022176306</v>
      </c>
      <c r="H1815" s="8">
        <v>10.3631084014589</v>
      </c>
    </row>
    <row r="1816" spans="1:8" x14ac:dyDescent="0.35">
      <c r="A1816" s="7" t="str">
        <f>B3&amp;C1801&amp;D1816</f>
        <v>DISTRIBUCION VOLUMEN X CRITERIO (Consumiciones).Legumbres Ing.200-500MIL</v>
      </c>
      <c r="B1816" s="7">
        <v>0</v>
      </c>
      <c r="C1816" s="7">
        <v>0</v>
      </c>
      <c r="D1816" s="8" t="s">
        <v>15</v>
      </c>
      <c r="E1816" s="8">
        <v>15.4346275611141</v>
      </c>
      <c r="F1816" s="8">
        <v>17.980154361932001</v>
      </c>
      <c r="G1816" s="8">
        <v>9.4346174383480292</v>
      </c>
      <c r="H1816" s="8">
        <v>15.610772113194299</v>
      </c>
    </row>
    <row r="1817" spans="1:8" x14ac:dyDescent="0.35">
      <c r="A1817" s="7" t="str">
        <f>B3&amp;C1801&amp;D1817</f>
        <v>DISTRIBUCION VOLUMEN X CRITERIO (Consumiciones).Legumbres Ing.&gt;500MIL</v>
      </c>
      <c r="B1817" s="7">
        <v>0</v>
      </c>
      <c r="C1817" s="7">
        <v>0</v>
      </c>
      <c r="D1817" s="8" t="s">
        <v>16</v>
      </c>
      <c r="E1817" s="8">
        <v>19.103220994094599</v>
      </c>
      <c r="F1817" s="8">
        <v>23.562432875425099</v>
      </c>
      <c r="G1817" s="8">
        <v>35.816076611471502</v>
      </c>
      <c r="H1817" s="8">
        <v>34.5017561090105</v>
      </c>
    </row>
    <row r="1818" spans="1:8" x14ac:dyDescent="0.35">
      <c r="A1818" s="7" t="str">
        <f>B3&amp;C1801&amp;D1818</f>
        <v>DISTRIBUCION VOLUMEN X CRITERIO (Consumiciones).Legumbres Ing.DE 15 A 19 AÑOS</v>
      </c>
      <c r="B1818" s="7">
        <v>0</v>
      </c>
      <c r="C1818" s="7">
        <v>0</v>
      </c>
      <c r="D1818" s="8" t="s">
        <v>39</v>
      </c>
      <c r="E1818" s="8">
        <v>0.40835181046862301</v>
      </c>
      <c r="F1818" s="8" t="s">
        <v>276</v>
      </c>
      <c r="G1818" s="8">
        <v>0.23139140185764101</v>
      </c>
      <c r="H1818" s="8">
        <v>0.126826365390873</v>
      </c>
    </row>
    <row r="1819" spans="1:8" x14ac:dyDescent="0.35">
      <c r="A1819" s="7" t="str">
        <f>B3&amp;C1801&amp;D1819</f>
        <v>DISTRIBUCION VOLUMEN X CRITERIO (Consumiciones).Legumbres Ing.DE 20 A 24 AÑOS</v>
      </c>
      <c r="B1819" s="7">
        <v>0</v>
      </c>
      <c r="C1819" s="7">
        <v>0</v>
      </c>
      <c r="D1819" s="8" t="s">
        <v>40</v>
      </c>
      <c r="E1819" s="8">
        <v>1.14473547688447</v>
      </c>
      <c r="F1819" s="8">
        <v>0.53846346840786397</v>
      </c>
      <c r="G1819" s="8">
        <v>0.80646265797040995</v>
      </c>
      <c r="H1819" s="8">
        <v>0.62006000776704795</v>
      </c>
    </row>
    <row r="1820" spans="1:8" x14ac:dyDescent="0.35">
      <c r="A1820" s="7" t="str">
        <f>B3&amp;C1801&amp;D1820</f>
        <v>DISTRIBUCION VOLUMEN X CRITERIO (Consumiciones).Legumbres Ing.DE 25 A 34 AÑOS</v>
      </c>
      <c r="B1820" s="7">
        <v>0</v>
      </c>
      <c r="C1820" s="7">
        <v>0</v>
      </c>
      <c r="D1820" s="8" t="s">
        <v>41</v>
      </c>
      <c r="E1820" s="8">
        <v>4.3665975536069404</v>
      </c>
      <c r="F1820" s="8">
        <v>5.0739635480949099</v>
      </c>
      <c r="G1820" s="8">
        <v>3.8088991933790601</v>
      </c>
      <c r="H1820" s="8">
        <v>6.7704072411441096</v>
      </c>
    </row>
    <row r="1821" spans="1:8" x14ac:dyDescent="0.35">
      <c r="A1821" s="7" t="str">
        <f>B3&amp;C1801&amp;D1821</f>
        <v>DISTRIBUCION VOLUMEN X CRITERIO (Consumiciones).Legumbres Ing.DE 35 A 49 AÑOS</v>
      </c>
      <c r="B1821" s="7">
        <v>0</v>
      </c>
      <c r="C1821" s="7">
        <v>0</v>
      </c>
      <c r="D1821" s="8" t="s">
        <v>42</v>
      </c>
      <c r="E1821" s="8">
        <v>21.2576912982938</v>
      </c>
      <c r="F1821" s="8">
        <v>22.8956818174691</v>
      </c>
      <c r="G1821" s="8">
        <v>13.4219060087706</v>
      </c>
      <c r="H1821" s="8">
        <v>20.3823948951656</v>
      </c>
    </row>
    <row r="1822" spans="1:8" x14ac:dyDescent="0.35">
      <c r="A1822" s="7" t="str">
        <f>B3&amp;C1801&amp;D1822</f>
        <v>DISTRIBUCION VOLUMEN X CRITERIO (Consumiciones).Legumbres Ing.DE 50 A 59 AÑOS</v>
      </c>
      <c r="B1822" s="7">
        <v>0</v>
      </c>
      <c r="C1822" s="7">
        <v>0</v>
      </c>
      <c r="D1822" s="8" t="s">
        <v>43</v>
      </c>
      <c r="E1822" s="8">
        <v>22.2789566427445</v>
      </c>
      <c r="F1822" s="8">
        <v>24.379400428399801</v>
      </c>
      <c r="G1822" s="8">
        <v>21.362993832628501</v>
      </c>
      <c r="H1822" s="8">
        <v>15.601691616723899</v>
      </c>
    </row>
    <row r="1823" spans="1:8" x14ac:dyDescent="0.35">
      <c r="A1823" s="7" t="str">
        <f>B3&amp;C1801&amp;D1823</f>
        <v>DISTRIBUCION VOLUMEN X CRITERIO (Consumiciones).Legumbres Ing.DE 60 A 75 AÑOS</v>
      </c>
      <c r="B1823" s="7">
        <v>0</v>
      </c>
      <c r="C1823" s="7">
        <v>0</v>
      </c>
      <c r="D1823" s="8" t="s">
        <v>44</v>
      </c>
      <c r="E1823" s="8">
        <v>50.543676808964598</v>
      </c>
      <c r="F1823" s="8">
        <v>47.112492163156901</v>
      </c>
      <c r="G1823" s="8">
        <v>60.368357639467803</v>
      </c>
      <c r="H1823" s="8">
        <v>56.4986086406551</v>
      </c>
    </row>
    <row r="1824" spans="1:8" x14ac:dyDescent="0.35">
      <c r="A1824" s="7" t="str">
        <f>B3&amp;C1801&amp;D1824</f>
        <v>DISTRIBUCION VOLUMEN X CRITERIO (Consumiciones).Legumbres Ing.ALTA Y MEDIA ALTA</v>
      </c>
      <c r="B1824" s="7">
        <v>0</v>
      </c>
      <c r="C1824" s="7">
        <v>0</v>
      </c>
      <c r="D1824" s="8" t="s">
        <v>17</v>
      </c>
      <c r="E1824" s="8">
        <v>40.1826468093046</v>
      </c>
      <c r="F1824" s="8">
        <v>33.5118380166222</v>
      </c>
      <c r="G1824" s="8">
        <v>54.075481908985502</v>
      </c>
      <c r="H1824" s="8">
        <v>43.204149885231701</v>
      </c>
    </row>
    <row r="1825" spans="1:8" x14ac:dyDescent="0.35">
      <c r="A1825" s="7" t="str">
        <f>B3&amp;C1801&amp;D1825</f>
        <v>DISTRIBUCION VOLUMEN X CRITERIO (Consumiciones).Legumbres Ing.MEDIA</v>
      </c>
      <c r="B1825" s="7">
        <v>0</v>
      </c>
      <c r="C1825" s="7">
        <v>0</v>
      </c>
      <c r="D1825" s="8" t="s">
        <v>18</v>
      </c>
      <c r="E1825" s="8">
        <v>27.974985896925102</v>
      </c>
      <c r="F1825" s="8">
        <v>33.674975502292099</v>
      </c>
      <c r="G1825" s="8">
        <v>21.687416310872699</v>
      </c>
      <c r="H1825" s="8">
        <v>26.0140597992762</v>
      </c>
    </row>
    <row r="1826" spans="1:8" x14ac:dyDescent="0.35">
      <c r="A1826" s="7" t="str">
        <f>B3&amp;C1801&amp;D1826</f>
        <v>DISTRIBUCION VOLUMEN X CRITERIO (Consumiciones).Legumbres Ing.MEDIA BAJA</v>
      </c>
      <c r="B1826" s="7">
        <v>0</v>
      </c>
      <c r="C1826" s="7">
        <v>0</v>
      </c>
      <c r="D1826" s="8" t="s">
        <v>19</v>
      </c>
      <c r="E1826" s="8">
        <v>19.991644963480201</v>
      </c>
      <c r="F1826" s="8">
        <v>21.306017925736199</v>
      </c>
      <c r="G1826" s="8">
        <v>18.024900566943</v>
      </c>
      <c r="H1826" s="8">
        <v>18.728916256405199</v>
      </c>
    </row>
    <row r="1827" spans="1:8" x14ac:dyDescent="0.35">
      <c r="A1827" s="7" t="str">
        <f>B3&amp;C1801&amp;D1827</f>
        <v>DISTRIBUCION VOLUMEN X CRITERIO (Consumiciones).Legumbres Ing.BAJA</v>
      </c>
      <c r="B1827" s="7">
        <v>0</v>
      </c>
      <c r="C1827" s="7">
        <v>0</v>
      </c>
      <c r="D1827" s="8" t="s">
        <v>20</v>
      </c>
      <c r="E1827" s="8">
        <v>11.8507332291115</v>
      </c>
      <c r="F1827" s="8">
        <v>11.5071543000641</v>
      </c>
      <c r="G1827" s="8">
        <v>6.2121912742414302</v>
      </c>
      <c r="H1827" s="8">
        <v>12.0528696882101</v>
      </c>
    </row>
    <row r="1828" spans="1:8" x14ac:dyDescent="0.35">
      <c r="A1828" s="7" t="str">
        <f>B3&amp;C1801&amp;D1828</f>
        <v>DISTRIBUCION VOLUMEN X CRITERIO (Consumiciones).Legumbres Ing.HOMBRE</v>
      </c>
      <c r="B1828" s="7">
        <v>0</v>
      </c>
      <c r="C1828" s="7">
        <v>0</v>
      </c>
      <c r="D1828" s="8" t="s">
        <v>21</v>
      </c>
      <c r="E1828" s="8">
        <v>65.871147157631</v>
      </c>
      <c r="F1828" s="8">
        <v>66.328645340189595</v>
      </c>
      <c r="G1828" s="8">
        <v>74.665200007851794</v>
      </c>
      <c r="H1828" s="8">
        <v>74.4906453402848</v>
      </c>
    </row>
    <row r="1829" spans="1:8" x14ac:dyDescent="0.35">
      <c r="A1829" s="7" t="str">
        <f>B3&amp;C1801&amp;D1829</f>
        <v>DISTRIBUCION VOLUMEN X CRITERIO (Consumiciones).Legumbres Ing.MUJER</v>
      </c>
      <c r="B1829" s="7">
        <v>0</v>
      </c>
      <c r="C1829" s="7">
        <v>0</v>
      </c>
      <c r="D1829" s="8" t="s">
        <v>22</v>
      </c>
      <c r="E1829" s="8">
        <v>34.128852842369</v>
      </c>
      <c r="F1829" s="8">
        <v>33.671354659810397</v>
      </c>
      <c r="G1829" s="8">
        <v>25.334799992148199</v>
      </c>
      <c r="H1829" s="8">
        <v>25.5093546597152</v>
      </c>
    </row>
    <row r="1830" spans="1:8" x14ac:dyDescent="0.35">
      <c r="A1830" s="7" t="str">
        <f>B3&amp;C1830&amp;D1830</f>
        <v>DISTRIBUCION VOLUMEN X CRITERIO (Consumiciones)BATIDOST.ESPAÑA</v>
      </c>
      <c r="B1830" s="7">
        <v>0</v>
      </c>
      <c r="C1830" s="7" t="s">
        <v>262</v>
      </c>
      <c r="D1830" s="8" t="s">
        <v>36</v>
      </c>
      <c r="E1830" s="8">
        <v>100</v>
      </c>
      <c r="F1830" s="8">
        <v>100</v>
      </c>
      <c r="G1830" s="8">
        <v>100</v>
      </c>
      <c r="H1830" s="8">
        <v>100</v>
      </c>
    </row>
    <row r="1831" spans="1:8" x14ac:dyDescent="0.35">
      <c r="A1831" s="7" t="str">
        <f>B3&amp;C1830&amp;D1831</f>
        <v>DISTRIBUCION VOLUMEN X CRITERIO (Consumiciones)BATIDOSBCN AM</v>
      </c>
      <c r="B1831" s="7">
        <v>0</v>
      </c>
      <c r="C1831" s="7">
        <v>0</v>
      </c>
      <c r="D1831" s="8" t="s">
        <v>1</v>
      </c>
      <c r="E1831" s="8">
        <v>9.5447739005738406</v>
      </c>
      <c r="F1831" s="8">
        <v>10.1662176696803</v>
      </c>
      <c r="G1831" s="8">
        <v>9.1965861373830293</v>
      </c>
      <c r="H1831" s="8">
        <v>9.8841441753861901</v>
      </c>
    </row>
    <row r="1832" spans="1:8" x14ac:dyDescent="0.35">
      <c r="A1832" s="7" t="str">
        <f>B3&amp;C1830&amp;D1832</f>
        <v>DISTRIBUCION VOLUMEN X CRITERIO (Consumiciones)BATIDOSREST.CAT ARAGON</v>
      </c>
      <c r="B1832" s="7">
        <v>0</v>
      </c>
      <c r="C1832" s="7">
        <v>0</v>
      </c>
      <c r="D1832" s="8" t="s">
        <v>2</v>
      </c>
      <c r="E1832" s="8">
        <v>11.6474870561114</v>
      </c>
      <c r="F1832" s="8">
        <v>9.0516059040989791</v>
      </c>
      <c r="G1832" s="8">
        <v>11.345891238638901</v>
      </c>
      <c r="H1832" s="8">
        <v>9.7163447059765904</v>
      </c>
    </row>
    <row r="1833" spans="1:8" x14ac:dyDescent="0.35">
      <c r="A1833" s="7" t="str">
        <f>B3&amp;C1830&amp;D1833</f>
        <v>DISTRIBUCION VOLUMEN X CRITERIO (Consumiciones)BATIDOSLEVANTE</v>
      </c>
      <c r="B1833" s="7">
        <v>0</v>
      </c>
      <c r="C1833" s="7">
        <v>0</v>
      </c>
      <c r="D1833" s="8" t="s">
        <v>3</v>
      </c>
      <c r="E1833" s="8">
        <v>12.8968758528077</v>
      </c>
      <c r="F1833" s="8">
        <v>12.805647722545199</v>
      </c>
      <c r="G1833" s="8">
        <v>13.7443012550305</v>
      </c>
      <c r="H1833" s="8">
        <v>14.086593922580001</v>
      </c>
    </row>
    <row r="1834" spans="1:8" x14ac:dyDescent="0.35">
      <c r="A1834" s="7" t="str">
        <f>B3&amp;C1830&amp;D1834</f>
        <v>DISTRIBUCION VOLUMEN X CRITERIO (Consumiciones)BATIDOSANDALUCIA</v>
      </c>
      <c r="B1834" s="7">
        <v>0</v>
      </c>
      <c r="C1834" s="7">
        <v>0</v>
      </c>
      <c r="D1834" s="8" t="s">
        <v>4</v>
      </c>
      <c r="E1834" s="8">
        <v>29.826744706544901</v>
      </c>
      <c r="F1834" s="8">
        <v>31.171324059135699</v>
      </c>
      <c r="G1834" s="8">
        <v>30.690086139312299</v>
      </c>
      <c r="H1834" s="8">
        <v>33.5680092314213</v>
      </c>
    </row>
    <row r="1835" spans="1:8" x14ac:dyDescent="0.35">
      <c r="A1835" s="7" t="str">
        <f>B3&amp;C1830&amp;D1835</f>
        <v>DISTRIBUCION VOLUMEN X CRITERIO (Consumiciones)BATIDOSMDD AM</v>
      </c>
      <c r="B1835" s="7">
        <v>0</v>
      </c>
      <c r="C1835" s="7">
        <v>0</v>
      </c>
      <c r="D1835" s="8" t="s">
        <v>5</v>
      </c>
      <c r="E1835" s="8">
        <v>13.9182864043491</v>
      </c>
      <c r="F1835" s="8">
        <v>9.8515604125022396</v>
      </c>
      <c r="G1835" s="8">
        <v>12.110625368530799</v>
      </c>
      <c r="H1835" s="8">
        <v>9.2619763934927093</v>
      </c>
    </row>
    <row r="1836" spans="1:8" x14ac:dyDescent="0.35">
      <c r="A1836" s="7" t="str">
        <f>B3&amp;C1830&amp;D1836</f>
        <v>DISTRIBUCION VOLUMEN X CRITERIO (Consumiciones)BATIDOSRTO CENTRO</v>
      </c>
      <c r="B1836" s="7">
        <v>0</v>
      </c>
      <c r="C1836" s="7">
        <v>0</v>
      </c>
      <c r="D1836" s="8" t="s">
        <v>6</v>
      </c>
      <c r="E1836" s="8">
        <v>8.8973375725752604</v>
      </c>
      <c r="F1836" s="8">
        <v>14.9450887678034</v>
      </c>
      <c r="G1836" s="8">
        <v>10.7553158762992</v>
      </c>
      <c r="H1836" s="8">
        <v>7.6452879090080401</v>
      </c>
    </row>
    <row r="1837" spans="1:8" x14ac:dyDescent="0.35">
      <c r="A1837" s="7" t="str">
        <f>B3&amp;C1830&amp;D1837</f>
        <v>DISTRIBUCION VOLUMEN X CRITERIO (Consumiciones)BATIDOSNORTE-CENTRO</v>
      </c>
      <c r="B1837" s="7">
        <v>0</v>
      </c>
      <c r="C1837" s="7">
        <v>0</v>
      </c>
      <c r="D1837" s="8" t="s">
        <v>7</v>
      </c>
      <c r="E1837" s="8">
        <v>7.5755860623570603</v>
      </c>
      <c r="F1837" s="8">
        <v>7.1466579742203002</v>
      </c>
      <c r="G1837" s="8">
        <v>6.8592421831125998</v>
      </c>
      <c r="H1837" s="8">
        <v>8.9682554972958393</v>
      </c>
    </row>
    <row r="1838" spans="1:8" x14ac:dyDescent="0.35">
      <c r="A1838" s="7" t="str">
        <f>B3&amp;C1830&amp;D1838</f>
        <v>DISTRIBUCION VOLUMEN X CRITERIO (Consumiciones)BATIDOSNOROESTE</v>
      </c>
      <c r="B1838" s="7">
        <v>0</v>
      </c>
      <c r="C1838" s="7">
        <v>0</v>
      </c>
      <c r="D1838" s="8" t="s">
        <v>8</v>
      </c>
      <c r="E1838" s="8">
        <v>5.6929037476332702</v>
      </c>
      <c r="F1838" s="8">
        <v>4.8619059457009604</v>
      </c>
      <c r="G1838" s="8">
        <v>5.2979623248809897</v>
      </c>
      <c r="H1838" s="8">
        <v>6.8693712649027896</v>
      </c>
    </row>
    <row r="1839" spans="1:8" x14ac:dyDescent="0.35">
      <c r="A1839" s="7" t="str">
        <f>B3&amp;C1830&amp;D1839</f>
        <v>DISTRIBUCION VOLUMEN X CRITERIO (Consumiciones)BATIDOS&lt;2MIL</v>
      </c>
      <c r="B1839" s="7">
        <v>0</v>
      </c>
      <c r="C1839" s="7">
        <v>0</v>
      </c>
      <c r="D1839" s="8" t="s">
        <v>9</v>
      </c>
      <c r="E1839" s="8">
        <v>8.1933323532160909</v>
      </c>
      <c r="F1839" s="8">
        <v>9.1408514538708392</v>
      </c>
      <c r="G1839" s="8">
        <v>7.7681159318616499</v>
      </c>
      <c r="H1839" s="8">
        <v>5.9930825179958997</v>
      </c>
    </row>
    <row r="1840" spans="1:8" x14ac:dyDescent="0.35">
      <c r="A1840" s="7" t="str">
        <f>B3&amp;C1830&amp;D1840</f>
        <v>DISTRIBUCION VOLUMEN X CRITERIO (Consumiciones)BATIDOS2-5MIL</v>
      </c>
      <c r="B1840" s="7">
        <v>0</v>
      </c>
      <c r="C1840" s="7">
        <v>0</v>
      </c>
      <c r="D1840" s="8" t="s">
        <v>10</v>
      </c>
      <c r="E1840" s="8">
        <v>5.7983900400047501</v>
      </c>
      <c r="F1840" s="8">
        <v>4.8408470569135398</v>
      </c>
      <c r="G1840" s="8">
        <v>3.5892210279962402</v>
      </c>
      <c r="H1840" s="8">
        <v>6.5290200639425997</v>
      </c>
    </row>
    <row r="1841" spans="1:8" x14ac:dyDescent="0.35">
      <c r="A1841" s="7" t="str">
        <f>B3&amp;C1830&amp;D1841</f>
        <v>DISTRIBUCION VOLUMEN X CRITERIO (Consumiciones)BATIDOS5-10MIL</v>
      </c>
      <c r="B1841" s="7">
        <v>0</v>
      </c>
      <c r="C1841" s="7">
        <v>0</v>
      </c>
      <c r="D1841" s="8" t="s">
        <v>11</v>
      </c>
      <c r="E1841" s="8">
        <v>11.5234474261824</v>
      </c>
      <c r="F1841" s="8">
        <v>6.2589165220744203</v>
      </c>
      <c r="G1841" s="8">
        <v>7.1339114305327502</v>
      </c>
      <c r="H1841" s="8">
        <v>5.6762526486425502</v>
      </c>
    </row>
    <row r="1842" spans="1:8" x14ac:dyDescent="0.35">
      <c r="A1842" s="7" t="str">
        <f>B3&amp;C1830&amp;D1842</f>
        <v>DISTRIBUCION VOLUMEN X CRITERIO (Consumiciones)BATIDOS10-30MIL</v>
      </c>
      <c r="B1842" s="7">
        <v>0</v>
      </c>
      <c r="C1842" s="7">
        <v>0</v>
      </c>
      <c r="D1842" s="8" t="s">
        <v>12</v>
      </c>
      <c r="E1842" s="8">
        <v>16.5001876470469</v>
      </c>
      <c r="F1842" s="8">
        <v>19.689439523234501</v>
      </c>
      <c r="G1842" s="8">
        <v>17.486494364657201</v>
      </c>
      <c r="H1842" s="8">
        <v>22.121908705867099</v>
      </c>
    </row>
    <row r="1843" spans="1:8" x14ac:dyDescent="0.35">
      <c r="A1843" s="7" t="str">
        <f>B3&amp;C1830&amp;D1843</f>
        <v>DISTRIBUCION VOLUMEN X CRITERIO (Consumiciones)BATIDOS30-100MIL</v>
      </c>
      <c r="B1843" s="7">
        <v>0</v>
      </c>
      <c r="C1843" s="7">
        <v>0</v>
      </c>
      <c r="D1843" s="8" t="s">
        <v>13</v>
      </c>
      <c r="E1843" s="8">
        <v>19.626786698149399</v>
      </c>
      <c r="F1843" s="8">
        <v>21.989572446636199</v>
      </c>
      <c r="G1843" s="8">
        <v>24.293303007842901</v>
      </c>
      <c r="H1843" s="8">
        <v>20.334598462578999</v>
      </c>
    </row>
    <row r="1844" spans="1:8" x14ac:dyDescent="0.35">
      <c r="A1844" s="7" t="str">
        <f>B3&amp;C1830&amp;D1844</f>
        <v>DISTRIBUCION VOLUMEN X CRITERIO (Consumiciones)BATIDOS100-200MIL</v>
      </c>
      <c r="B1844" s="7">
        <v>0</v>
      </c>
      <c r="C1844" s="7">
        <v>0</v>
      </c>
      <c r="D1844" s="8" t="s">
        <v>14</v>
      </c>
      <c r="E1844" s="8">
        <v>8.9165578908753709</v>
      </c>
      <c r="F1844" s="8">
        <v>8.5953539381517192</v>
      </c>
      <c r="G1844" s="8">
        <v>8.1355049920251794</v>
      </c>
      <c r="H1844" s="8">
        <v>7.4193357581362198</v>
      </c>
    </row>
    <row r="1845" spans="1:8" x14ac:dyDescent="0.35">
      <c r="A1845" s="7" t="str">
        <f>B3&amp;C1830&amp;D1845</f>
        <v>DISTRIBUCION VOLUMEN X CRITERIO (Consumiciones)BATIDOS200-500MIL</v>
      </c>
      <c r="B1845" s="7">
        <v>0</v>
      </c>
      <c r="C1845" s="7">
        <v>0</v>
      </c>
      <c r="D1845" s="8" t="s">
        <v>15</v>
      </c>
      <c r="E1845" s="8">
        <v>13.2585954794676</v>
      </c>
      <c r="F1845" s="8">
        <v>12.7371820238856</v>
      </c>
      <c r="G1845" s="8">
        <v>14.1521975749663</v>
      </c>
      <c r="H1845" s="8">
        <v>15.4806865835798</v>
      </c>
    </row>
    <row r="1846" spans="1:8" x14ac:dyDescent="0.35">
      <c r="A1846" s="7" t="str">
        <f>B3&amp;C1830&amp;D1846</f>
        <v>DISTRIBUCION VOLUMEN X CRITERIO (Consumiciones)BATIDOS&gt;500MIL</v>
      </c>
      <c r="B1846" s="7">
        <v>0</v>
      </c>
      <c r="C1846" s="7">
        <v>0</v>
      </c>
      <c r="D1846" s="8" t="s">
        <v>16</v>
      </c>
      <c r="E1846" s="8">
        <v>16.182697768010001</v>
      </c>
      <c r="F1846" s="8">
        <v>16.747849718763799</v>
      </c>
      <c r="G1846" s="8">
        <v>17.441262193306098</v>
      </c>
      <c r="H1846" s="8">
        <v>16.445101739307699</v>
      </c>
    </row>
    <row r="1847" spans="1:8" x14ac:dyDescent="0.35">
      <c r="A1847" s="7" t="str">
        <f>B3&amp;C1830&amp;D1847</f>
        <v>DISTRIBUCION VOLUMEN X CRITERIO (Consumiciones)BATIDOSDE 15 A 19 AÑOS</v>
      </c>
      <c r="B1847" s="7">
        <v>0</v>
      </c>
      <c r="C1847" s="7">
        <v>0</v>
      </c>
      <c r="D1847" s="8" t="s">
        <v>39</v>
      </c>
      <c r="E1847" s="8">
        <v>7.0431146685505004</v>
      </c>
      <c r="F1847" s="8">
        <v>7.0437564897398701</v>
      </c>
      <c r="G1847" s="8">
        <v>8.2073959072514207</v>
      </c>
      <c r="H1847" s="8">
        <v>4.4470526679760702</v>
      </c>
    </row>
    <row r="1848" spans="1:8" x14ac:dyDescent="0.35">
      <c r="A1848" s="7" t="str">
        <f>B3&amp;C1830&amp;D1848</f>
        <v>DISTRIBUCION VOLUMEN X CRITERIO (Consumiciones)BATIDOSDE 20 A 24 AÑOS</v>
      </c>
      <c r="B1848" s="7">
        <v>0</v>
      </c>
      <c r="C1848" s="7">
        <v>0</v>
      </c>
      <c r="D1848" s="8" t="s">
        <v>40</v>
      </c>
      <c r="E1848" s="8">
        <v>8.1418644554219703</v>
      </c>
      <c r="F1848" s="8">
        <v>7.5518375899262304</v>
      </c>
      <c r="G1848" s="8">
        <v>7.99237559925173</v>
      </c>
      <c r="H1848" s="8">
        <v>5.0413930144450498</v>
      </c>
    </row>
    <row r="1849" spans="1:8" x14ac:dyDescent="0.35">
      <c r="A1849" s="7" t="str">
        <f>B3&amp;C1830&amp;D1849</f>
        <v>DISTRIBUCION VOLUMEN X CRITERIO (Consumiciones)BATIDOSDE 25 A 34 AÑOS</v>
      </c>
      <c r="B1849" s="7">
        <v>0</v>
      </c>
      <c r="C1849" s="7">
        <v>0</v>
      </c>
      <c r="D1849" s="8" t="s">
        <v>41</v>
      </c>
      <c r="E1849" s="8">
        <v>12.746215706269201</v>
      </c>
      <c r="F1849" s="8">
        <v>14.086071284824699</v>
      </c>
      <c r="G1849" s="8">
        <v>14.693492846161201</v>
      </c>
      <c r="H1849" s="8">
        <v>13.0471734687221</v>
      </c>
    </row>
    <row r="1850" spans="1:8" x14ac:dyDescent="0.35">
      <c r="A1850" s="7" t="str">
        <f>B3&amp;C1830&amp;D1850</f>
        <v>DISTRIBUCION VOLUMEN X CRITERIO (Consumiciones)BATIDOSDE 35 A 49 AÑOS</v>
      </c>
      <c r="B1850" s="7">
        <v>0</v>
      </c>
      <c r="C1850" s="7">
        <v>0</v>
      </c>
      <c r="D1850" s="8" t="s">
        <v>42</v>
      </c>
      <c r="E1850" s="8">
        <v>41.233195725498902</v>
      </c>
      <c r="F1850" s="8">
        <v>38.346536888780697</v>
      </c>
      <c r="G1850" s="8">
        <v>37.3038258454417</v>
      </c>
      <c r="H1850" s="8">
        <v>37.506502250564502</v>
      </c>
    </row>
    <row r="1851" spans="1:8" x14ac:dyDescent="0.35">
      <c r="A1851" s="7" t="str">
        <f>B3&amp;C1830&amp;D1851</f>
        <v>DISTRIBUCION VOLUMEN X CRITERIO (Consumiciones)BATIDOSDE 50 A 59 AÑOS</v>
      </c>
      <c r="B1851" s="7">
        <v>0</v>
      </c>
      <c r="C1851" s="7">
        <v>0</v>
      </c>
      <c r="D1851" s="8" t="s">
        <v>43</v>
      </c>
      <c r="E1851" s="8">
        <v>16.522125207315899</v>
      </c>
      <c r="F1851" s="8">
        <v>20.239625717465099</v>
      </c>
      <c r="G1851" s="8">
        <v>17.960237781964398</v>
      </c>
      <c r="H1851" s="8">
        <v>18.837139030031501</v>
      </c>
    </row>
    <row r="1852" spans="1:8" x14ac:dyDescent="0.35">
      <c r="A1852" s="7" t="str">
        <f>B3&amp;C1830&amp;D1852</f>
        <v>DISTRIBUCION VOLUMEN X CRITERIO (Consumiciones)BATIDOSDE 60 A 75 AÑOS</v>
      </c>
      <c r="B1852" s="7">
        <v>0</v>
      </c>
      <c r="C1852" s="7">
        <v>0</v>
      </c>
      <c r="D1852" s="8" t="s">
        <v>44</v>
      </c>
      <c r="E1852" s="8">
        <v>14.3134701458011</v>
      </c>
      <c r="F1852" s="8">
        <v>12.7321804849506</v>
      </c>
      <c r="G1852" s="8">
        <v>13.8426930663063</v>
      </c>
      <c r="H1852" s="8">
        <v>21.120715908349599</v>
      </c>
    </row>
    <row r="1853" spans="1:8" x14ac:dyDescent="0.35">
      <c r="A1853" s="7" t="str">
        <f>B3&amp;C1830&amp;D1853</f>
        <v>DISTRIBUCION VOLUMEN X CRITERIO (Consumiciones)BATIDOSALTA Y MEDIA ALTA</v>
      </c>
      <c r="B1853" s="7">
        <v>0</v>
      </c>
      <c r="C1853" s="7">
        <v>0</v>
      </c>
      <c r="D1853" s="8" t="s">
        <v>17</v>
      </c>
      <c r="E1853" s="8">
        <v>18.926001304839801</v>
      </c>
      <c r="F1853" s="8">
        <v>20.210791824365199</v>
      </c>
      <c r="G1853" s="8">
        <v>21.435215569267701</v>
      </c>
      <c r="H1853" s="8">
        <v>18.191135577712501</v>
      </c>
    </row>
    <row r="1854" spans="1:8" x14ac:dyDescent="0.35">
      <c r="A1854" s="7" t="str">
        <f>B3&amp;C1830&amp;D1854</f>
        <v>DISTRIBUCION VOLUMEN X CRITERIO (Consumiciones)BATIDOSMEDIA</v>
      </c>
      <c r="B1854" s="7">
        <v>0</v>
      </c>
      <c r="C1854" s="7">
        <v>0</v>
      </c>
      <c r="D1854" s="8" t="s">
        <v>18</v>
      </c>
      <c r="E1854" s="8">
        <v>38.9262643394988</v>
      </c>
      <c r="F1854" s="8">
        <v>37.032172198377197</v>
      </c>
      <c r="G1854" s="8">
        <v>33.329315813861598</v>
      </c>
      <c r="H1854" s="8">
        <v>35.190670153461603</v>
      </c>
    </row>
    <row r="1855" spans="1:8" x14ac:dyDescent="0.35">
      <c r="A1855" s="7" t="str">
        <f>B3&amp;C1830&amp;D1855</f>
        <v>DISTRIBUCION VOLUMEN X CRITERIO (Consumiciones)BATIDOSMEDIA BAJA</v>
      </c>
      <c r="B1855" s="7">
        <v>0</v>
      </c>
      <c r="C1855" s="7">
        <v>0</v>
      </c>
      <c r="D1855" s="8" t="s">
        <v>19</v>
      </c>
      <c r="E1855" s="8">
        <v>22.761361335877901</v>
      </c>
      <c r="F1855" s="8">
        <v>21.807956970699401</v>
      </c>
      <c r="G1855" s="8">
        <v>23.682698510302401</v>
      </c>
      <c r="H1855" s="8">
        <v>30.1396678351283</v>
      </c>
    </row>
    <row r="1856" spans="1:8" x14ac:dyDescent="0.35">
      <c r="A1856" s="7" t="str">
        <f>B3&amp;C1830&amp;D1856</f>
        <v>DISTRIBUCION VOLUMEN X CRITERIO (Consumiciones)BATIDOSBAJA</v>
      </c>
      <c r="B1856" s="7">
        <v>0</v>
      </c>
      <c r="C1856" s="7">
        <v>0</v>
      </c>
      <c r="D1856" s="8" t="s">
        <v>20</v>
      </c>
      <c r="E1856" s="8">
        <v>19.386368322736001</v>
      </c>
      <c r="F1856" s="8">
        <v>20.949091690088899</v>
      </c>
      <c r="G1856" s="8">
        <v>21.552777122027202</v>
      </c>
      <c r="H1856" s="8">
        <v>16.478523053710401</v>
      </c>
    </row>
    <row r="1857" spans="1:8" x14ac:dyDescent="0.35">
      <c r="A1857" s="7" t="str">
        <f>B3&amp;C1830&amp;D1857</f>
        <v>DISTRIBUCION VOLUMEN X CRITERIO (Consumiciones)BATIDOSHOMBRE</v>
      </c>
      <c r="B1857" s="7">
        <v>0</v>
      </c>
      <c r="C1857" s="7">
        <v>0</v>
      </c>
      <c r="D1857" s="8" t="s">
        <v>21</v>
      </c>
      <c r="E1857" s="8">
        <v>37.5121712242901</v>
      </c>
      <c r="F1857" s="8">
        <v>39.890279003852399</v>
      </c>
      <c r="G1857" s="8">
        <v>41.596269459567601</v>
      </c>
      <c r="H1857" s="8">
        <v>41.731925771423001</v>
      </c>
    </row>
    <row r="1858" spans="1:8" x14ac:dyDescent="0.35">
      <c r="A1858" s="7" t="str">
        <f>B3&amp;C1830&amp;D1858</f>
        <v>DISTRIBUCION VOLUMEN X CRITERIO (Consumiciones)BATIDOSMUJER</v>
      </c>
      <c r="B1858" s="7">
        <v>0</v>
      </c>
      <c r="C1858" s="7">
        <v>0</v>
      </c>
      <c r="D1858" s="8" t="s">
        <v>22</v>
      </c>
      <c r="E1858" s="8">
        <v>62.4878287757099</v>
      </c>
      <c r="F1858" s="8">
        <v>60.109746363208998</v>
      </c>
      <c r="G1858" s="8">
        <v>58.403730540432399</v>
      </c>
      <c r="H1858" s="8">
        <v>58.268040428704097</v>
      </c>
    </row>
    <row r="1859" spans="1:8" x14ac:dyDescent="0.35">
      <c r="A1859" s="7" t="str">
        <f>B3&amp;C1859&amp;D1859</f>
        <v>DISTRIBUCION VOLUMEN X CRITERIO (Consumiciones)HELADOST.ESPAÑA</v>
      </c>
      <c r="B1859" s="7">
        <v>0</v>
      </c>
      <c r="C1859" s="7" t="s">
        <v>263</v>
      </c>
      <c r="D1859" s="8" t="s">
        <v>36</v>
      </c>
      <c r="E1859" s="8">
        <v>100</v>
      </c>
      <c r="F1859" s="8">
        <v>100</v>
      </c>
      <c r="G1859" s="8">
        <v>100</v>
      </c>
      <c r="H1859" s="8">
        <v>100</v>
      </c>
    </row>
    <row r="1860" spans="1:8" x14ac:dyDescent="0.35">
      <c r="A1860" s="7" t="str">
        <f>B3&amp;C1859&amp;D1860</f>
        <v>DISTRIBUCION VOLUMEN X CRITERIO (Consumiciones)HELADOSBCN AM</v>
      </c>
      <c r="B1860" s="7">
        <v>0</v>
      </c>
      <c r="C1860" s="7">
        <v>0</v>
      </c>
      <c r="D1860" s="8" t="s">
        <v>1</v>
      </c>
      <c r="E1860" s="8">
        <v>9.0276170671216001</v>
      </c>
      <c r="F1860" s="8">
        <v>9.1366944477630803</v>
      </c>
      <c r="G1860" s="8">
        <v>8.8610324076564595</v>
      </c>
      <c r="H1860" s="8">
        <v>9.7319482851977792</v>
      </c>
    </row>
    <row r="1861" spans="1:8" x14ac:dyDescent="0.35">
      <c r="A1861" s="7" t="str">
        <f>B3&amp;C1859&amp;D1861</f>
        <v>DISTRIBUCION VOLUMEN X CRITERIO (Consumiciones)HELADOSREST.CAT ARAGON</v>
      </c>
      <c r="B1861" s="7">
        <v>0</v>
      </c>
      <c r="C1861" s="7">
        <v>0</v>
      </c>
      <c r="D1861" s="8" t="s">
        <v>2</v>
      </c>
      <c r="E1861" s="8">
        <v>10.224896488131</v>
      </c>
      <c r="F1861" s="8">
        <v>11.5380001362561</v>
      </c>
      <c r="G1861" s="8">
        <v>10.634789190755299</v>
      </c>
      <c r="H1861" s="8">
        <v>10.823615977081101</v>
      </c>
    </row>
    <row r="1862" spans="1:8" x14ac:dyDescent="0.35">
      <c r="A1862" s="7" t="str">
        <f>B3&amp;C1859&amp;D1862</f>
        <v>DISTRIBUCION VOLUMEN X CRITERIO (Consumiciones)HELADOSLEVANTE</v>
      </c>
      <c r="B1862" s="7">
        <v>0</v>
      </c>
      <c r="C1862" s="7">
        <v>0</v>
      </c>
      <c r="D1862" s="8" t="s">
        <v>3</v>
      </c>
      <c r="E1862" s="8">
        <v>19.7944801178974</v>
      </c>
      <c r="F1862" s="8">
        <v>17.003008494281701</v>
      </c>
      <c r="G1862" s="8">
        <v>19.066815879662698</v>
      </c>
      <c r="H1862" s="8">
        <v>19.100613327712299</v>
      </c>
    </row>
    <row r="1863" spans="1:8" x14ac:dyDescent="0.35">
      <c r="A1863" s="7" t="str">
        <f>B3&amp;C1859&amp;D1863</f>
        <v>DISTRIBUCION VOLUMEN X CRITERIO (Consumiciones)HELADOSANDALUCIA</v>
      </c>
      <c r="B1863" s="7">
        <v>0</v>
      </c>
      <c r="C1863" s="7">
        <v>0</v>
      </c>
      <c r="D1863" s="8" t="s">
        <v>4</v>
      </c>
      <c r="E1863" s="8">
        <v>21.5243346122198</v>
      </c>
      <c r="F1863" s="8">
        <v>20.3217815183467</v>
      </c>
      <c r="G1863" s="8">
        <v>22.918302919607498</v>
      </c>
      <c r="H1863" s="8">
        <v>22.824473241061199</v>
      </c>
    </row>
    <row r="1864" spans="1:8" x14ac:dyDescent="0.35">
      <c r="A1864" s="7" t="str">
        <f>B3&amp;C1859&amp;D1864</f>
        <v>DISTRIBUCION VOLUMEN X CRITERIO (Consumiciones)HELADOSMDD AM</v>
      </c>
      <c r="B1864" s="7">
        <v>0</v>
      </c>
      <c r="C1864" s="7">
        <v>0</v>
      </c>
      <c r="D1864" s="8" t="s">
        <v>5</v>
      </c>
      <c r="E1864" s="8">
        <v>13.936671832746899</v>
      </c>
      <c r="F1864" s="8">
        <v>14.9637440400316</v>
      </c>
      <c r="G1864" s="8">
        <v>13.3452246264133</v>
      </c>
      <c r="H1864" s="8">
        <v>13.989263042911</v>
      </c>
    </row>
    <row r="1865" spans="1:8" x14ac:dyDescent="0.35">
      <c r="A1865" s="7" t="str">
        <f>B3&amp;C1859&amp;D1865</f>
        <v>DISTRIBUCION VOLUMEN X CRITERIO (Consumiciones)HELADOSRTO CENTRO</v>
      </c>
      <c r="B1865" s="7">
        <v>0</v>
      </c>
      <c r="C1865" s="7">
        <v>0</v>
      </c>
      <c r="D1865" s="8" t="s">
        <v>6</v>
      </c>
      <c r="E1865" s="8">
        <v>9.9870254367803604</v>
      </c>
      <c r="F1865" s="8">
        <v>10.942778379520499</v>
      </c>
      <c r="G1865" s="8">
        <v>9.7781289723830298</v>
      </c>
      <c r="H1865" s="8">
        <v>8.5568227320705308</v>
      </c>
    </row>
    <row r="1866" spans="1:8" x14ac:dyDescent="0.35">
      <c r="A1866" s="7" t="str">
        <f>B3&amp;C1859&amp;D1866</f>
        <v>DISTRIBUCION VOLUMEN X CRITERIO (Consumiciones)HELADOSNORTE-CENTRO</v>
      </c>
      <c r="B1866" s="7">
        <v>0</v>
      </c>
      <c r="C1866" s="7">
        <v>0</v>
      </c>
      <c r="D1866" s="8" t="s">
        <v>7</v>
      </c>
      <c r="E1866" s="8">
        <v>8.0588354735882994</v>
      </c>
      <c r="F1866" s="8">
        <v>8.0776244842263907</v>
      </c>
      <c r="G1866" s="8">
        <v>7.5410607536075203</v>
      </c>
      <c r="H1866" s="8">
        <v>8.1098974809446798</v>
      </c>
    </row>
    <row r="1867" spans="1:8" x14ac:dyDescent="0.35">
      <c r="A1867" s="7" t="str">
        <f>B3&amp;C1859&amp;D1867</f>
        <v>DISTRIBUCION VOLUMEN X CRITERIO (Consumiciones)HELADOSNOROESTE</v>
      </c>
      <c r="B1867" s="7">
        <v>0</v>
      </c>
      <c r="C1867" s="7">
        <v>0</v>
      </c>
      <c r="D1867" s="8" t="s">
        <v>8</v>
      </c>
      <c r="E1867" s="8">
        <v>7.4461267945431304</v>
      </c>
      <c r="F1867" s="8">
        <v>8.0163833100151205</v>
      </c>
      <c r="G1867" s="8">
        <v>7.8546367783208497</v>
      </c>
      <c r="H1867" s="8">
        <v>6.8633698310469002</v>
      </c>
    </row>
    <row r="1868" spans="1:8" x14ac:dyDescent="0.35">
      <c r="A1868" s="7" t="str">
        <f>B3&amp;C1859&amp;D1868</f>
        <v>DISTRIBUCION VOLUMEN X CRITERIO (Consumiciones)HELADOS&lt;2MIL</v>
      </c>
      <c r="B1868" s="7">
        <v>0</v>
      </c>
      <c r="C1868" s="7">
        <v>0</v>
      </c>
      <c r="D1868" s="8" t="s">
        <v>9</v>
      </c>
      <c r="E1868" s="8">
        <v>7.9996736571616296</v>
      </c>
      <c r="F1868" s="8">
        <v>7.18072391461682</v>
      </c>
      <c r="G1868" s="8">
        <v>5.51342302773896</v>
      </c>
      <c r="H1868" s="8">
        <v>4.9657564571019304</v>
      </c>
    </row>
    <row r="1869" spans="1:8" x14ac:dyDescent="0.35">
      <c r="A1869" s="7" t="str">
        <f>B3&amp;C1859&amp;D1869</f>
        <v>DISTRIBUCION VOLUMEN X CRITERIO (Consumiciones)HELADOS2-5MIL</v>
      </c>
      <c r="B1869" s="7">
        <v>0</v>
      </c>
      <c r="C1869" s="7">
        <v>0</v>
      </c>
      <c r="D1869" s="8" t="s">
        <v>10</v>
      </c>
      <c r="E1869" s="8">
        <v>4.6821947408268603</v>
      </c>
      <c r="F1869" s="8">
        <v>4.8115257815222998</v>
      </c>
      <c r="G1869" s="8">
        <v>5.2699748520753902</v>
      </c>
      <c r="H1869" s="8">
        <v>6.2796584735529404</v>
      </c>
    </row>
    <row r="1870" spans="1:8" x14ac:dyDescent="0.35">
      <c r="A1870" s="7" t="str">
        <f>B3&amp;C1859&amp;D1870</f>
        <v>DISTRIBUCION VOLUMEN X CRITERIO (Consumiciones)HELADOS5-10MIL</v>
      </c>
      <c r="B1870" s="7">
        <v>0</v>
      </c>
      <c r="C1870" s="7">
        <v>0</v>
      </c>
      <c r="D1870" s="8" t="s">
        <v>11</v>
      </c>
      <c r="E1870" s="8">
        <v>7.8931129788555996</v>
      </c>
      <c r="F1870" s="8">
        <v>6.9282305768469401</v>
      </c>
      <c r="G1870" s="8">
        <v>7.6457781179593098</v>
      </c>
      <c r="H1870" s="8">
        <v>7.5442168768164999</v>
      </c>
    </row>
    <row r="1871" spans="1:8" x14ac:dyDescent="0.35">
      <c r="A1871" s="7" t="str">
        <f>B3&amp;C1859&amp;D1871</f>
        <v>DISTRIBUCION VOLUMEN X CRITERIO (Consumiciones)HELADOS10-30MIL</v>
      </c>
      <c r="B1871" s="7">
        <v>0</v>
      </c>
      <c r="C1871" s="7">
        <v>0</v>
      </c>
      <c r="D1871" s="8" t="s">
        <v>12</v>
      </c>
      <c r="E1871" s="8">
        <v>17.045011262176601</v>
      </c>
      <c r="F1871" s="8">
        <v>17.6076990597345</v>
      </c>
      <c r="G1871" s="8">
        <v>16.8160999241369</v>
      </c>
      <c r="H1871" s="8">
        <v>15.992800236335301</v>
      </c>
    </row>
    <row r="1872" spans="1:8" x14ac:dyDescent="0.35">
      <c r="A1872" s="7" t="str">
        <f>B3&amp;C1859&amp;D1872</f>
        <v>DISTRIBUCION VOLUMEN X CRITERIO (Consumiciones)HELADOS30-100MIL</v>
      </c>
      <c r="B1872" s="7">
        <v>0</v>
      </c>
      <c r="C1872" s="7">
        <v>0</v>
      </c>
      <c r="D1872" s="8" t="s">
        <v>13</v>
      </c>
      <c r="E1872" s="8">
        <v>20.397069733558698</v>
      </c>
      <c r="F1872" s="8">
        <v>20.143246586933799</v>
      </c>
      <c r="G1872" s="8">
        <v>21.5181095131333</v>
      </c>
      <c r="H1872" s="8">
        <v>22.132408888275901</v>
      </c>
    </row>
    <row r="1873" spans="1:8" x14ac:dyDescent="0.35">
      <c r="A1873" s="7" t="str">
        <f>B3&amp;C1859&amp;D1873</f>
        <v>DISTRIBUCION VOLUMEN X CRITERIO (Consumiciones)HELADOS100-200MIL</v>
      </c>
      <c r="B1873" s="7">
        <v>0</v>
      </c>
      <c r="C1873" s="7">
        <v>0</v>
      </c>
      <c r="D1873" s="8" t="s">
        <v>14</v>
      </c>
      <c r="E1873" s="8">
        <v>9.3120802559843003</v>
      </c>
      <c r="F1873" s="8">
        <v>10.5310876096837</v>
      </c>
      <c r="G1873" s="8">
        <v>10.4108341511951</v>
      </c>
      <c r="H1873" s="8">
        <v>11.1344329402509</v>
      </c>
    </row>
    <row r="1874" spans="1:8" x14ac:dyDescent="0.35">
      <c r="A1874" s="7" t="str">
        <f>B3&amp;C1859&amp;D1874</f>
        <v>DISTRIBUCION VOLUMEN X CRITERIO (Consumiciones)HELADOS200-500MIL</v>
      </c>
      <c r="B1874" s="7">
        <v>0</v>
      </c>
      <c r="C1874" s="7">
        <v>0</v>
      </c>
      <c r="D1874" s="8" t="s">
        <v>15</v>
      </c>
      <c r="E1874" s="8">
        <v>14.881358243764099</v>
      </c>
      <c r="F1874" s="8">
        <v>14.360445656048199</v>
      </c>
      <c r="G1874" s="8">
        <v>15.8581152145156</v>
      </c>
      <c r="H1874" s="8">
        <v>14.109436721145499</v>
      </c>
    </row>
    <row r="1875" spans="1:8" x14ac:dyDescent="0.35">
      <c r="A1875" s="7" t="str">
        <f>B3&amp;C1859&amp;D1875</f>
        <v>DISTRIBUCION VOLUMEN X CRITERIO (Consumiciones)HELADOS&gt;500MIL</v>
      </c>
      <c r="B1875" s="7">
        <v>0</v>
      </c>
      <c r="C1875" s="7">
        <v>0</v>
      </c>
      <c r="D1875" s="8" t="s">
        <v>16</v>
      </c>
      <c r="E1875" s="8">
        <v>17.789480862214798</v>
      </c>
      <c r="F1875" s="8">
        <v>18.437049207197099</v>
      </c>
      <c r="G1875" s="8">
        <v>16.967656727652301</v>
      </c>
      <c r="H1875" s="8">
        <v>17.841289406521</v>
      </c>
    </row>
    <row r="1876" spans="1:8" x14ac:dyDescent="0.35">
      <c r="A1876" s="7" t="str">
        <f>B3&amp;C1859&amp;D1876</f>
        <v>DISTRIBUCION VOLUMEN X CRITERIO (Consumiciones)HELADOSDE 15 A 19 AÑOS</v>
      </c>
      <c r="B1876" s="7">
        <v>0</v>
      </c>
      <c r="C1876" s="7">
        <v>0</v>
      </c>
      <c r="D1876" s="8" t="s">
        <v>39</v>
      </c>
      <c r="E1876" s="8">
        <v>3.2406909335444798</v>
      </c>
      <c r="F1876" s="8">
        <v>4.1059958590006502</v>
      </c>
      <c r="G1876" s="8">
        <v>5.3738747076770803</v>
      </c>
      <c r="H1876" s="8">
        <v>3.61764498457473</v>
      </c>
    </row>
    <row r="1877" spans="1:8" x14ac:dyDescent="0.35">
      <c r="A1877" s="7" t="str">
        <f>B3&amp;C1859&amp;D1877</f>
        <v>DISTRIBUCION VOLUMEN X CRITERIO (Consumiciones)HELADOSDE 20 A 24 AÑOS</v>
      </c>
      <c r="B1877" s="7">
        <v>0</v>
      </c>
      <c r="C1877" s="7">
        <v>0</v>
      </c>
      <c r="D1877" s="8" t="s">
        <v>40</v>
      </c>
      <c r="E1877" s="8">
        <v>4.1271653319183699</v>
      </c>
      <c r="F1877" s="8">
        <v>5.10800761059203</v>
      </c>
      <c r="G1877" s="8">
        <v>4.0725634321135198</v>
      </c>
      <c r="H1877" s="8">
        <v>4.2251712764848701</v>
      </c>
    </row>
    <row r="1878" spans="1:8" x14ac:dyDescent="0.35">
      <c r="A1878" s="7" t="str">
        <f>B3&amp;C1859&amp;D1878</f>
        <v>DISTRIBUCION VOLUMEN X CRITERIO (Consumiciones)HELADOSDE 25 A 34 AÑOS</v>
      </c>
      <c r="B1878" s="7">
        <v>0</v>
      </c>
      <c r="C1878" s="7">
        <v>0</v>
      </c>
      <c r="D1878" s="8" t="s">
        <v>41</v>
      </c>
      <c r="E1878" s="8">
        <v>9.8542751368463293</v>
      </c>
      <c r="F1878" s="8">
        <v>11.3348650620706</v>
      </c>
      <c r="G1878" s="8">
        <v>9.89762079538942</v>
      </c>
      <c r="H1878" s="8">
        <v>9.4581566630333498</v>
      </c>
    </row>
    <row r="1879" spans="1:8" x14ac:dyDescent="0.35">
      <c r="A1879" s="7" t="str">
        <f>B3&amp;C1859&amp;D1879</f>
        <v>DISTRIBUCION VOLUMEN X CRITERIO (Consumiciones)HELADOSDE 35 A 49 AÑOS</v>
      </c>
      <c r="B1879" s="7">
        <v>0</v>
      </c>
      <c r="C1879" s="7">
        <v>0</v>
      </c>
      <c r="D1879" s="8" t="s">
        <v>42</v>
      </c>
      <c r="E1879" s="8">
        <v>35.816491820575997</v>
      </c>
      <c r="F1879" s="8">
        <v>33.231653072327298</v>
      </c>
      <c r="G1879" s="8">
        <v>33.8927309917567</v>
      </c>
      <c r="H1879" s="8">
        <v>31.958068507459501</v>
      </c>
    </row>
    <row r="1880" spans="1:8" x14ac:dyDescent="0.35">
      <c r="A1880" s="7" t="str">
        <f>B3&amp;C1859&amp;D1880</f>
        <v>DISTRIBUCION VOLUMEN X CRITERIO (Consumiciones)HELADOSDE 50 A 59 AÑOS</v>
      </c>
      <c r="B1880" s="7">
        <v>0</v>
      </c>
      <c r="C1880" s="7">
        <v>0</v>
      </c>
      <c r="D1880" s="8" t="s">
        <v>43</v>
      </c>
      <c r="E1880" s="8">
        <v>21.568877974263401</v>
      </c>
      <c r="F1880" s="8">
        <v>22.0731754277009</v>
      </c>
      <c r="G1880" s="8">
        <v>22.170799180458101</v>
      </c>
      <c r="H1880" s="8">
        <v>21.743454742495601</v>
      </c>
    </row>
    <row r="1881" spans="1:8" x14ac:dyDescent="0.35">
      <c r="A1881" s="7" t="str">
        <f>B3&amp;C1859&amp;D1881</f>
        <v>DISTRIBUCION VOLUMEN X CRITERIO (Consumiciones)HELADOSDE 60 A 75 AÑOS</v>
      </c>
      <c r="B1881" s="7">
        <v>0</v>
      </c>
      <c r="C1881" s="7">
        <v>0</v>
      </c>
      <c r="D1881" s="8" t="s">
        <v>44</v>
      </c>
      <c r="E1881" s="8">
        <v>25.392486625879901</v>
      </c>
      <c r="F1881" s="8">
        <v>24.1463113608919</v>
      </c>
      <c r="G1881" s="8">
        <v>24.592404115330599</v>
      </c>
      <c r="H1881" s="8">
        <v>28.997506568569801</v>
      </c>
    </row>
    <row r="1882" spans="1:8" x14ac:dyDescent="0.35">
      <c r="A1882" s="7" t="str">
        <f>B3&amp;C1859&amp;D1882</f>
        <v>DISTRIBUCION VOLUMEN X CRITERIO (Consumiciones)HELADOSALTA Y MEDIA ALTA</v>
      </c>
      <c r="B1882" s="7">
        <v>0</v>
      </c>
      <c r="C1882" s="7">
        <v>0</v>
      </c>
      <c r="D1882" s="8" t="s">
        <v>17</v>
      </c>
      <c r="E1882" s="8">
        <v>23.407567196334501</v>
      </c>
      <c r="F1882" s="8">
        <v>26.159415639233501</v>
      </c>
      <c r="G1882" s="8">
        <v>27.5391842956993</v>
      </c>
      <c r="H1882" s="8">
        <v>24.7375510616674</v>
      </c>
    </row>
    <row r="1883" spans="1:8" x14ac:dyDescent="0.35">
      <c r="A1883" s="7" t="str">
        <f>B3&amp;C1859&amp;D1883</f>
        <v>DISTRIBUCION VOLUMEN X CRITERIO (Consumiciones)HELADOSMEDIA</v>
      </c>
      <c r="B1883" s="7">
        <v>0</v>
      </c>
      <c r="C1883" s="7">
        <v>0</v>
      </c>
      <c r="D1883" s="8" t="s">
        <v>18</v>
      </c>
      <c r="E1883" s="8">
        <v>34.0932676872795</v>
      </c>
      <c r="F1883" s="8">
        <v>31.1457307915983</v>
      </c>
      <c r="G1883" s="8">
        <v>32.610648538586602</v>
      </c>
      <c r="H1883" s="8">
        <v>35.218551380594597</v>
      </c>
    </row>
    <row r="1884" spans="1:8" x14ac:dyDescent="0.35">
      <c r="A1884" s="7" t="str">
        <f>B3&amp;C1859&amp;D1884</f>
        <v>DISTRIBUCION VOLUMEN X CRITERIO (Consumiciones)HELADOSMEDIA BAJA</v>
      </c>
      <c r="B1884" s="7">
        <v>0</v>
      </c>
      <c r="C1884" s="7">
        <v>0</v>
      </c>
      <c r="D1884" s="8" t="s">
        <v>19</v>
      </c>
      <c r="E1884" s="8">
        <v>25.107679437569999</v>
      </c>
      <c r="F1884" s="8">
        <v>26.7768826785966</v>
      </c>
      <c r="G1884" s="8">
        <v>22.229071034733099</v>
      </c>
      <c r="H1884" s="8">
        <v>23.4313910636107</v>
      </c>
    </row>
    <row r="1885" spans="1:8" x14ac:dyDescent="0.35">
      <c r="A1885" s="7" t="str">
        <f>B3&amp;C1859&amp;D1885</f>
        <v>DISTRIBUCION VOLUMEN X CRITERIO (Consumiciones)HELADOSBAJA</v>
      </c>
      <c r="B1885" s="7">
        <v>0</v>
      </c>
      <c r="C1885" s="7">
        <v>0</v>
      </c>
      <c r="D1885" s="8" t="s">
        <v>20</v>
      </c>
      <c r="E1885" s="8">
        <v>17.391467413358601</v>
      </c>
      <c r="F1885" s="8">
        <v>15.9179758273853</v>
      </c>
      <c r="G1885" s="8">
        <v>17.621087659387701</v>
      </c>
      <c r="H1885" s="8">
        <v>16.612506494127299</v>
      </c>
    </row>
    <row r="1886" spans="1:8" x14ac:dyDescent="0.35">
      <c r="A1886" s="7" t="str">
        <f>B3&amp;C1859&amp;D1886</f>
        <v>DISTRIBUCION VOLUMEN X CRITERIO (Consumiciones)HELADOSHOMBRE</v>
      </c>
      <c r="B1886" s="7">
        <v>0</v>
      </c>
      <c r="C1886" s="7">
        <v>0</v>
      </c>
      <c r="D1886" s="8" t="s">
        <v>21</v>
      </c>
      <c r="E1886" s="8">
        <v>43.251963764985703</v>
      </c>
      <c r="F1886" s="8">
        <v>43.6672775150844</v>
      </c>
      <c r="G1886" s="8">
        <v>43.214910343010601</v>
      </c>
      <c r="H1886" s="8">
        <v>45.257974553208001</v>
      </c>
    </row>
    <row r="1887" spans="1:8" x14ac:dyDescent="0.35">
      <c r="A1887" s="7" t="str">
        <f>B3&amp;C1859&amp;D1887</f>
        <v>DISTRIBUCION VOLUMEN X CRITERIO (Consumiciones)HELADOSMUJER</v>
      </c>
      <c r="B1887" s="7">
        <v>0</v>
      </c>
      <c r="C1887" s="7">
        <v>0</v>
      </c>
      <c r="D1887" s="8" t="s">
        <v>22</v>
      </c>
      <c r="E1887" s="8">
        <v>56.748036235014297</v>
      </c>
      <c r="F1887" s="8">
        <v>56.332747168984199</v>
      </c>
      <c r="G1887" s="8">
        <v>56.785089656989399</v>
      </c>
      <c r="H1887" s="8">
        <v>54.742025446791999</v>
      </c>
    </row>
    <row r="1888" spans="1:8" x14ac:dyDescent="0.35">
      <c r="A1888" s="7" t="str">
        <f>B3&amp;C1888&amp;D1888</f>
        <v>DISTRIBUCION VOLUMEN X CRITERIO (Consumiciones)GALLETAST.ESPAÑA</v>
      </c>
      <c r="B1888" s="7">
        <v>0</v>
      </c>
      <c r="C1888" s="7" t="s">
        <v>264</v>
      </c>
      <c r="D1888" s="8" t="s">
        <v>36</v>
      </c>
      <c r="E1888" s="8">
        <v>100</v>
      </c>
      <c r="F1888" s="8">
        <v>100</v>
      </c>
      <c r="G1888" s="8">
        <v>100</v>
      </c>
      <c r="H1888" s="8">
        <v>100</v>
      </c>
    </row>
    <row r="1889" spans="1:8" x14ac:dyDescent="0.35">
      <c r="A1889" s="7" t="str">
        <f>B3&amp;C1888&amp;D1889</f>
        <v>DISTRIBUCION VOLUMEN X CRITERIO (Consumiciones)GALLETASBCN AM</v>
      </c>
      <c r="B1889" s="7">
        <v>0</v>
      </c>
      <c r="C1889" s="7">
        <v>0</v>
      </c>
      <c r="D1889" s="8" t="s">
        <v>1</v>
      </c>
      <c r="E1889" s="8">
        <v>12.6716768661014</v>
      </c>
      <c r="F1889" s="8">
        <v>14.626162966039701</v>
      </c>
      <c r="G1889" s="8">
        <v>10.584618964745999</v>
      </c>
      <c r="H1889" s="8">
        <v>12.320633035770999</v>
      </c>
    </row>
    <row r="1890" spans="1:8" x14ac:dyDescent="0.35">
      <c r="A1890" s="7" t="str">
        <f>B3&amp;C1888&amp;D1890</f>
        <v>DISTRIBUCION VOLUMEN X CRITERIO (Consumiciones)GALLETASREST.CAT ARAGON</v>
      </c>
      <c r="B1890" s="7">
        <v>0</v>
      </c>
      <c r="C1890" s="7">
        <v>0</v>
      </c>
      <c r="D1890" s="8" t="s">
        <v>2</v>
      </c>
      <c r="E1890" s="8">
        <v>12.8211157203499</v>
      </c>
      <c r="F1890" s="8">
        <v>12.5074186983882</v>
      </c>
      <c r="G1890" s="8">
        <v>8.1359189631161595</v>
      </c>
      <c r="H1890" s="8">
        <v>9.4092512413608205</v>
      </c>
    </row>
    <row r="1891" spans="1:8" x14ac:dyDescent="0.35">
      <c r="A1891" s="7" t="str">
        <f>B3&amp;C1888&amp;D1891</f>
        <v>DISTRIBUCION VOLUMEN X CRITERIO (Consumiciones)GALLETASLEVANTE</v>
      </c>
      <c r="B1891" s="7">
        <v>0</v>
      </c>
      <c r="C1891" s="7">
        <v>0</v>
      </c>
      <c r="D1891" s="8" t="s">
        <v>3</v>
      </c>
      <c r="E1891" s="8">
        <v>13.121938065783199</v>
      </c>
      <c r="F1891" s="8">
        <v>10.125531451020001</v>
      </c>
      <c r="G1891" s="8">
        <v>15.7255886981544</v>
      </c>
      <c r="H1891" s="8">
        <v>16.502282936266599</v>
      </c>
    </row>
    <row r="1892" spans="1:8" x14ac:dyDescent="0.35">
      <c r="A1892" s="7" t="str">
        <f>B3&amp;C1888&amp;D1892</f>
        <v>DISTRIBUCION VOLUMEN X CRITERIO (Consumiciones)GALLETASANDALUCIA</v>
      </c>
      <c r="B1892" s="7">
        <v>0</v>
      </c>
      <c r="C1892" s="7">
        <v>0</v>
      </c>
      <c r="D1892" s="8" t="s">
        <v>4</v>
      </c>
      <c r="E1892" s="8">
        <v>14.490666108582101</v>
      </c>
      <c r="F1892" s="8">
        <v>11.9155424678854</v>
      </c>
      <c r="G1892" s="8">
        <v>14.712668396738099</v>
      </c>
      <c r="H1892" s="8">
        <v>16.9946789066009</v>
      </c>
    </row>
    <row r="1893" spans="1:8" x14ac:dyDescent="0.35">
      <c r="A1893" s="7" t="str">
        <f>B3&amp;C1888&amp;D1893</f>
        <v>DISTRIBUCION VOLUMEN X CRITERIO (Consumiciones)GALLETASMDD AM</v>
      </c>
      <c r="B1893" s="7">
        <v>0</v>
      </c>
      <c r="C1893" s="7">
        <v>0</v>
      </c>
      <c r="D1893" s="8" t="s">
        <v>5</v>
      </c>
      <c r="E1893" s="8">
        <v>17.413148087304101</v>
      </c>
      <c r="F1893" s="8">
        <v>12.856334366621301</v>
      </c>
      <c r="G1893" s="8">
        <v>13.967892566548301</v>
      </c>
      <c r="H1893" s="8">
        <v>15.323640260985</v>
      </c>
    </row>
    <row r="1894" spans="1:8" x14ac:dyDescent="0.35">
      <c r="A1894" s="7" t="str">
        <f>B3&amp;C1888&amp;D1894</f>
        <v>DISTRIBUCION VOLUMEN X CRITERIO (Consumiciones)GALLETASRTO CENTRO</v>
      </c>
      <c r="B1894" s="7">
        <v>0</v>
      </c>
      <c r="C1894" s="7">
        <v>0</v>
      </c>
      <c r="D1894" s="8" t="s">
        <v>6</v>
      </c>
      <c r="E1894" s="8">
        <v>8.0534934314079205</v>
      </c>
      <c r="F1894" s="8">
        <v>12.659592512503099</v>
      </c>
      <c r="G1894" s="8">
        <v>11.2516638204396</v>
      </c>
      <c r="H1894" s="8">
        <v>10.371737385602099</v>
      </c>
    </row>
    <row r="1895" spans="1:8" x14ac:dyDescent="0.35">
      <c r="A1895" s="7" t="str">
        <f>B3&amp;C1888&amp;D1895</f>
        <v>DISTRIBUCION VOLUMEN X CRITERIO (Consumiciones)GALLETASNORTE-CENTRO</v>
      </c>
      <c r="B1895" s="7">
        <v>0</v>
      </c>
      <c r="C1895" s="7">
        <v>0</v>
      </c>
      <c r="D1895" s="8" t="s">
        <v>7</v>
      </c>
      <c r="E1895" s="8">
        <v>12.1003085075945</v>
      </c>
      <c r="F1895" s="8">
        <v>15.5547734302829</v>
      </c>
      <c r="G1895" s="8">
        <v>17.343523912834801</v>
      </c>
      <c r="H1895" s="8">
        <v>11.939814253160201</v>
      </c>
    </row>
    <row r="1896" spans="1:8" x14ac:dyDescent="0.35">
      <c r="A1896" s="7" t="str">
        <f>B3&amp;C1888&amp;D1896</f>
        <v>DISTRIBUCION VOLUMEN X CRITERIO (Consumiciones)GALLETASNOROESTE</v>
      </c>
      <c r="B1896" s="7">
        <v>0</v>
      </c>
      <c r="C1896" s="7">
        <v>0</v>
      </c>
      <c r="D1896" s="8" t="s">
        <v>8</v>
      </c>
      <c r="E1896" s="8">
        <v>9.3276660185763092</v>
      </c>
      <c r="F1896" s="8">
        <v>9.7546337647272505</v>
      </c>
      <c r="G1896" s="8">
        <v>8.2781337322276798</v>
      </c>
      <c r="H1896" s="8">
        <v>7.1379673364297398</v>
      </c>
    </row>
    <row r="1897" spans="1:8" x14ac:dyDescent="0.35">
      <c r="A1897" s="7" t="str">
        <f>B3&amp;C1888&amp;D1897</f>
        <v>DISTRIBUCION VOLUMEN X CRITERIO (Consumiciones)GALLETAS&lt;2MIL</v>
      </c>
      <c r="B1897" s="7">
        <v>0</v>
      </c>
      <c r="C1897" s="7">
        <v>0</v>
      </c>
      <c r="D1897" s="8" t="s">
        <v>9</v>
      </c>
      <c r="E1897" s="8">
        <v>3.6940381785465699</v>
      </c>
      <c r="F1897" s="8">
        <v>7.8507411251764996</v>
      </c>
      <c r="G1897" s="8">
        <v>5.5526600300981697</v>
      </c>
      <c r="H1897" s="8">
        <v>6.53326841647592</v>
      </c>
    </row>
    <row r="1898" spans="1:8" x14ac:dyDescent="0.35">
      <c r="A1898" s="7" t="str">
        <f>B3&amp;C1888&amp;D1898</f>
        <v>DISTRIBUCION VOLUMEN X CRITERIO (Consumiciones)GALLETAS2-5MIL</v>
      </c>
      <c r="B1898" s="7">
        <v>0</v>
      </c>
      <c r="C1898" s="7">
        <v>0</v>
      </c>
      <c r="D1898" s="8" t="s">
        <v>10</v>
      </c>
      <c r="E1898" s="8">
        <v>7.3253083063620901</v>
      </c>
      <c r="F1898" s="8">
        <v>10.055361506666999</v>
      </c>
      <c r="G1898" s="8">
        <v>7.41744507807958</v>
      </c>
      <c r="H1898" s="8">
        <v>6.3989890752749004</v>
      </c>
    </row>
    <row r="1899" spans="1:8" x14ac:dyDescent="0.35">
      <c r="A1899" s="7" t="str">
        <f>B3&amp;C1888&amp;D1899</f>
        <v>DISTRIBUCION VOLUMEN X CRITERIO (Consumiciones)GALLETAS5-10MIL</v>
      </c>
      <c r="B1899" s="7">
        <v>0</v>
      </c>
      <c r="C1899" s="7">
        <v>0</v>
      </c>
      <c r="D1899" s="8" t="s">
        <v>11</v>
      </c>
      <c r="E1899" s="8">
        <v>7.5634540703464603</v>
      </c>
      <c r="F1899" s="8">
        <v>3.74340508430612</v>
      </c>
      <c r="G1899" s="8">
        <v>6.4559266415908896</v>
      </c>
      <c r="H1899" s="8">
        <v>7.0711008308232897</v>
      </c>
    </row>
    <row r="1900" spans="1:8" x14ac:dyDescent="0.35">
      <c r="A1900" s="7" t="str">
        <f>B3&amp;C1888&amp;D1900</f>
        <v>DISTRIBUCION VOLUMEN X CRITERIO (Consumiciones)GALLETAS10-30MIL</v>
      </c>
      <c r="B1900" s="7">
        <v>0</v>
      </c>
      <c r="C1900" s="7">
        <v>0</v>
      </c>
      <c r="D1900" s="8" t="s">
        <v>12</v>
      </c>
      <c r="E1900" s="8">
        <v>16.977646370974501</v>
      </c>
      <c r="F1900" s="8">
        <v>19.325619321174099</v>
      </c>
      <c r="G1900" s="8">
        <v>14.669667127254399</v>
      </c>
      <c r="H1900" s="8">
        <v>14.428277718815201</v>
      </c>
    </row>
    <row r="1901" spans="1:8" x14ac:dyDescent="0.35">
      <c r="A1901" s="7" t="str">
        <f>B3&amp;C1888&amp;D1901</f>
        <v>DISTRIBUCION VOLUMEN X CRITERIO (Consumiciones)GALLETAS30-100MIL</v>
      </c>
      <c r="B1901" s="7">
        <v>0</v>
      </c>
      <c r="C1901" s="7">
        <v>0</v>
      </c>
      <c r="D1901" s="8" t="s">
        <v>13</v>
      </c>
      <c r="E1901" s="8">
        <v>22.056042863237298</v>
      </c>
      <c r="F1901" s="8">
        <v>17.590963605456398</v>
      </c>
      <c r="G1901" s="8">
        <v>21.480791136432401</v>
      </c>
      <c r="H1901" s="8">
        <v>22.613441806616901</v>
      </c>
    </row>
    <row r="1902" spans="1:8" x14ac:dyDescent="0.35">
      <c r="A1902" s="7" t="str">
        <f>B3&amp;C1888&amp;D1902</f>
        <v>DISTRIBUCION VOLUMEN X CRITERIO (Consumiciones)GALLETAS100-200MIL</v>
      </c>
      <c r="B1902" s="7">
        <v>0</v>
      </c>
      <c r="C1902" s="7">
        <v>0</v>
      </c>
      <c r="D1902" s="8" t="s">
        <v>14</v>
      </c>
      <c r="E1902" s="8">
        <v>10.316165402805099</v>
      </c>
      <c r="F1902" s="8">
        <v>12.731181452281801</v>
      </c>
      <c r="G1902" s="8">
        <v>8.8281407044276197</v>
      </c>
      <c r="H1902" s="8">
        <v>7.79958902058834</v>
      </c>
    </row>
    <row r="1903" spans="1:8" x14ac:dyDescent="0.35">
      <c r="A1903" s="7" t="str">
        <f>B3&amp;C1888&amp;D1903</f>
        <v>DISTRIBUCION VOLUMEN X CRITERIO (Consumiciones)GALLETAS200-500MIL</v>
      </c>
      <c r="B1903" s="7">
        <v>0</v>
      </c>
      <c r="C1903" s="7">
        <v>0</v>
      </c>
      <c r="D1903" s="8" t="s">
        <v>15</v>
      </c>
      <c r="E1903" s="8">
        <v>14.322152250254099</v>
      </c>
      <c r="F1903" s="8">
        <v>12.748410042516101</v>
      </c>
      <c r="G1903" s="8">
        <v>18.719999166957901</v>
      </c>
      <c r="H1903" s="8">
        <v>14.215749997254999</v>
      </c>
    </row>
    <row r="1904" spans="1:8" x14ac:dyDescent="0.35">
      <c r="A1904" s="7" t="str">
        <f>B3&amp;C1888&amp;D1904</f>
        <v>DISTRIBUCION VOLUMEN X CRITERIO (Consumiciones)GALLETAS&gt;500MIL</v>
      </c>
      <c r="B1904" s="7">
        <v>0</v>
      </c>
      <c r="C1904" s="7">
        <v>0</v>
      </c>
      <c r="D1904" s="8" t="s">
        <v>16</v>
      </c>
      <c r="E1904" s="8">
        <v>17.745207192558901</v>
      </c>
      <c r="F1904" s="8">
        <v>15.9543095883962</v>
      </c>
      <c r="G1904" s="8">
        <v>16.875374642561599</v>
      </c>
      <c r="H1904" s="8">
        <v>20.939591168415099</v>
      </c>
    </row>
    <row r="1905" spans="1:8" x14ac:dyDescent="0.35">
      <c r="A1905" s="7" t="str">
        <f>B3&amp;C1888&amp;D1905</f>
        <v>DISTRIBUCION VOLUMEN X CRITERIO (Consumiciones)GALLETASDE 15 A 19 AÑOS</v>
      </c>
      <c r="B1905" s="7">
        <v>0</v>
      </c>
      <c r="C1905" s="7">
        <v>0</v>
      </c>
      <c r="D1905" s="8" t="s">
        <v>39</v>
      </c>
      <c r="E1905" s="8">
        <v>10.944237398642899</v>
      </c>
      <c r="F1905" s="8">
        <v>10.9599959126313</v>
      </c>
      <c r="G1905" s="8">
        <v>15.548617059614999</v>
      </c>
      <c r="H1905" s="8">
        <v>9.6766770924639403</v>
      </c>
    </row>
    <row r="1906" spans="1:8" x14ac:dyDescent="0.35">
      <c r="A1906" s="7" t="str">
        <f>B3&amp;C1888&amp;D1906</f>
        <v>DISTRIBUCION VOLUMEN X CRITERIO (Consumiciones)GALLETASDE 20 A 24 AÑOS</v>
      </c>
      <c r="B1906" s="7">
        <v>0</v>
      </c>
      <c r="C1906" s="7">
        <v>0</v>
      </c>
      <c r="D1906" s="8" t="s">
        <v>40</v>
      </c>
      <c r="E1906" s="8">
        <v>5.8891692320751297</v>
      </c>
      <c r="F1906" s="8">
        <v>5.9124264697669204</v>
      </c>
      <c r="G1906" s="8">
        <v>9.6296811078735107</v>
      </c>
      <c r="H1906" s="8">
        <v>8.4266178397630203</v>
      </c>
    </row>
    <row r="1907" spans="1:8" x14ac:dyDescent="0.35">
      <c r="A1907" s="7" t="str">
        <f>B3&amp;C1888&amp;D1907</f>
        <v>DISTRIBUCION VOLUMEN X CRITERIO (Consumiciones)GALLETASDE 25 A 34 AÑOS</v>
      </c>
      <c r="B1907" s="7">
        <v>0</v>
      </c>
      <c r="C1907" s="7">
        <v>0</v>
      </c>
      <c r="D1907" s="8" t="s">
        <v>41</v>
      </c>
      <c r="E1907" s="8">
        <v>8.7705961382400908</v>
      </c>
      <c r="F1907" s="8">
        <v>8.0718355057477602</v>
      </c>
      <c r="G1907" s="8">
        <v>7.6907870074412399</v>
      </c>
      <c r="H1907" s="8">
        <v>7.1707551699822698</v>
      </c>
    </row>
    <row r="1908" spans="1:8" x14ac:dyDescent="0.35">
      <c r="A1908" s="7" t="str">
        <f>B3&amp;C1888&amp;D1908</f>
        <v>DISTRIBUCION VOLUMEN X CRITERIO (Consumiciones)GALLETASDE 35 A 49 AÑOS</v>
      </c>
      <c r="B1908" s="7">
        <v>0</v>
      </c>
      <c r="C1908" s="7">
        <v>0</v>
      </c>
      <c r="D1908" s="8" t="s">
        <v>42</v>
      </c>
      <c r="E1908" s="8">
        <v>31.969556827669699</v>
      </c>
      <c r="F1908" s="8">
        <v>30.377568619598801</v>
      </c>
      <c r="G1908" s="8">
        <v>25.5915504180604</v>
      </c>
      <c r="H1908" s="8">
        <v>27.908464017341199</v>
      </c>
    </row>
    <row r="1909" spans="1:8" x14ac:dyDescent="0.35">
      <c r="A1909" s="7" t="str">
        <f>B3&amp;C1888&amp;D1909</f>
        <v>DISTRIBUCION VOLUMEN X CRITERIO (Consumiciones)GALLETASDE 50 A 59 AÑOS</v>
      </c>
      <c r="B1909" s="7">
        <v>0</v>
      </c>
      <c r="C1909" s="7">
        <v>0</v>
      </c>
      <c r="D1909" s="8" t="s">
        <v>43</v>
      </c>
      <c r="E1909" s="8">
        <v>21.4204411161009</v>
      </c>
      <c r="F1909" s="8">
        <v>21.231377753544098</v>
      </c>
      <c r="G1909" s="8">
        <v>21.7270999451279</v>
      </c>
      <c r="H1909" s="8">
        <v>23.7470711758173</v>
      </c>
    </row>
    <row r="1910" spans="1:8" x14ac:dyDescent="0.35">
      <c r="A1910" s="7" t="str">
        <f>B3&amp;C1888&amp;D1910</f>
        <v>DISTRIBUCION VOLUMEN X CRITERIO (Consumiciones)GALLETASDE 60 A 75 AÑOS</v>
      </c>
      <c r="B1910" s="7">
        <v>0</v>
      </c>
      <c r="C1910" s="7">
        <v>0</v>
      </c>
      <c r="D1910" s="8" t="s">
        <v>44</v>
      </c>
      <c r="E1910" s="8">
        <v>21.006012092970799</v>
      </c>
      <c r="F1910" s="8">
        <v>23.4467895331919</v>
      </c>
      <c r="G1910" s="8">
        <v>19.812257670778202</v>
      </c>
      <c r="H1910" s="8">
        <v>23.070422738896799</v>
      </c>
    </row>
    <row r="1911" spans="1:8" x14ac:dyDescent="0.35">
      <c r="A1911" s="7" t="str">
        <f>B3&amp;C1888&amp;D1911</f>
        <v>DISTRIBUCION VOLUMEN X CRITERIO (Consumiciones)GALLETASALTA Y MEDIA ALTA</v>
      </c>
      <c r="B1911" s="7">
        <v>0</v>
      </c>
      <c r="C1911" s="7">
        <v>0</v>
      </c>
      <c r="D1911" s="8" t="s">
        <v>17</v>
      </c>
      <c r="E1911" s="8">
        <v>16.2210014935104</v>
      </c>
      <c r="F1911" s="8">
        <v>14.905549926919701</v>
      </c>
      <c r="G1911" s="8">
        <v>15.3392767564964</v>
      </c>
      <c r="H1911" s="8">
        <v>13.7002822972747</v>
      </c>
    </row>
    <row r="1912" spans="1:8" x14ac:dyDescent="0.35">
      <c r="A1912" s="7" t="str">
        <f>B3&amp;C1888&amp;D1912</f>
        <v>DISTRIBUCION VOLUMEN X CRITERIO (Consumiciones)GALLETASMEDIA</v>
      </c>
      <c r="B1912" s="7">
        <v>0</v>
      </c>
      <c r="C1912" s="7">
        <v>0</v>
      </c>
      <c r="D1912" s="8" t="s">
        <v>18</v>
      </c>
      <c r="E1912" s="8">
        <v>40.904623881970998</v>
      </c>
      <c r="F1912" s="8">
        <v>40.727506130018902</v>
      </c>
      <c r="G1912" s="8">
        <v>35.2536386734348</v>
      </c>
      <c r="H1912" s="8">
        <v>40.503485933475801</v>
      </c>
    </row>
    <row r="1913" spans="1:8" x14ac:dyDescent="0.35">
      <c r="A1913" s="7" t="str">
        <f>B3&amp;C1888&amp;D1913</f>
        <v>DISTRIBUCION VOLUMEN X CRITERIO (Consumiciones)GALLETASMEDIA BAJA</v>
      </c>
      <c r="B1913" s="7">
        <v>0</v>
      </c>
      <c r="C1913" s="7">
        <v>0</v>
      </c>
      <c r="D1913" s="8" t="s">
        <v>19</v>
      </c>
      <c r="E1913" s="8">
        <v>25.511624282240501</v>
      </c>
      <c r="F1913" s="8">
        <v>25.0668851561081</v>
      </c>
      <c r="G1913" s="8">
        <v>22.5803659227842</v>
      </c>
      <c r="H1913" s="8">
        <v>21.680361070560402</v>
      </c>
    </row>
    <row r="1914" spans="1:8" x14ac:dyDescent="0.35">
      <c r="A1914" s="7" t="str">
        <f>B3&amp;C1888&amp;D1914</f>
        <v>DISTRIBUCION VOLUMEN X CRITERIO (Consumiciones)GALLETASBAJA</v>
      </c>
      <c r="B1914" s="7">
        <v>0</v>
      </c>
      <c r="C1914" s="7">
        <v>0</v>
      </c>
      <c r="D1914" s="8" t="s">
        <v>20</v>
      </c>
      <c r="E1914" s="8">
        <v>17.362759489206301</v>
      </c>
      <c r="F1914" s="8">
        <v>19.300060855459801</v>
      </c>
      <c r="G1914" s="8">
        <v>26.8267163835833</v>
      </c>
      <c r="H1914" s="8">
        <v>24.1158706986891</v>
      </c>
    </row>
    <row r="1915" spans="1:8" x14ac:dyDescent="0.35">
      <c r="A1915" s="7" t="str">
        <f>B3&amp;C1888&amp;D1915</f>
        <v>DISTRIBUCION VOLUMEN X CRITERIO (Consumiciones)GALLETASHOMBRE</v>
      </c>
      <c r="B1915" s="7">
        <v>0</v>
      </c>
      <c r="C1915" s="7">
        <v>0</v>
      </c>
      <c r="D1915" s="8" t="s">
        <v>21</v>
      </c>
      <c r="E1915" s="8">
        <v>34.821770274532199</v>
      </c>
      <c r="F1915" s="8">
        <v>38.342538876544502</v>
      </c>
      <c r="G1915" s="8">
        <v>34.139376993189003</v>
      </c>
      <c r="H1915" s="8">
        <v>35.529231734166501</v>
      </c>
    </row>
    <row r="1916" spans="1:8" x14ac:dyDescent="0.35">
      <c r="A1916" s="7" t="str">
        <f>B3&amp;C1888&amp;D1916</f>
        <v>DISTRIBUCION VOLUMEN X CRITERIO (Consumiciones)GALLETASMUJER</v>
      </c>
      <c r="B1916" s="7">
        <v>0</v>
      </c>
      <c r="C1916" s="7">
        <v>0</v>
      </c>
      <c r="D1916" s="8" t="s">
        <v>22</v>
      </c>
      <c r="E1916" s="8">
        <v>65.178248019324201</v>
      </c>
      <c r="F1916" s="8">
        <v>61.657440438390999</v>
      </c>
      <c r="G1916" s="8">
        <v>65.860623006810997</v>
      </c>
      <c r="H1916" s="8">
        <v>64.470768265833499</v>
      </c>
    </row>
    <row r="1917" spans="1:8" x14ac:dyDescent="0.35">
      <c r="A1917" s="7" t="str">
        <f>B3&amp;C1917&amp;D1917</f>
        <v>DISTRIBUCION VOLUMEN X CRITERIO (Consumiciones)BOLLERÍAT.ESPAÑA</v>
      </c>
      <c r="B1917" s="7">
        <v>0</v>
      </c>
      <c r="C1917" s="7" t="s">
        <v>265</v>
      </c>
      <c r="D1917" s="8" t="s">
        <v>36</v>
      </c>
      <c r="E1917" s="8">
        <v>100</v>
      </c>
      <c r="F1917" s="8">
        <v>100</v>
      </c>
      <c r="G1917" s="8">
        <v>100</v>
      </c>
      <c r="H1917" s="8">
        <v>100</v>
      </c>
    </row>
    <row r="1918" spans="1:8" x14ac:dyDescent="0.35">
      <c r="A1918" s="7" t="str">
        <f>B3&amp;C1917&amp;D1918</f>
        <v>DISTRIBUCION VOLUMEN X CRITERIO (Consumiciones)BOLLERÍABCN AM</v>
      </c>
      <c r="B1918" s="7">
        <v>0</v>
      </c>
      <c r="C1918" s="7">
        <v>0</v>
      </c>
      <c r="D1918" s="8" t="s">
        <v>1</v>
      </c>
      <c r="E1918" s="8">
        <v>11.668500842459499</v>
      </c>
      <c r="F1918" s="8">
        <v>10.704756909658199</v>
      </c>
      <c r="G1918" s="8">
        <v>12.0546607272118</v>
      </c>
      <c r="H1918" s="8">
        <v>14.3940913172443</v>
      </c>
    </row>
    <row r="1919" spans="1:8" x14ac:dyDescent="0.35">
      <c r="A1919" s="7" t="str">
        <f>B3&amp;C1917&amp;D1919</f>
        <v>DISTRIBUCION VOLUMEN X CRITERIO (Consumiciones)BOLLERÍAREST.CAT ARAGON</v>
      </c>
      <c r="B1919" s="7">
        <v>0</v>
      </c>
      <c r="C1919" s="7">
        <v>0</v>
      </c>
      <c r="D1919" s="8" t="s">
        <v>2</v>
      </c>
      <c r="E1919" s="8">
        <v>15.861305244107699</v>
      </c>
      <c r="F1919" s="8">
        <v>12.6534397299302</v>
      </c>
      <c r="G1919" s="8">
        <v>13.1196342698102</v>
      </c>
      <c r="H1919" s="8">
        <v>14.308585611597</v>
      </c>
    </row>
    <row r="1920" spans="1:8" x14ac:dyDescent="0.35">
      <c r="A1920" s="7" t="str">
        <f>B3&amp;C1917&amp;D1920</f>
        <v>DISTRIBUCION VOLUMEN X CRITERIO (Consumiciones)BOLLERÍALEVANTE</v>
      </c>
      <c r="B1920" s="7">
        <v>0</v>
      </c>
      <c r="C1920" s="7">
        <v>0</v>
      </c>
      <c r="D1920" s="8" t="s">
        <v>3</v>
      </c>
      <c r="E1920" s="8">
        <v>13.6357218261313</v>
      </c>
      <c r="F1920" s="8">
        <v>15.5116233818047</v>
      </c>
      <c r="G1920" s="8">
        <v>17.931649240827699</v>
      </c>
      <c r="H1920" s="8">
        <v>13.075782037446601</v>
      </c>
    </row>
    <row r="1921" spans="1:8" x14ac:dyDescent="0.35">
      <c r="A1921" s="7" t="str">
        <f>B3&amp;C1917&amp;D1921</f>
        <v>DISTRIBUCION VOLUMEN X CRITERIO (Consumiciones)BOLLERÍAANDALUCIA</v>
      </c>
      <c r="B1921" s="7">
        <v>0</v>
      </c>
      <c r="C1921" s="7">
        <v>0</v>
      </c>
      <c r="D1921" s="8" t="s">
        <v>4</v>
      </c>
      <c r="E1921" s="8">
        <v>16.273699904548099</v>
      </c>
      <c r="F1921" s="8">
        <v>14.4817303305739</v>
      </c>
      <c r="G1921" s="8">
        <v>12.8700713520169</v>
      </c>
      <c r="H1921" s="8">
        <v>15.423058046770601</v>
      </c>
    </row>
    <row r="1922" spans="1:8" x14ac:dyDescent="0.35">
      <c r="A1922" s="7" t="str">
        <f>B3&amp;C1917&amp;D1922</f>
        <v>DISTRIBUCION VOLUMEN X CRITERIO (Consumiciones)BOLLERÍAMDD AM</v>
      </c>
      <c r="B1922" s="7">
        <v>0</v>
      </c>
      <c r="C1922" s="7">
        <v>0</v>
      </c>
      <c r="D1922" s="8" t="s">
        <v>5</v>
      </c>
      <c r="E1922" s="8">
        <v>16.434857445241299</v>
      </c>
      <c r="F1922" s="8">
        <v>15.5226294972293</v>
      </c>
      <c r="G1922" s="8">
        <v>16.3474276479647</v>
      </c>
      <c r="H1922" s="8">
        <v>17.086696961067801</v>
      </c>
    </row>
    <row r="1923" spans="1:8" x14ac:dyDescent="0.35">
      <c r="A1923" s="7" t="str">
        <f>B3&amp;C1917&amp;D1923</f>
        <v>DISTRIBUCION VOLUMEN X CRITERIO (Consumiciones)BOLLERÍARTO CENTRO</v>
      </c>
      <c r="B1923" s="7">
        <v>0</v>
      </c>
      <c r="C1923" s="7">
        <v>0</v>
      </c>
      <c r="D1923" s="8" t="s">
        <v>6</v>
      </c>
      <c r="E1923" s="8">
        <v>6.9680951515043201</v>
      </c>
      <c r="F1923" s="8">
        <v>10.861891138692799</v>
      </c>
      <c r="G1923" s="8">
        <v>8.1462071044195596</v>
      </c>
      <c r="H1923" s="8">
        <v>8.0076562996774694</v>
      </c>
    </row>
    <row r="1924" spans="1:8" x14ac:dyDescent="0.35">
      <c r="A1924" s="7" t="str">
        <f>B3&amp;C1917&amp;D1924</f>
        <v>DISTRIBUCION VOLUMEN X CRITERIO (Consumiciones)BOLLERÍANORTE-CENTRO</v>
      </c>
      <c r="B1924" s="7">
        <v>0</v>
      </c>
      <c r="C1924" s="7">
        <v>0</v>
      </c>
      <c r="D1924" s="8" t="s">
        <v>7</v>
      </c>
      <c r="E1924" s="8">
        <v>12.5554442553626</v>
      </c>
      <c r="F1924" s="8">
        <v>13.831448714939601</v>
      </c>
      <c r="G1924" s="8">
        <v>13.049707529677899</v>
      </c>
      <c r="H1924" s="8">
        <v>9.7109175949106508</v>
      </c>
    </row>
    <row r="1925" spans="1:8" x14ac:dyDescent="0.35">
      <c r="A1925" s="7" t="str">
        <f>B3&amp;C1917&amp;D1925</f>
        <v>DISTRIBUCION VOLUMEN X CRITERIO (Consumiciones)BOLLERÍANOROESTE</v>
      </c>
      <c r="B1925" s="7">
        <v>0</v>
      </c>
      <c r="C1925" s="7">
        <v>0</v>
      </c>
      <c r="D1925" s="8" t="s">
        <v>8</v>
      </c>
      <c r="E1925" s="8">
        <v>6.6023776664308702</v>
      </c>
      <c r="F1925" s="8">
        <v>6.4324709646822802</v>
      </c>
      <c r="G1925" s="8">
        <v>6.4806501442511601</v>
      </c>
      <c r="H1925" s="8">
        <v>7.9932034015815798</v>
      </c>
    </row>
    <row r="1926" spans="1:8" x14ac:dyDescent="0.35">
      <c r="A1926" s="7" t="str">
        <f>B3&amp;C1917&amp;D1926</f>
        <v>DISTRIBUCION VOLUMEN X CRITERIO (Consumiciones)BOLLERÍA&lt;2MIL</v>
      </c>
      <c r="B1926" s="7">
        <v>0</v>
      </c>
      <c r="C1926" s="7">
        <v>0</v>
      </c>
      <c r="D1926" s="8" t="s">
        <v>9</v>
      </c>
      <c r="E1926" s="8">
        <v>4.9027186094039399</v>
      </c>
      <c r="F1926" s="8">
        <v>7.0408574815376097</v>
      </c>
      <c r="G1926" s="8">
        <v>4.5761677369602802</v>
      </c>
      <c r="H1926" s="8">
        <v>4.7150546016801904</v>
      </c>
    </row>
    <row r="1927" spans="1:8" x14ac:dyDescent="0.35">
      <c r="A1927" s="7" t="str">
        <f>B3&amp;C1917&amp;D1927</f>
        <v>DISTRIBUCION VOLUMEN X CRITERIO (Consumiciones)BOLLERÍA2-5MIL</v>
      </c>
      <c r="B1927" s="7">
        <v>0</v>
      </c>
      <c r="C1927" s="7">
        <v>0</v>
      </c>
      <c r="D1927" s="8" t="s">
        <v>10</v>
      </c>
      <c r="E1927" s="8">
        <v>5.11691834174625</v>
      </c>
      <c r="F1927" s="8">
        <v>5.15403662037596</v>
      </c>
      <c r="G1927" s="8">
        <v>4.05400179722752</v>
      </c>
      <c r="H1927" s="8">
        <v>5.1347106827658697</v>
      </c>
    </row>
    <row r="1928" spans="1:8" x14ac:dyDescent="0.35">
      <c r="A1928" s="7" t="str">
        <f>B3&amp;C1917&amp;D1928</f>
        <v>DISTRIBUCION VOLUMEN X CRITERIO (Consumiciones)BOLLERÍA5-10MIL</v>
      </c>
      <c r="B1928" s="7">
        <v>0</v>
      </c>
      <c r="C1928" s="7">
        <v>0</v>
      </c>
      <c r="D1928" s="8" t="s">
        <v>11</v>
      </c>
      <c r="E1928" s="8">
        <v>6.8865855705197703</v>
      </c>
      <c r="F1928" s="8">
        <v>5.9360634285729397</v>
      </c>
      <c r="G1928" s="8">
        <v>6.20959103855221</v>
      </c>
      <c r="H1928" s="8">
        <v>9.39287526946414</v>
      </c>
    </row>
    <row r="1929" spans="1:8" x14ac:dyDescent="0.35">
      <c r="A1929" s="7" t="str">
        <f>B3&amp;C1917&amp;D1929</f>
        <v>DISTRIBUCION VOLUMEN X CRITERIO (Consumiciones)BOLLERÍA10-30MIL</v>
      </c>
      <c r="B1929" s="7">
        <v>0</v>
      </c>
      <c r="C1929" s="7">
        <v>0</v>
      </c>
      <c r="D1929" s="8" t="s">
        <v>12</v>
      </c>
      <c r="E1929" s="8">
        <v>20.331380266043698</v>
      </c>
      <c r="F1929" s="8">
        <v>21.405805710332299</v>
      </c>
      <c r="G1929" s="8">
        <v>19.617836641477201</v>
      </c>
      <c r="H1929" s="8">
        <v>14.5147759844444</v>
      </c>
    </row>
    <row r="1930" spans="1:8" x14ac:dyDescent="0.35">
      <c r="A1930" s="7" t="str">
        <f>B3&amp;C1917&amp;D1930</f>
        <v>DISTRIBUCION VOLUMEN X CRITERIO (Consumiciones)BOLLERÍA30-100MIL</v>
      </c>
      <c r="B1930" s="7">
        <v>0</v>
      </c>
      <c r="C1930" s="7">
        <v>0</v>
      </c>
      <c r="D1930" s="8" t="s">
        <v>13</v>
      </c>
      <c r="E1930" s="8">
        <v>21.732910135663602</v>
      </c>
      <c r="F1930" s="8">
        <v>20.303467657403701</v>
      </c>
      <c r="G1930" s="8">
        <v>20.151153087391599</v>
      </c>
      <c r="H1930" s="8">
        <v>21.325410021106698</v>
      </c>
    </row>
    <row r="1931" spans="1:8" x14ac:dyDescent="0.35">
      <c r="A1931" s="7" t="str">
        <f>B3&amp;C1917&amp;D1931</f>
        <v>DISTRIBUCION VOLUMEN X CRITERIO (Consumiciones)BOLLERÍA100-200MIL</v>
      </c>
      <c r="B1931" s="7">
        <v>0</v>
      </c>
      <c r="C1931" s="7">
        <v>0</v>
      </c>
      <c r="D1931" s="8" t="s">
        <v>14</v>
      </c>
      <c r="E1931" s="8">
        <v>8.1073933576558694</v>
      </c>
      <c r="F1931" s="8">
        <v>8.0690831280574606</v>
      </c>
      <c r="G1931" s="8">
        <v>8.7256935398408206</v>
      </c>
      <c r="H1931" s="8">
        <v>8.2687827003803207</v>
      </c>
    </row>
    <row r="1932" spans="1:8" x14ac:dyDescent="0.35">
      <c r="A1932" s="7" t="str">
        <f>B3&amp;C1917&amp;D1932</f>
        <v>DISTRIBUCION VOLUMEN X CRITERIO (Consumiciones)BOLLERÍA200-500MIL</v>
      </c>
      <c r="B1932" s="7">
        <v>0</v>
      </c>
      <c r="C1932" s="7">
        <v>0</v>
      </c>
      <c r="D1932" s="8" t="s">
        <v>15</v>
      </c>
      <c r="E1932" s="8">
        <v>14.6101299058947</v>
      </c>
      <c r="F1932" s="8">
        <v>15.6140941116194</v>
      </c>
      <c r="G1932" s="8">
        <v>16.303050076274001</v>
      </c>
      <c r="H1932" s="8">
        <v>14.9813996194897</v>
      </c>
    </row>
    <row r="1933" spans="1:8" x14ac:dyDescent="0.35">
      <c r="A1933" s="7" t="str">
        <f>B3&amp;C1917&amp;D1933</f>
        <v>DISTRIBUCION VOLUMEN X CRITERIO (Consumiciones)BOLLERÍA&gt;500MIL</v>
      </c>
      <c r="B1933" s="7">
        <v>0</v>
      </c>
      <c r="C1933" s="7">
        <v>0</v>
      </c>
      <c r="D1933" s="8" t="s">
        <v>16</v>
      </c>
      <c r="E1933" s="8">
        <v>18.3119766598941</v>
      </c>
      <c r="F1933" s="8">
        <v>16.4765716417077</v>
      </c>
      <c r="G1933" s="8">
        <v>20.3625237178722</v>
      </c>
      <c r="H1933" s="8">
        <v>21.666985882846301</v>
      </c>
    </row>
    <row r="1934" spans="1:8" x14ac:dyDescent="0.35">
      <c r="A1934" s="7" t="str">
        <f>B3&amp;C1917&amp;D1934</f>
        <v>DISTRIBUCION VOLUMEN X CRITERIO (Consumiciones)BOLLERÍADE 15 A 19 AÑOS</v>
      </c>
      <c r="B1934" s="7">
        <v>0</v>
      </c>
      <c r="C1934" s="7">
        <v>0</v>
      </c>
      <c r="D1934" s="8" t="s">
        <v>39</v>
      </c>
      <c r="E1934" s="8">
        <v>4.2655839832365299</v>
      </c>
      <c r="F1934" s="8">
        <v>4.0450056173807001</v>
      </c>
      <c r="G1934" s="8">
        <v>4.8515940574455501</v>
      </c>
      <c r="H1934" s="8">
        <v>3.6569516117740002</v>
      </c>
    </row>
    <row r="1935" spans="1:8" x14ac:dyDescent="0.35">
      <c r="A1935" s="7" t="str">
        <f>B3&amp;C1917&amp;D1935</f>
        <v>DISTRIBUCION VOLUMEN X CRITERIO (Consumiciones)BOLLERÍADE 20 A 24 AÑOS</v>
      </c>
      <c r="B1935" s="7">
        <v>0</v>
      </c>
      <c r="C1935" s="7">
        <v>0</v>
      </c>
      <c r="D1935" s="8" t="s">
        <v>40</v>
      </c>
      <c r="E1935" s="8">
        <v>3.1771428411260398</v>
      </c>
      <c r="F1935" s="8">
        <v>4.3657181591416503</v>
      </c>
      <c r="G1935" s="8">
        <v>4.0808736353455801</v>
      </c>
      <c r="H1935" s="8">
        <v>3.2242306555431601</v>
      </c>
    </row>
    <row r="1936" spans="1:8" x14ac:dyDescent="0.35">
      <c r="A1936" s="7" t="str">
        <f>B3&amp;C1917&amp;D1936</f>
        <v>DISTRIBUCION VOLUMEN X CRITERIO (Consumiciones)BOLLERÍADE 25 A 34 AÑOS</v>
      </c>
      <c r="B1936" s="7">
        <v>0</v>
      </c>
      <c r="C1936" s="7">
        <v>0</v>
      </c>
      <c r="D1936" s="8" t="s">
        <v>41</v>
      </c>
      <c r="E1936" s="8">
        <v>9.8574925409600507</v>
      </c>
      <c r="F1936" s="8">
        <v>8.9458378109838108</v>
      </c>
      <c r="G1936" s="8">
        <v>9.2185475163069093</v>
      </c>
      <c r="H1936" s="8">
        <v>8.3457996417678597</v>
      </c>
    </row>
    <row r="1937" spans="1:8" x14ac:dyDescent="0.35">
      <c r="A1937" s="7" t="str">
        <f>B3&amp;C1917&amp;D1937</f>
        <v>DISTRIBUCION VOLUMEN X CRITERIO (Consumiciones)BOLLERÍADE 35 A 49 AÑOS</v>
      </c>
      <c r="B1937" s="7">
        <v>0</v>
      </c>
      <c r="C1937" s="7">
        <v>0</v>
      </c>
      <c r="D1937" s="8" t="s">
        <v>42</v>
      </c>
      <c r="E1937" s="8">
        <v>30.928688576570998</v>
      </c>
      <c r="F1937" s="8">
        <v>32.110108438856599</v>
      </c>
      <c r="G1937" s="8">
        <v>30.892882193419201</v>
      </c>
      <c r="H1937" s="8">
        <v>26.5772349220987</v>
      </c>
    </row>
    <row r="1938" spans="1:8" x14ac:dyDescent="0.35">
      <c r="A1938" s="7" t="str">
        <f>B3&amp;C1917&amp;D1938</f>
        <v>DISTRIBUCION VOLUMEN X CRITERIO (Consumiciones)BOLLERÍADE 50 A 59 AÑOS</v>
      </c>
      <c r="B1938" s="7">
        <v>0</v>
      </c>
      <c r="C1938" s="7">
        <v>0</v>
      </c>
      <c r="D1938" s="8" t="s">
        <v>43</v>
      </c>
      <c r="E1938" s="8">
        <v>23.006695880339599</v>
      </c>
      <c r="F1938" s="8">
        <v>22.453346498364599</v>
      </c>
      <c r="G1938" s="8">
        <v>25.382512062346599</v>
      </c>
      <c r="H1938" s="8">
        <v>28.0410491637729</v>
      </c>
    </row>
    <row r="1939" spans="1:8" x14ac:dyDescent="0.35">
      <c r="A1939" s="7" t="str">
        <f>B3&amp;C1917&amp;D1939</f>
        <v>DISTRIBUCION VOLUMEN X CRITERIO (Consumiciones)BOLLERÍADE 60 A 75 AÑOS</v>
      </c>
      <c r="B1939" s="7">
        <v>0</v>
      </c>
      <c r="C1939" s="7">
        <v>0</v>
      </c>
      <c r="D1939" s="8" t="s">
        <v>44</v>
      </c>
      <c r="E1939" s="8">
        <v>28.764396177766798</v>
      </c>
      <c r="F1939" s="8">
        <v>28.0799819198579</v>
      </c>
      <c r="G1939" s="8">
        <v>25.573585725428199</v>
      </c>
      <c r="H1939" s="8">
        <v>30.1547200375168</v>
      </c>
    </row>
    <row r="1940" spans="1:8" x14ac:dyDescent="0.35">
      <c r="A1940" s="7" t="str">
        <f>B3&amp;C1917&amp;D1940</f>
        <v>DISTRIBUCION VOLUMEN X CRITERIO (Consumiciones)BOLLERÍAALTA Y MEDIA ALTA</v>
      </c>
      <c r="B1940" s="7">
        <v>0</v>
      </c>
      <c r="C1940" s="7">
        <v>0</v>
      </c>
      <c r="D1940" s="8" t="s">
        <v>17</v>
      </c>
      <c r="E1940" s="8">
        <v>18.237803782080999</v>
      </c>
      <c r="F1940" s="8">
        <v>17.782140197939</v>
      </c>
      <c r="G1940" s="8">
        <v>17.634810100707298</v>
      </c>
      <c r="H1940" s="8">
        <v>17.653609182671001</v>
      </c>
    </row>
    <row r="1941" spans="1:8" x14ac:dyDescent="0.35">
      <c r="A1941" s="7" t="str">
        <f>B3&amp;C1917&amp;D1941</f>
        <v>DISTRIBUCION VOLUMEN X CRITERIO (Consumiciones)BOLLERÍAMEDIA</v>
      </c>
      <c r="B1941" s="7">
        <v>0</v>
      </c>
      <c r="C1941" s="7">
        <v>0</v>
      </c>
      <c r="D1941" s="8" t="s">
        <v>18</v>
      </c>
      <c r="E1941" s="8">
        <v>36.305352137810402</v>
      </c>
      <c r="F1941" s="8">
        <v>40.319774626611</v>
      </c>
      <c r="G1941" s="8">
        <v>35.923179345190299</v>
      </c>
      <c r="H1941" s="8">
        <v>35.183902565328303</v>
      </c>
    </row>
    <row r="1942" spans="1:8" x14ac:dyDescent="0.35">
      <c r="A1942" s="7" t="str">
        <f>B3&amp;C1917&amp;D1942</f>
        <v>DISTRIBUCION VOLUMEN X CRITERIO (Consumiciones)BOLLERÍAMEDIA BAJA</v>
      </c>
      <c r="B1942" s="7">
        <v>0</v>
      </c>
      <c r="C1942" s="7">
        <v>0</v>
      </c>
      <c r="D1942" s="8" t="s">
        <v>19</v>
      </c>
      <c r="E1942" s="8">
        <v>25.022035219211698</v>
      </c>
      <c r="F1942" s="8">
        <v>22.377768891174298</v>
      </c>
      <c r="G1942" s="8">
        <v>27.1400274313675</v>
      </c>
      <c r="H1942" s="8">
        <v>25.256744962218701</v>
      </c>
    </row>
    <row r="1943" spans="1:8" x14ac:dyDescent="0.35">
      <c r="A1943" s="7" t="str">
        <f>B3&amp;C1917&amp;D1943</f>
        <v>DISTRIBUCION VOLUMEN X CRITERIO (Consumiciones)BOLLERÍABAJA</v>
      </c>
      <c r="B1943" s="7">
        <v>0</v>
      </c>
      <c r="C1943" s="7">
        <v>0</v>
      </c>
      <c r="D1943" s="8" t="s">
        <v>20</v>
      </c>
      <c r="E1943" s="8">
        <v>20.434808860896801</v>
      </c>
      <c r="F1943" s="8">
        <v>19.520285175978898</v>
      </c>
      <c r="G1943" s="8">
        <v>19.301983122734899</v>
      </c>
      <c r="H1943" s="8">
        <v>21.905743289781999</v>
      </c>
    </row>
    <row r="1944" spans="1:8" x14ac:dyDescent="0.35">
      <c r="A1944" s="7" t="str">
        <f>B3&amp;C1917&amp;D1944</f>
        <v>DISTRIBUCION VOLUMEN X CRITERIO (Consumiciones)BOLLERÍAHOMBRE</v>
      </c>
      <c r="B1944" s="7">
        <v>0</v>
      </c>
      <c r="C1944" s="7">
        <v>0</v>
      </c>
      <c r="D1944" s="8" t="s">
        <v>21</v>
      </c>
      <c r="E1944" s="8">
        <v>38.134681175166499</v>
      </c>
      <c r="F1944" s="8">
        <v>41.373334870083198</v>
      </c>
      <c r="G1944" s="8">
        <v>42.806977603595101</v>
      </c>
      <c r="H1944" s="8">
        <v>41.600741396309203</v>
      </c>
    </row>
    <row r="1945" spans="1:8" x14ac:dyDescent="0.35">
      <c r="A1945" s="7" t="str">
        <f>B3&amp;C1917&amp;D1945</f>
        <v>DISTRIBUCION VOLUMEN X CRITERIO (Consumiciones)BOLLERÍAMUJER</v>
      </c>
      <c r="B1945" s="7">
        <v>0</v>
      </c>
      <c r="C1945" s="7">
        <v>0</v>
      </c>
      <c r="D1945" s="8" t="s">
        <v>22</v>
      </c>
      <c r="E1945" s="8">
        <v>61.865318824833501</v>
      </c>
      <c r="F1945" s="8">
        <v>58.626665129916802</v>
      </c>
      <c r="G1945" s="8">
        <v>57.193022396404899</v>
      </c>
      <c r="H1945" s="8">
        <v>58.399258603690797</v>
      </c>
    </row>
    <row r="1946" spans="1:8" x14ac:dyDescent="0.35">
      <c r="A1946" s="7" t="str">
        <f>B3&amp;C1946&amp;D1946</f>
        <v>DISTRIBUCION VOLUMEN X CRITERIO (Consumiciones)BOLLERIA SALADAT.ESPAÑA</v>
      </c>
      <c r="B1946" s="7">
        <v>0</v>
      </c>
      <c r="C1946" s="7" t="s">
        <v>266</v>
      </c>
      <c r="D1946" s="8" t="s">
        <v>36</v>
      </c>
      <c r="E1946" s="8">
        <v>100</v>
      </c>
      <c r="F1946" s="8">
        <v>100</v>
      </c>
      <c r="G1946" s="8">
        <v>100</v>
      </c>
      <c r="H1946" s="8">
        <v>100</v>
      </c>
    </row>
    <row r="1947" spans="1:8" x14ac:dyDescent="0.35">
      <c r="A1947" s="7" t="str">
        <f>B3&amp;C1946&amp;D1947</f>
        <v>DISTRIBUCION VOLUMEN X CRITERIO (Consumiciones)BOLLERIA SALADABCN AM</v>
      </c>
      <c r="B1947" s="7">
        <v>0</v>
      </c>
      <c r="C1947" s="7">
        <v>0</v>
      </c>
      <c r="D1947" s="8" t="s">
        <v>1</v>
      </c>
      <c r="E1947" s="8">
        <v>10.4821147442577</v>
      </c>
      <c r="F1947" s="8">
        <v>13.9227126569919</v>
      </c>
      <c r="G1947" s="8">
        <v>12.3646345711976</v>
      </c>
      <c r="H1947" s="8">
        <v>12.455052723510301</v>
      </c>
    </row>
    <row r="1948" spans="1:8" x14ac:dyDescent="0.35">
      <c r="A1948" s="7" t="str">
        <f>B3&amp;C1946&amp;D1948</f>
        <v>DISTRIBUCION VOLUMEN X CRITERIO (Consumiciones)BOLLERIA SALADAREST.CAT ARAGON</v>
      </c>
      <c r="B1948" s="7">
        <v>0</v>
      </c>
      <c r="C1948" s="7">
        <v>0</v>
      </c>
      <c r="D1948" s="8" t="s">
        <v>2</v>
      </c>
      <c r="E1948" s="8">
        <v>10.5160610530965</v>
      </c>
      <c r="F1948" s="8">
        <v>12.164042374769799</v>
      </c>
      <c r="G1948" s="8">
        <v>10.6389087293951</v>
      </c>
      <c r="H1948" s="8">
        <v>6.8432099987045598</v>
      </c>
    </row>
    <row r="1949" spans="1:8" x14ac:dyDescent="0.35">
      <c r="A1949" s="7" t="str">
        <f>B3&amp;C1946&amp;D1949</f>
        <v>DISTRIBUCION VOLUMEN X CRITERIO (Consumiciones)BOLLERIA SALADALEVANTE</v>
      </c>
      <c r="B1949" s="7">
        <v>0</v>
      </c>
      <c r="C1949" s="7">
        <v>0</v>
      </c>
      <c r="D1949" s="8" t="s">
        <v>3</v>
      </c>
      <c r="E1949" s="8">
        <v>23.524721237484702</v>
      </c>
      <c r="F1949" s="8">
        <v>26.119727778381801</v>
      </c>
      <c r="G1949" s="8">
        <v>34.773829058863598</v>
      </c>
      <c r="H1949" s="8">
        <v>32.693146254381702</v>
      </c>
    </row>
    <row r="1950" spans="1:8" x14ac:dyDescent="0.35">
      <c r="A1950" s="7" t="str">
        <f>B3&amp;C1946&amp;D1950</f>
        <v>DISTRIBUCION VOLUMEN X CRITERIO (Consumiciones)BOLLERIA SALADAANDALUCIA</v>
      </c>
      <c r="B1950" s="7">
        <v>0</v>
      </c>
      <c r="C1950" s="7">
        <v>0</v>
      </c>
      <c r="D1950" s="8" t="s">
        <v>4</v>
      </c>
      <c r="E1950" s="8">
        <v>28.2175444830789</v>
      </c>
      <c r="F1950" s="8">
        <v>16.770253264710998</v>
      </c>
      <c r="G1950" s="8">
        <v>9.4811806203600106</v>
      </c>
      <c r="H1950" s="8">
        <v>11.579348655872</v>
      </c>
    </row>
    <row r="1951" spans="1:8" x14ac:dyDescent="0.35">
      <c r="A1951" s="7" t="str">
        <f>B3&amp;C1946&amp;D1951</f>
        <v>DISTRIBUCION VOLUMEN X CRITERIO (Consumiciones)BOLLERIA SALADAMDD AM</v>
      </c>
      <c r="B1951" s="7">
        <v>0</v>
      </c>
      <c r="C1951" s="7">
        <v>0</v>
      </c>
      <c r="D1951" s="8" t="s">
        <v>5</v>
      </c>
      <c r="E1951" s="8">
        <v>12.0447527805464</v>
      </c>
      <c r="F1951" s="8">
        <v>11.593898050377399</v>
      </c>
      <c r="G1951" s="8">
        <v>10.154857580708899</v>
      </c>
      <c r="H1951" s="8">
        <v>11.2310469987108</v>
      </c>
    </row>
    <row r="1952" spans="1:8" x14ac:dyDescent="0.35">
      <c r="A1952" s="7" t="str">
        <f>B3&amp;C1946&amp;D1952</f>
        <v>DISTRIBUCION VOLUMEN X CRITERIO (Consumiciones)BOLLERIA SALADARTO CENTRO</v>
      </c>
      <c r="B1952" s="7">
        <v>0</v>
      </c>
      <c r="C1952" s="7">
        <v>0</v>
      </c>
      <c r="D1952" s="8" t="s">
        <v>6</v>
      </c>
      <c r="E1952" s="8">
        <v>6.41470914692158</v>
      </c>
      <c r="F1952" s="8">
        <v>8.1728652487919096</v>
      </c>
      <c r="G1952" s="8">
        <v>8.3756798323767399</v>
      </c>
      <c r="H1952" s="8">
        <v>7.2401695833219799</v>
      </c>
    </row>
    <row r="1953" spans="1:8" x14ac:dyDescent="0.35">
      <c r="A1953" s="7" t="str">
        <f>B3&amp;C1946&amp;D1953</f>
        <v>DISTRIBUCION VOLUMEN X CRITERIO (Consumiciones)BOLLERIA SALADANORTE-CENTRO</v>
      </c>
      <c r="B1953" s="7">
        <v>0</v>
      </c>
      <c r="C1953" s="7">
        <v>0</v>
      </c>
      <c r="D1953" s="8" t="s">
        <v>7</v>
      </c>
      <c r="E1953" s="8">
        <v>2.9831560333892102</v>
      </c>
      <c r="F1953" s="8">
        <v>2.5504505629480199</v>
      </c>
      <c r="G1953" s="8">
        <v>3.07844494638565</v>
      </c>
      <c r="H1953" s="8">
        <v>6.0017466948317599</v>
      </c>
    </row>
    <row r="1954" spans="1:8" x14ac:dyDescent="0.35">
      <c r="A1954" s="7" t="str">
        <f>B3&amp;C1946&amp;D1954</f>
        <v>DISTRIBUCION VOLUMEN X CRITERIO (Consumiciones)BOLLERIA SALADANOROESTE</v>
      </c>
      <c r="B1954" s="7">
        <v>0</v>
      </c>
      <c r="C1954" s="7">
        <v>0</v>
      </c>
      <c r="D1954" s="8" t="s">
        <v>8</v>
      </c>
      <c r="E1954" s="8">
        <v>5.8169447684954498</v>
      </c>
      <c r="F1954" s="8">
        <v>8.7060323010197607</v>
      </c>
      <c r="G1954" s="8">
        <v>11.1324466668033</v>
      </c>
      <c r="H1954" s="8">
        <v>11.9562599697603</v>
      </c>
    </row>
    <row r="1955" spans="1:8" x14ac:dyDescent="0.35">
      <c r="A1955" s="7" t="str">
        <f>B3&amp;C1946&amp;D1955</f>
        <v>DISTRIBUCION VOLUMEN X CRITERIO (Consumiciones)BOLLERIA SALADA&lt;2MIL</v>
      </c>
      <c r="B1955" s="7">
        <v>0</v>
      </c>
      <c r="C1955" s="7">
        <v>0</v>
      </c>
      <c r="D1955" s="8" t="s">
        <v>9</v>
      </c>
      <c r="E1955" s="8">
        <v>19.468953161101801</v>
      </c>
      <c r="F1955" s="8">
        <v>5.8291359374949501</v>
      </c>
      <c r="G1955" s="8">
        <v>1.81898877230058</v>
      </c>
      <c r="H1955" s="8">
        <v>5.0804392645908099</v>
      </c>
    </row>
    <row r="1956" spans="1:8" x14ac:dyDescent="0.35">
      <c r="A1956" s="7" t="str">
        <f>B3&amp;C1946&amp;D1956</f>
        <v>DISTRIBUCION VOLUMEN X CRITERIO (Consumiciones)BOLLERIA SALADA2-5MIL</v>
      </c>
      <c r="B1956" s="7">
        <v>0</v>
      </c>
      <c r="C1956" s="7">
        <v>0</v>
      </c>
      <c r="D1956" s="8" t="s">
        <v>10</v>
      </c>
      <c r="E1956" s="8">
        <v>2.2058000724867499</v>
      </c>
      <c r="F1956" s="8">
        <v>3.4674120968966</v>
      </c>
      <c r="G1956" s="8">
        <v>3.8717534114702201</v>
      </c>
      <c r="H1956" s="8">
        <v>3.6302752789142798</v>
      </c>
    </row>
    <row r="1957" spans="1:8" x14ac:dyDescent="0.35">
      <c r="A1957" s="7" t="str">
        <f>B3&amp;C1946&amp;D1957</f>
        <v>DISTRIBUCION VOLUMEN X CRITERIO (Consumiciones)BOLLERIA SALADA5-10MIL</v>
      </c>
      <c r="B1957" s="7">
        <v>0</v>
      </c>
      <c r="C1957" s="7">
        <v>0</v>
      </c>
      <c r="D1957" s="8" t="s">
        <v>11</v>
      </c>
      <c r="E1957" s="8">
        <v>7.61444624088253</v>
      </c>
      <c r="F1957" s="8">
        <v>5.8118798771514903</v>
      </c>
      <c r="G1957" s="8">
        <v>7.0543620984296798</v>
      </c>
      <c r="H1957" s="8">
        <v>6.6817291609602698</v>
      </c>
    </row>
    <row r="1958" spans="1:8" x14ac:dyDescent="0.35">
      <c r="A1958" s="7" t="str">
        <f>B3&amp;C1946&amp;D1958</f>
        <v>DISTRIBUCION VOLUMEN X CRITERIO (Consumiciones)BOLLERIA SALADA10-30MIL</v>
      </c>
      <c r="B1958" s="7">
        <v>0</v>
      </c>
      <c r="C1958" s="7">
        <v>0</v>
      </c>
      <c r="D1958" s="8" t="s">
        <v>12</v>
      </c>
      <c r="E1958" s="8">
        <v>14.77092346985</v>
      </c>
      <c r="F1958" s="8">
        <v>21.181448066578501</v>
      </c>
      <c r="G1958" s="8">
        <v>18.809398018770601</v>
      </c>
      <c r="H1958" s="8">
        <v>15.523088255891301</v>
      </c>
    </row>
    <row r="1959" spans="1:8" x14ac:dyDescent="0.35">
      <c r="A1959" s="7" t="str">
        <f>B3&amp;C1946&amp;D1959</f>
        <v>DISTRIBUCION VOLUMEN X CRITERIO (Consumiciones)BOLLERIA SALADA30-100MIL</v>
      </c>
      <c r="B1959" s="7">
        <v>0</v>
      </c>
      <c r="C1959" s="7">
        <v>0</v>
      </c>
      <c r="D1959" s="8" t="s">
        <v>13</v>
      </c>
      <c r="E1959" s="8">
        <v>20.622547201331901</v>
      </c>
      <c r="F1959" s="8">
        <v>19.5804452128158</v>
      </c>
      <c r="G1959" s="8">
        <v>25.007969802221901</v>
      </c>
      <c r="H1959" s="8">
        <v>29.865450959415401</v>
      </c>
    </row>
    <row r="1960" spans="1:8" x14ac:dyDescent="0.35">
      <c r="A1960" s="7" t="str">
        <f>B3&amp;C1946&amp;D1960</f>
        <v>DISTRIBUCION VOLUMEN X CRITERIO (Consumiciones)BOLLERIA SALADA100-200MIL</v>
      </c>
      <c r="B1960" s="7">
        <v>0</v>
      </c>
      <c r="C1960" s="7">
        <v>0</v>
      </c>
      <c r="D1960" s="8" t="s">
        <v>14</v>
      </c>
      <c r="E1960" s="8">
        <v>9.8576810469804705</v>
      </c>
      <c r="F1960" s="8">
        <v>8.5245637812194204</v>
      </c>
      <c r="G1960" s="8">
        <v>8.6028029512010207</v>
      </c>
      <c r="H1960" s="8">
        <v>4.9321948745453401</v>
      </c>
    </row>
    <row r="1961" spans="1:8" x14ac:dyDescent="0.35">
      <c r="A1961" s="7" t="str">
        <f>B3&amp;C1946&amp;D1961</f>
        <v>DISTRIBUCION VOLUMEN X CRITERIO (Consumiciones)BOLLERIA SALADA200-500MIL</v>
      </c>
      <c r="B1961" s="7">
        <v>0</v>
      </c>
      <c r="C1961" s="7">
        <v>0</v>
      </c>
      <c r="D1961" s="8" t="s">
        <v>15</v>
      </c>
      <c r="E1961" s="8">
        <v>12.2252405370815</v>
      </c>
      <c r="F1961" s="8">
        <v>22.2085981038787</v>
      </c>
      <c r="G1961" s="8">
        <v>20.336281168824399</v>
      </c>
      <c r="H1961" s="8">
        <v>18.583867404159999</v>
      </c>
    </row>
    <row r="1962" spans="1:8" x14ac:dyDescent="0.35">
      <c r="A1962" s="7" t="str">
        <f>B3&amp;C1946&amp;D1962</f>
        <v>DISTRIBUCION VOLUMEN X CRITERIO (Consumiciones)BOLLERIA SALADA&gt;500MIL</v>
      </c>
      <c r="B1962" s="7">
        <v>0</v>
      </c>
      <c r="C1962" s="7">
        <v>0</v>
      </c>
      <c r="D1962" s="8" t="s">
        <v>16</v>
      </c>
      <c r="E1962" s="8">
        <v>13.234420304217799</v>
      </c>
      <c r="F1962" s="8">
        <v>13.396499700198801</v>
      </c>
      <c r="G1962" s="8">
        <v>14.498427282364901</v>
      </c>
      <c r="H1962" s="8">
        <v>15.7029347245705</v>
      </c>
    </row>
    <row r="1963" spans="1:8" x14ac:dyDescent="0.35">
      <c r="A1963" s="7" t="str">
        <f>B3&amp;C1946&amp;D1963</f>
        <v>DISTRIBUCION VOLUMEN X CRITERIO (Consumiciones)BOLLERIA SALADADE 15 A 19 AÑOS</v>
      </c>
      <c r="B1963" s="7">
        <v>0</v>
      </c>
      <c r="C1963" s="7">
        <v>0</v>
      </c>
      <c r="D1963" s="8" t="s">
        <v>39</v>
      </c>
      <c r="E1963" s="8">
        <v>6.41987665926698</v>
      </c>
      <c r="F1963" s="8">
        <v>1.95373050619571</v>
      </c>
      <c r="G1963" s="8">
        <v>2.3285172968949999</v>
      </c>
      <c r="H1963" s="8">
        <v>2.6417048009250701</v>
      </c>
    </row>
    <row r="1964" spans="1:8" x14ac:dyDescent="0.35">
      <c r="A1964" s="7" t="str">
        <f>B3&amp;C1946&amp;D1964</f>
        <v>DISTRIBUCION VOLUMEN X CRITERIO (Consumiciones)BOLLERIA SALADADE 20 A 24 AÑOS</v>
      </c>
      <c r="B1964" s="7">
        <v>0</v>
      </c>
      <c r="C1964" s="7">
        <v>0</v>
      </c>
      <c r="D1964" s="8" t="s">
        <v>40</v>
      </c>
      <c r="E1964" s="8">
        <v>7.9317279594980299</v>
      </c>
      <c r="F1964" s="8">
        <v>8.6478375023817193</v>
      </c>
      <c r="G1964" s="8">
        <v>8.0717777032474505</v>
      </c>
      <c r="H1964" s="8">
        <v>8.9338086790751792</v>
      </c>
    </row>
    <row r="1965" spans="1:8" x14ac:dyDescent="0.35">
      <c r="A1965" s="7" t="str">
        <f>B3&amp;C1946&amp;D1965</f>
        <v>DISTRIBUCION VOLUMEN X CRITERIO (Consumiciones)BOLLERIA SALADADE 25 A 34 AÑOS</v>
      </c>
      <c r="B1965" s="7">
        <v>0</v>
      </c>
      <c r="C1965" s="7">
        <v>0</v>
      </c>
      <c r="D1965" s="8" t="s">
        <v>41</v>
      </c>
      <c r="E1965" s="8">
        <v>12.275177819054999</v>
      </c>
      <c r="F1965" s="8">
        <v>16.776760618720701</v>
      </c>
      <c r="G1965" s="8">
        <v>14.8275808638776</v>
      </c>
      <c r="H1965" s="8">
        <v>13.6945081409651</v>
      </c>
    </row>
    <row r="1966" spans="1:8" x14ac:dyDescent="0.35">
      <c r="A1966" s="7" t="str">
        <f>B3&amp;C1946&amp;D1966</f>
        <v>DISTRIBUCION VOLUMEN X CRITERIO (Consumiciones)BOLLERIA SALADADE 35 A 49 AÑOS</v>
      </c>
      <c r="B1966" s="7">
        <v>0</v>
      </c>
      <c r="C1966" s="7">
        <v>0</v>
      </c>
      <c r="D1966" s="8" t="s">
        <v>42</v>
      </c>
      <c r="E1966" s="8">
        <v>26.380327492864598</v>
      </c>
      <c r="F1966" s="8">
        <v>31.265500043597701</v>
      </c>
      <c r="G1966" s="8">
        <v>28.351842901177999</v>
      </c>
      <c r="H1966" s="8">
        <v>28.868587266145301</v>
      </c>
    </row>
    <row r="1967" spans="1:8" x14ac:dyDescent="0.35">
      <c r="A1967" s="7" t="str">
        <f>B3&amp;C1946&amp;D1967</f>
        <v>DISTRIBUCION VOLUMEN X CRITERIO (Consumiciones)BOLLERIA SALADADE 50 A 59 AÑOS</v>
      </c>
      <c r="B1967" s="7">
        <v>0</v>
      </c>
      <c r="C1967" s="7">
        <v>0</v>
      </c>
      <c r="D1967" s="8" t="s">
        <v>43</v>
      </c>
      <c r="E1967" s="8">
        <v>17.052468655144299</v>
      </c>
      <c r="F1967" s="8">
        <v>18.170620776813401</v>
      </c>
      <c r="G1967" s="8">
        <v>23.982891791128701</v>
      </c>
      <c r="H1967" s="8">
        <v>22.5588553460382</v>
      </c>
    </row>
    <row r="1968" spans="1:8" x14ac:dyDescent="0.35">
      <c r="A1968" s="7" t="str">
        <f>B3&amp;C1946&amp;D1968</f>
        <v>DISTRIBUCION VOLUMEN X CRITERIO (Consumiciones)BOLLERIA SALADADE 60 A 75 AÑOS</v>
      </c>
      <c r="B1968" s="7">
        <v>0</v>
      </c>
      <c r="C1968" s="7">
        <v>0</v>
      </c>
      <c r="D1968" s="8" t="s">
        <v>44</v>
      </c>
      <c r="E1968" s="8">
        <v>29.940424953563198</v>
      </c>
      <c r="F1968" s="8">
        <v>23.185535481495801</v>
      </c>
      <c r="G1968" s="8">
        <v>22.437369950271801</v>
      </c>
      <c r="H1968" s="8">
        <v>23.302510431649701</v>
      </c>
    </row>
    <row r="1969" spans="1:8" x14ac:dyDescent="0.35">
      <c r="A1969" s="7" t="str">
        <f>B3&amp;C1946&amp;D1969</f>
        <v>DISTRIBUCION VOLUMEN X CRITERIO (Consumiciones)BOLLERIA SALADAALTA Y MEDIA ALTA</v>
      </c>
      <c r="B1969" s="7">
        <v>0</v>
      </c>
      <c r="C1969" s="7">
        <v>0</v>
      </c>
      <c r="D1969" s="8" t="s">
        <v>17</v>
      </c>
      <c r="E1969" s="8">
        <v>16.748760504915499</v>
      </c>
      <c r="F1969" s="8">
        <v>13.7483704702842</v>
      </c>
      <c r="G1969" s="8">
        <v>16.845032956344301</v>
      </c>
      <c r="H1969" s="8">
        <v>13.638283114661901</v>
      </c>
    </row>
    <row r="1970" spans="1:8" x14ac:dyDescent="0.35">
      <c r="A1970" s="7" t="str">
        <f>B3&amp;C1946&amp;D1970</f>
        <v>DISTRIBUCION VOLUMEN X CRITERIO (Consumiciones)BOLLERIA SALADAMEDIA</v>
      </c>
      <c r="B1970" s="7">
        <v>0</v>
      </c>
      <c r="C1970" s="7">
        <v>0</v>
      </c>
      <c r="D1970" s="8" t="s">
        <v>18</v>
      </c>
      <c r="E1970" s="8">
        <v>23.018372276083898</v>
      </c>
      <c r="F1970" s="8">
        <v>28.366589554431901</v>
      </c>
      <c r="G1970" s="8">
        <v>32.658390134939303</v>
      </c>
      <c r="H1970" s="8">
        <v>23.950857357557599</v>
      </c>
    </row>
    <row r="1971" spans="1:8" x14ac:dyDescent="0.35">
      <c r="A1971" s="7" t="str">
        <f>B3&amp;C1946&amp;D1971</f>
        <v>DISTRIBUCION VOLUMEN X CRITERIO (Consumiciones)BOLLERIA SALADAMEDIA BAJA</v>
      </c>
      <c r="B1971" s="7">
        <v>0</v>
      </c>
      <c r="C1971" s="7">
        <v>0</v>
      </c>
      <c r="D1971" s="8" t="s">
        <v>19</v>
      </c>
      <c r="E1971" s="8">
        <v>21.1920955465954</v>
      </c>
      <c r="F1971" s="8">
        <v>27.637254574793701</v>
      </c>
      <c r="G1971" s="8">
        <v>24.1368696696168</v>
      </c>
      <c r="H1971" s="8">
        <v>29.400253638828101</v>
      </c>
    </row>
    <row r="1972" spans="1:8" x14ac:dyDescent="0.35">
      <c r="A1972" s="7" t="str">
        <f>B3&amp;C1946&amp;D1972</f>
        <v>DISTRIBUCION VOLUMEN X CRITERIO (Consumiciones)BOLLERIA SALADABAJA</v>
      </c>
      <c r="B1972" s="7">
        <v>0</v>
      </c>
      <c r="C1972" s="7">
        <v>0</v>
      </c>
      <c r="D1972" s="8" t="s">
        <v>20</v>
      </c>
      <c r="E1972" s="8">
        <v>39.040768133013202</v>
      </c>
      <c r="F1972" s="8">
        <v>30.247774635636599</v>
      </c>
      <c r="G1972" s="8">
        <v>26.359687245867299</v>
      </c>
      <c r="H1972" s="8">
        <v>33.010586768045698</v>
      </c>
    </row>
    <row r="1973" spans="1:8" x14ac:dyDescent="0.35">
      <c r="A1973" s="7" t="str">
        <f>B3&amp;C1946&amp;D1973</f>
        <v>DISTRIBUCION VOLUMEN X CRITERIO (Consumiciones)BOLLERIA SALADAHOMBRE</v>
      </c>
      <c r="B1973" s="7">
        <v>0</v>
      </c>
      <c r="C1973" s="7">
        <v>0</v>
      </c>
      <c r="D1973" s="8" t="s">
        <v>21</v>
      </c>
      <c r="E1973" s="8">
        <v>30.2071606147782</v>
      </c>
      <c r="F1973" s="8">
        <v>32.337351135530596</v>
      </c>
      <c r="G1973" s="8">
        <v>37.346883080077397</v>
      </c>
      <c r="H1973" s="8">
        <v>35.384614649195903</v>
      </c>
    </row>
    <row r="1974" spans="1:8" x14ac:dyDescent="0.35">
      <c r="A1974" s="7" t="str">
        <f>B3&amp;C1946&amp;D1974</f>
        <v>DISTRIBUCION VOLUMEN X CRITERIO (Consumiciones)BOLLERIA SALADAMUJER</v>
      </c>
      <c r="B1974" s="7">
        <v>0</v>
      </c>
      <c r="C1974" s="7">
        <v>0</v>
      </c>
      <c r="D1974" s="8" t="s">
        <v>22</v>
      </c>
      <c r="E1974" s="8">
        <v>69.792846464005805</v>
      </c>
      <c r="F1974" s="8">
        <v>67.662648864469404</v>
      </c>
      <c r="G1974" s="8">
        <v>62.653091928382203</v>
      </c>
      <c r="H1974" s="8">
        <v>64.615375790350697</v>
      </c>
    </row>
    <row r="1975" spans="1:8" x14ac:dyDescent="0.35">
      <c r="A1975" s="7" t="str">
        <f>B3&amp;C1975&amp;D1975</f>
        <v>DISTRIBUCION VOLUMEN X CRITERIO (Consumiciones)BOLLERIA DULCET.ESPAÑA</v>
      </c>
      <c r="B1975" s="7">
        <v>0</v>
      </c>
      <c r="C1975" s="7" t="s">
        <v>267</v>
      </c>
      <c r="D1975" s="8" t="s">
        <v>36</v>
      </c>
      <c r="E1975" s="8">
        <v>100</v>
      </c>
      <c r="F1975" s="8">
        <v>100</v>
      </c>
      <c r="G1975" s="8">
        <v>100</v>
      </c>
      <c r="H1975" s="8">
        <v>100</v>
      </c>
    </row>
    <row r="1976" spans="1:8" x14ac:dyDescent="0.35">
      <c r="A1976" s="7" t="str">
        <f>B3&amp;C1975&amp;D1976</f>
        <v>DISTRIBUCION VOLUMEN X CRITERIO (Consumiciones)BOLLERIA DULCEBCN AM</v>
      </c>
      <c r="B1976" s="7">
        <v>0</v>
      </c>
      <c r="C1976" s="7">
        <v>0</v>
      </c>
      <c r="D1976" s="8" t="s">
        <v>1</v>
      </c>
      <c r="E1976" s="8">
        <v>11.708983024543199</v>
      </c>
      <c r="F1976" s="8">
        <v>10.608997106206999</v>
      </c>
      <c r="G1976" s="8">
        <v>12.0443899169118</v>
      </c>
      <c r="H1976" s="8">
        <v>14.4675988008066</v>
      </c>
    </row>
    <row r="1977" spans="1:8" x14ac:dyDescent="0.35">
      <c r="A1977" s="7" t="str">
        <f>B3&amp;C1975&amp;D1977</f>
        <v>DISTRIBUCION VOLUMEN X CRITERIO (Consumiciones)BOLLERIA DULCEREST.CAT ARAGON</v>
      </c>
      <c r="B1977" s="7">
        <v>0</v>
      </c>
      <c r="C1977" s="7">
        <v>0</v>
      </c>
      <c r="D1977" s="8" t="s">
        <v>2</v>
      </c>
      <c r="E1977" s="8">
        <v>16.043705868250701</v>
      </c>
      <c r="F1977" s="8">
        <v>12.668004407240099</v>
      </c>
      <c r="G1977" s="8">
        <v>13.201841148973999</v>
      </c>
      <c r="H1977" s="8">
        <v>14.5915881773913</v>
      </c>
    </row>
    <row r="1978" spans="1:8" x14ac:dyDescent="0.35">
      <c r="A1978" s="7" t="str">
        <f>B3&amp;C1975&amp;D1978</f>
        <v>DISTRIBUCION VOLUMEN X CRITERIO (Consumiciones)BOLLERIA DULCELEVANTE</v>
      </c>
      <c r="B1978" s="7">
        <v>0</v>
      </c>
      <c r="C1978" s="7">
        <v>0</v>
      </c>
      <c r="D1978" s="8" t="s">
        <v>3</v>
      </c>
      <c r="E1978" s="8">
        <v>13.2982845796958</v>
      </c>
      <c r="F1978" s="8">
        <v>15.195948081186399</v>
      </c>
      <c r="G1978" s="8">
        <v>17.373528671759299</v>
      </c>
      <c r="H1978" s="8">
        <v>12.332110026573</v>
      </c>
    </row>
    <row r="1979" spans="1:8" x14ac:dyDescent="0.35">
      <c r="A1979" s="7" t="str">
        <f>B3&amp;C1975&amp;D1979</f>
        <v>DISTRIBUCION VOLUMEN X CRITERIO (Consumiciones)BOLLERIA DULCEANDALUCIA</v>
      </c>
      <c r="B1979" s="7">
        <v>0</v>
      </c>
      <c r="C1979" s="7">
        <v>0</v>
      </c>
      <c r="D1979" s="8" t="s">
        <v>4</v>
      </c>
      <c r="E1979" s="8">
        <v>15.866143230077199</v>
      </c>
      <c r="F1979" s="8">
        <v>14.4136293212488</v>
      </c>
      <c r="G1979" s="8">
        <v>12.9823744554079</v>
      </c>
      <c r="H1979" s="8">
        <v>15.5687687826998</v>
      </c>
    </row>
    <row r="1980" spans="1:8" x14ac:dyDescent="0.35">
      <c r="A1980" s="7" t="str">
        <f>B3&amp;C1975&amp;D1980</f>
        <v>DISTRIBUCION VOLUMEN X CRITERIO (Consumiciones)BOLLERIA DULCEMDD AM</v>
      </c>
      <c r="B1980" s="7">
        <v>0</v>
      </c>
      <c r="C1980" s="7">
        <v>0</v>
      </c>
      <c r="D1980" s="8" t="s">
        <v>5</v>
      </c>
      <c r="E1980" s="8">
        <v>16.584666834543199</v>
      </c>
      <c r="F1980" s="8">
        <v>15.639542342804701</v>
      </c>
      <c r="G1980" s="8">
        <v>16.552634224772401</v>
      </c>
      <c r="H1980" s="8">
        <v>17.308677407990999</v>
      </c>
    </row>
    <row r="1981" spans="1:8" x14ac:dyDescent="0.35">
      <c r="A1981" s="7" t="str">
        <f>B3&amp;C1975&amp;D1981</f>
        <v>DISTRIBUCION VOLUMEN X CRITERIO (Consumiciones)BOLLERIA DULCERTO CENTRO</v>
      </c>
      <c r="B1981" s="7">
        <v>0</v>
      </c>
      <c r="C1981" s="7">
        <v>0</v>
      </c>
      <c r="D1981" s="8" t="s">
        <v>6</v>
      </c>
      <c r="E1981" s="8">
        <v>6.9869774918643301</v>
      </c>
      <c r="F1981" s="8">
        <v>10.9419122354411</v>
      </c>
      <c r="G1981" s="8">
        <v>8.1386036214430995</v>
      </c>
      <c r="H1981" s="8">
        <v>8.0367503047998206</v>
      </c>
    </row>
    <row r="1982" spans="1:8" x14ac:dyDescent="0.35">
      <c r="A1982" s="7" t="str">
        <f>B3&amp;C1975&amp;D1982</f>
        <v>DISTRIBUCION VOLUMEN X CRITERIO (Consumiciones)BOLLERIA DULCENORTE-CENTRO</v>
      </c>
      <c r="B1982" s="7">
        <v>0</v>
      </c>
      <c r="C1982" s="7">
        <v>0</v>
      </c>
      <c r="D1982" s="8" t="s">
        <v>7</v>
      </c>
      <c r="E1982" s="8">
        <v>12.882071572163699</v>
      </c>
      <c r="F1982" s="8">
        <v>14.1671483782058</v>
      </c>
      <c r="G1982" s="8">
        <v>13.380140549187701</v>
      </c>
      <c r="H1982" s="8">
        <v>9.8515269709784192</v>
      </c>
    </row>
    <row r="1983" spans="1:8" x14ac:dyDescent="0.35">
      <c r="A1983" s="7" t="str">
        <f>B3&amp;C1975&amp;D1983</f>
        <v>DISTRIBUCION VOLUMEN X CRITERIO (Consumiciones)BOLLERIA DULCENOROESTE</v>
      </c>
      <c r="B1983" s="7">
        <v>0</v>
      </c>
      <c r="C1983" s="7">
        <v>0</v>
      </c>
      <c r="D1983" s="8" t="s">
        <v>8</v>
      </c>
      <c r="E1983" s="8">
        <v>6.629178268565</v>
      </c>
      <c r="F1983" s="8">
        <v>6.3648133225634904</v>
      </c>
      <c r="G1983" s="8">
        <v>6.3264956933684298</v>
      </c>
      <c r="H1983" s="8">
        <v>7.8429686559958904</v>
      </c>
    </row>
    <row r="1984" spans="1:8" x14ac:dyDescent="0.35">
      <c r="A1984" s="7" t="str">
        <f>B3&amp;C1975&amp;D1984</f>
        <v>DISTRIBUCION VOLUMEN X CRITERIO (Consumiciones)BOLLERIA DULCE&lt;2MIL</v>
      </c>
      <c r="B1984" s="7">
        <v>0</v>
      </c>
      <c r="C1984" s="7">
        <v>0</v>
      </c>
      <c r="D1984" s="8" t="s">
        <v>9</v>
      </c>
      <c r="E1984" s="8">
        <v>4.4056754342899298</v>
      </c>
      <c r="F1984" s="8">
        <v>7.0769167194026696</v>
      </c>
      <c r="G1984" s="8">
        <v>4.6675369207878301</v>
      </c>
      <c r="H1984" s="8">
        <v>4.7012019478194302</v>
      </c>
    </row>
    <row r="1985" spans="1:8" x14ac:dyDescent="0.35">
      <c r="A1985" s="7" t="str">
        <f>B3&amp;C1975&amp;D1985</f>
        <v>DISTRIBUCION VOLUMEN X CRITERIO (Consumiciones)BOLLERIA DULCE2-5MIL</v>
      </c>
      <c r="B1985" s="7">
        <v>0</v>
      </c>
      <c r="C1985" s="7">
        <v>0</v>
      </c>
      <c r="D1985" s="8" t="s">
        <v>10</v>
      </c>
      <c r="E1985" s="8">
        <v>5.2162545539526803</v>
      </c>
      <c r="F1985" s="8">
        <v>5.2042272730257704</v>
      </c>
      <c r="G1985" s="8">
        <v>4.06004024635447</v>
      </c>
      <c r="H1985" s="8">
        <v>5.1917430055509097</v>
      </c>
    </row>
    <row r="1986" spans="1:8" x14ac:dyDescent="0.35">
      <c r="A1986" s="7" t="str">
        <f>B3&amp;C1975&amp;D1986</f>
        <v>DISTRIBUCION VOLUMEN X CRITERIO (Consumiciones)BOLLERIA DULCE5-10MIL</v>
      </c>
      <c r="B1986" s="7">
        <v>0</v>
      </c>
      <c r="C1986" s="7">
        <v>0</v>
      </c>
      <c r="D1986" s="8" t="s">
        <v>11</v>
      </c>
      <c r="E1986" s="8">
        <v>6.8617488506798701</v>
      </c>
      <c r="F1986" s="8">
        <v>5.9397603503112002</v>
      </c>
      <c r="G1986" s="8">
        <v>6.1815968914668602</v>
      </c>
      <c r="H1986" s="8">
        <v>9.4956523440954399</v>
      </c>
    </row>
    <row r="1987" spans="1:8" x14ac:dyDescent="0.35">
      <c r="A1987" s="7" t="str">
        <f>B3&amp;C1975&amp;D1987</f>
        <v>DISTRIBUCION VOLUMEN X CRITERIO (Consumiciones)BOLLERIA DULCE10-30MIL</v>
      </c>
      <c r="B1987" s="7">
        <v>0</v>
      </c>
      <c r="C1987" s="7">
        <v>0</v>
      </c>
      <c r="D1987" s="8" t="s">
        <v>12</v>
      </c>
      <c r="E1987" s="8">
        <v>20.521117719488</v>
      </c>
      <c r="F1987" s="8">
        <v>21.412482343249899</v>
      </c>
      <c r="G1987" s="8">
        <v>19.6446202841428</v>
      </c>
      <c r="H1987" s="8">
        <v>14.4765525219739</v>
      </c>
    </row>
    <row r="1988" spans="1:8" x14ac:dyDescent="0.35">
      <c r="A1988" s="7" t="str">
        <f>B3&amp;C1975&amp;D1988</f>
        <v>DISTRIBUCION VOLUMEN X CRITERIO (Consumiciones)BOLLERIA DULCE30-100MIL</v>
      </c>
      <c r="B1988" s="7">
        <v>0</v>
      </c>
      <c r="C1988" s="7">
        <v>0</v>
      </c>
      <c r="D1988" s="8" t="s">
        <v>13</v>
      </c>
      <c r="E1988" s="8">
        <v>21.770795402598701</v>
      </c>
      <c r="F1988" s="8">
        <v>20.324991514989598</v>
      </c>
      <c r="G1988" s="8">
        <v>19.990204257951</v>
      </c>
      <c r="H1988" s="8">
        <v>21.001667882000099</v>
      </c>
    </row>
    <row r="1989" spans="1:8" x14ac:dyDescent="0.35">
      <c r="A1989" s="7" t="str">
        <f>B3&amp;C1975&amp;D1989</f>
        <v>DISTRIBUCION VOLUMEN X CRITERIO (Consumiciones)BOLLERIA DULCE100-200MIL</v>
      </c>
      <c r="B1989" s="7">
        <v>0</v>
      </c>
      <c r="C1989" s="7">
        <v>0</v>
      </c>
      <c r="D1989" s="8" t="s">
        <v>14</v>
      </c>
      <c r="E1989" s="8">
        <v>8.0476672711429291</v>
      </c>
      <c r="F1989" s="8">
        <v>8.0555287270658393</v>
      </c>
      <c r="G1989" s="8">
        <v>8.7297668815468903</v>
      </c>
      <c r="H1989" s="8">
        <v>8.3952688254660401</v>
      </c>
    </row>
    <row r="1990" spans="1:8" x14ac:dyDescent="0.35">
      <c r="A1990" s="7" t="str">
        <f>B3&amp;C1975&amp;D1990</f>
        <v>DISTRIBUCION VOLUMEN X CRITERIO (Consumiciones)BOLLERIA DULCE200-500MIL</v>
      </c>
      <c r="B1990" s="7">
        <v>0</v>
      </c>
      <c r="C1990" s="7">
        <v>0</v>
      </c>
      <c r="D1990" s="8" t="s">
        <v>15</v>
      </c>
      <c r="E1990" s="8">
        <v>14.691514807856899</v>
      </c>
      <c r="F1990" s="8">
        <v>15.4178605344588</v>
      </c>
      <c r="G1990" s="8">
        <v>16.169387825751102</v>
      </c>
      <c r="H1990" s="8">
        <v>14.844834784726499</v>
      </c>
    </row>
    <row r="1991" spans="1:8" x14ac:dyDescent="0.35">
      <c r="A1991" s="7" t="str">
        <f>B3&amp;C1975&amp;D1991</f>
        <v>DISTRIBUCION VOLUMEN X CRITERIO (Consumiciones)BOLLERIA DULCE&gt;500MIL</v>
      </c>
      <c r="B1991" s="7">
        <v>0</v>
      </c>
      <c r="C1991" s="7">
        <v>0</v>
      </c>
      <c r="D1991" s="8" t="s">
        <v>16</v>
      </c>
      <c r="E1991" s="8">
        <v>18.485234414204498</v>
      </c>
      <c r="F1991" s="8">
        <v>16.568218122188298</v>
      </c>
      <c r="G1991" s="8">
        <v>20.556846691999102</v>
      </c>
      <c r="H1991" s="8">
        <v>21.893071439858399</v>
      </c>
    </row>
    <row r="1992" spans="1:8" x14ac:dyDescent="0.35">
      <c r="A1992" s="7" t="str">
        <f>B3&amp;C1975&amp;D1992</f>
        <v>DISTRIBUCION VOLUMEN X CRITERIO (Consumiciones)BOLLERIA DULCEDE 15 A 19 AÑOS</v>
      </c>
      <c r="B1992" s="7">
        <v>0</v>
      </c>
      <c r="C1992" s="7">
        <v>0</v>
      </c>
      <c r="D1992" s="8" t="s">
        <v>39</v>
      </c>
      <c r="E1992" s="8">
        <v>4.1920736917557502</v>
      </c>
      <c r="F1992" s="8">
        <v>4.1072367568568398</v>
      </c>
      <c r="G1992" s="8">
        <v>4.9352054894583102</v>
      </c>
      <c r="H1992" s="8">
        <v>3.6954386580399698</v>
      </c>
    </row>
    <row r="1993" spans="1:8" x14ac:dyDescent="0.35">
      <c r="A1993" s="7" t="str">
        <f>B3&amp;C1975&amp;D1993</f>
        <v>DISTRIBUCION VOLUMEN X CRITERIO (Consumiciones)BOLLERIA DULCEDE 20 A 24 AÑOS</v>
      </c>
      <c r="B1993" s="7">
        <v>0</v>
      </c>
      <c r="C1993" s="7">
        <v>0</v>
      </c>
      <c r="D1993" s="8" t="s">
        <v>40</v>
      </c>
      <c r="E1993" s="8">
        <v>3.0149017590198901</v>
      </c>
      <c r="F1993" s="8">
        <v>4.2382911261126397</v>
      </c>
      <c r="G1993" s="8">
        <v>3.94861989191556</v>
      </c>
      <c r="H1993" s="8">
        <v>3.0077870735883199</v>
      </c>
    </row>
    <row r="1994" spans="1:8" x14ac:dyDescent="0.35">
      <c r="A1994" s="7" t="str">
        <f>B3&amp;C1975&amp;D1994</f>
        <v>DISTRIBUCION VOLUMEN X CRITERIO (Consumiciones)BOLLERIA DULCEDE 25 A 34 AÑOS</v>
      </c>
      <c r="B1994" s="7">
        <v>0</v>
      </c>
      <c r="C1994" s="7">
        <v>0</v>
      </c>
      <c r="D1994" s="8" t="s">
        <v>41</v>
      </c>
      <c r="E1994" s="8">
        <v>9.7749935234686003</v>
      </c>
      <c r="F1994" s="8">
        <v>8.7128059028443499</v>
      </c>
      <c r="G1994" s="8">
        <v>9.0326729572093107</v>
      </c>
      <c r="H1994" s="8">
        <v>8.1430351973116704</v>
      </c>
    </row>
    <row r="1995" spans="1:8" x14ac:dyDescent="0.35">
      <c r="A1995" s="7" t="str">
        <f>B3&amp;C1975&amp;D1995</f>
        <v>DISTRIBUCION VOLUMEN X CRITERIO (Consumiciones)BOLLERIA DULCEDE 35 A 49 AÑOS</v>
      </c>
      <c r="B1995" s="7">
        <v>0</v>
      </c>
      <c r="C1995" s="7">
        <v>0</v>
      </c>
      <c r="D1995" s="8" t="s">
        <v>42</v>
      </c>
      <c r="E1995" s="8">
        <v>31.0838845178592</v>
      </c>
      <c r="F1995" s="8">
        <v>32.135245059433501</v>
      </c>
      <c r="G1995" s="8">
        <v>30.9770880011767</v>
      </c>
      <c r="H1995" s="8">
        <v>26.4903841275042</v>
      </c>
    </row>
    <row r="1996" spans="1:8" x14ac:dyDescent="0.35">
      <c r="A1996" s="7" t="str">
        <f>B3&amp;C1975&amp;D1996</f>
        <v>DISTRIBUCION VOLUMEN X CRITERIO (Consumiciones)BOLLERIA DULCEDE 50 A 59 AÑOS</v>
      </c>
      <c r="B1996" s="7">
        <v>0</v>
      </c>
      <c r="C1996" s="7">
        <v>0</v>
      </c>
      <c r="D1996" s="8" t="s">
        <v>43</v>
      </c>
      <c r="E1996" s="8">
        <v>23.209871622768201</v>
      </c>
      <c r="F1996" s="8">
        <v>22.5807949978241</v>
      </c>
      <c r="G1996" s="8">
        <v>25.428894987624499</v>
      </c>
      <c r="H1996" s="8">
        <v>28.248872494371501</v>
      </c>
    </row>
    <row r="1997" spans="1:8" x14ac:dyDescent="0.35">
      <c r="A1997" s="7" t="str">
        <f>B3&amp;C1975&amp;D1997</f>
        <v>DISTRIBUCION VOLUMEN X CRITERIO (Consumiciones)BOLLERIA DULCEDE 60 A 75 AÑOS</v>
      </c>
      <c r="B1997" s="7">
        <v>0</v>
      </c>
      <c r="C1997" s="7">
        <v>0</v>
      </c>
      <c r="D1997" s="8" t="s">
        <v>44</v>
      </c>
      <c r="E1997" s="8">
        <v>28.7242652231701</v>
      </c>
      <c r="F1997" s="8">
        <v>28.2256213518259</v>
      </c>
      <c r="G1997" s="8">
        <v>25.677515359885899</v>
      </c>
      <c r="H1997" s="8">
        <v>30.414473388547599</v>
      </c>
    </row>
    <row r="1998" spans="1:8" x14ac:dyDescent="0.35">
      <c r="A1998" s="7" t="str">
        <f>B3&amp;C1975&amp;D1998</f>
        <v>DISTRIBUCION VOLUMEN X CRITERIO (Consumiciones)BOLLERIA DULCEALTA Y MEDIA ALTA</v>
      </c>
      <c r="B1998" s="7">
        <v>0</v>
      </c>
      <c r="C1998" s="7">
        <v>0</v>
      </c>
      <c r="D1998" s="8" t="s">
        <v>17</v>
      </c>
      <c r="E1998" s="8">
        <v>18.288613563336199</v>
      </c>
      <c r="F1998" s="8">
        <v>17.9021786815856</v>
      </c>
      <c r="G1998" s="8">
        <v>17.6609908010462</v>
      </c>
      <c r="H1998" s="8">
        <v>17.805816421353001</v>
      </c>
    </row>
    <row r="1999" spans="1:8" x14ac:dyDescent="0.35">
      <c r="A1999" s="7" t="str">
        <f>B3&amp;C1975&amp;D1999</f>
        <v>DISTRIBUCION VOLUMEN X CRITERIO (Consumiciones)BOLLERIA DULCEMEDIA</v>
      </c>
      <c r="B1999" s="7">
        <v>0</v>
      </c>
      <c r="C1999" s="7">
        <v>0</v>
      </c>
      <c r="D1999" s="8" t="s">
        <v>18</v>
      </c>
      <c r="E1999" s="8">
        <v>36.758739090290398</v>
      </c>
      <c r="F1999" s="8">
        <v>40.6754821079601</v>
      </c>
      <c r="G1999" s="8">
        <v>36.0313695636655</v>
      </c>
      <c r="H1999" s="8">
        <v>35.609733733257798</v>
      </c>
    </row>
    <row r="2000" spans="1:8" x14ac:dyDescent="0.35">
      <c r="A2000" s="7" t="str">
        <f>B3&amp;C1975&amp;D2000</f>
        <v>DISTRIBUCION VOLUMEN X CRITERIO (Consumiciones)BOLLERIA DULCEMEDIA BAJA</v>
      </c>
      <c r="B2000" s="7">
        <v>0</v>
      </c>
      <c r="C2000" s="7">
        <v>0</v>
      </c>
      <c r="D2000" s="8" t="s">
        <v>19</v>
      </c>
      <c r="E2000" s="8">
        <v>25.152734424772301</v>
      </c>
      <c r="F2000" s="8">
        <v>22.221261201695299</v>
      </c>
      <c r="G2000" s="8">
        <v>27.2395502836773</v>
      </c>
      <c r="H2000" s="8">
        <v>25.0996670034807</v>
      </c>
    </row>
    <row r="2001" spans="1:8" x14ac:dyDescent="0.35">
      <c r="A2001" s="7" t="str">
        <f>B3&amp;C1975&amp;D2001</f>
        <v>DISTRIBUCION VOLUMEN X CRITERIO (Consumiciones)BOLLERIA DULCEBAJA</v>
      </c>
      <c r="B2001" s="7">
        <v>0</v>
      </c>
      <c r="C2001" s="7">
        <v>0</v>
      </c>
      <c r="D2001" s="8" t="s">
        <v>20</v>
      </c>
      <c r="E2001" s="8">
        <v>19.799912921601099</v>
      </c>
      <c r="F2001" s="8">
        <v>19.201061991750301</v>
      </c>
      <c r="G2001" s="8">
        <v>19.068105915259999</v>
      </c>
      <c r="H2001" s="8">
        <v>21.4847810297812</v>
      </c>
    </row>
    <row r="2002" spans="1:8" x14ac:dyDescent="0.35">
      <c r="A2002" s="7" t="str">
        <f>B3&amp;C1975&amp;D2002</f>
        <v>DISTRIBUCION VOLUMEN X CRITERIO (Consumiciones)BOLLERIA DULCEHOMBRE</v>
      </c>
      <c r="B2002" s="7">
        <v>0</v>
      </c>
      <c r="C2002" s="7">
        <v>0</v>
      </c>
      <c r="D2002" s="8" t="s">
        <v>21</v>
      </c>
      <c r="E2002" s="8">
        <v>38.405197167355396</v>
      </c>
      <c r="F2002" s="8">
        <v>41.642220707013202</v>
      </c>
      <c r="G2002" s="8">
        <v>42.987919965110301</v>
      </c>
      <c r="H2002" s="8">
        <v>41.836384472533197</v>
      </c>
    </row>
    <row r="2003" spans="1:8" x14ac:dyDescent="0.35">
      <c r="A2003" s="7" t="str">
        <f>B3&amp;C1975&amp;D2003</f>
        <v>DISTRIBUCION VOLUMEN X CRITERIO (Consumiciones)BOLLERIA DULCEMUJER</v>
      </c>
      <c r="B2003" s="7">
        <v>0</v>
      </c>
      <c r="C2003" s="7">
        <v>0</v>
      </c>
      <c r="D2003" s="8" t="s">
        <v>22</v>
      </c>
      <c r="E2003" s="8">
        <v>61.594802832644604</v>
      </c>
      <c r="F2003" s="8">
        <v>58.357779292986798</v>
      </c>
      <c r="G2003" s="8">
        <v>57.012096598538697</v>
      </c>
      <c r="H2003" s="8">
        <v>58.163615527466803</v>
      </c>
    </row>
    <row r="2004" spans="1:8" x14ac:dyDescent="0.35">
      <c r="A2004" s="7" t="str">
        <f>B3&amp;C2004&amp;D2004</f>
        <v>DISTRIBUCION VOLUMEN X CRITERIO (Consumiciones)PAL.PAN+BARRIT+TORTITT.ESPAÑA</v>
      </c>
      <c r="B2004" s="7">
        <v>0</v>
      </c>
      <c r="C2004" s="7" t="s">
        <v>268</v>
      </c>
      <c r="D2004" s="8" t="s">
        <v>36</v>
      </c>
      <c r="E2004" s="8">
        <v>100</v>
      </c>
      <c r="F2004" s="8">
        <v>100</v>
      </c>
      <c r="G2004" s="8">
        <v>100</v>
      </c>
      <c r="H2004" s="8">
        <v>100</v>
      </c>
    </row>
    <row r="2005" spans="1:8" x14ac:dyDescent="0.35">
      <c r="A2005" s="7" t="str">
        <f>B3&amp;C2004&amp;D2005</f>
        <v>DISTRIBUCION VOLUMEN X CRITERIO (Consumiciones)PAL.PAN+BARRIT+TORTITBCN AM</v>
      </c>
      <c r="B2005" s="7">
        <v>0</v>
      </c>
      <c r="C2005" s="7">
        <v>0</v>
      </c>
      <c r="D2005" s="8" t="s">
        <v>1</v>
      </c>
      <c r="E2005" s="8">
        <v>10.104579713381799</v>
      </c>
      <c r="F2005" s="8">
        <v>7.7050238416728698</v>
      </c>
      <c r="G2005" s="8">
        <v>7.7477830217236203</v>
      </c>
      <c r="H2005" s="8">
        <v>10.170829540853999</v>
      </c>
    </row>
    <row r="2006" spans="1:8" x14ac:dyDescent="0.35">
      <c r="A2006" s="7" t="str">
        <f>B3&amp;C2004&amp;D2006</f>
        <v>DISTRIBUCION VOLUMEN X CRITERIO (Consumiciones)PAL.PAN+BARRIT+TORTITREST.CAT ARAGON</v>
      </c>
      <c r="B2006" s="7">
        <v>0</v>
      </c>
      <c r="C2006" s="7">
        <v>0</v>
      </c>
      <c r="D2006" s="8" t="s">
        <v>2</v>
      </c>
      <c r="E2006" s="8">
        <v>9.8179119720244206</v>
      </c>
      <c r="F2006" s="8">
        <v>13.2544125882093</v>
      </c>
      <c r="G2006" s="8">
        <v>12.2389967071062</v>
      </c>
      <c r="H2006" s="8">
        <v>12.0846452679907</v>
      </c>
    </row>
    <row r="2007" spans="1:8" x14ac:dyDescent="0.35">
      <c r="A2007" s="7" t="str">
        <f>B3&amp;C2004&amp;D2007</f>
        <v>DISTRIBUCION VOLUMEN X CRITERIO (Consumiciones)PAL.PAN+BARRIT+TORTITLEVANTE</v>
      </c>
      <c r="B2007" s="7">
        <v>0</v>
      </c>
      <c r="C2007" s="7">
        <v>0</v>
      </c>
      <c r="D2007" s="8" t="s">
        <v>3</v>
      </c>
      <c r="E2007" s="8">
        <v>16.2277635836552</v>
      </c>
      <c r="F2007" s="8">
        <v>16.823997061910799</v>
      </c>
      <c r="G2007" s="8">
        <v>26.2121718622091</v>
      </c>
      <c r="H2007" s="8">
        <v>25.850710784806399</v>
      </c>
    </row>
    <row r="2008" spans="1:8" x14ac:dyDescent="0.35">
      <c r="A2008" s="7" t="str">
        <f>B3&amp;C2004&amp;D2008</f>
        <v>DISTRIBUCION VOLUMEN X CRITERIO (Consumiciones)PAL.PAN+BARRIT+TORTITANDALUCIA</v>
      </c>
      <c r="B2008" s="7">
        <v>0</v>
      </c>
      <c r="C2008" s="7">
        <v>0</v>
      </c>
      <c r="D2008" s="8" t="s">
        <v>4</v>
      </c>
      <c r="E2008" s="8">
        <v>28.7163284843169</v>
      </c>
      <c r="F2008" s="8">
        <v>24.1697352568283</v>
      </c>
      <c r="G2008" s="8">
        <v>22.240332553321998</v>
      </c>
      <c r="H2008" s="8">
        <v>20.8888786799013</v>
      </c>
    </row>
    <row r="2009" spans="1:8" x14ac:dyDescent="0.35">
      <c r="A2009" s="7" t="str">
        <f>B3&amp;C2004&amp;D2009</f>
        <v>DISTRIBUCION VOLUMEN X CRITERIO (Consumiciones)PAL.PAN+BARRIT+TORTITMDD AM</v>
      </c>
      <c r="B2009" s="7">
        <v>0</v>
      </c>
      <c r="C2009" s="7">
        <v>0</v>
      </c>
      <c r="D2009" s="8" t="s">
        <v>5</v>
      </c>
      <c r="E2009" s="8">
        <v>12.456445757688501</v>
      </c>
      <c r="F2009" s="8">
        <v>10.081676213840501</v>
      </c>
      <c r="G2009" s="8">
        <v>7.3666325356861799</v>
      </c>
      <c r="H2009" s="8">
        <v>7.7982525403629896</v>
      </c>
    </row>
    <row r="2010" spans="1:8" x14ac:dyDescent="0.35">
      <c r="A2010" s="7" t="str">
        <f>B3&amp;C2004&amp;D2010</f>
        <v>DISTRIBUCION VOLUMEN X CRITERIO (Consumiciones)PAL.PAN+BARRIT+TORTITRTO CENTRO</v>
      </c>
      <c r="B2010" s="7">
        <v>0</v>
      </c>
      <c r="C2010" s="7">
        <v>0</v>
      </c>
      <c r="D2010" s="8" t="s">
        <v>6</v>
      </c>
      <c r="E2010" s="8">
        <v>7.1553912699692104</v>
      </c>
      <c r="F2010" s="8">
        <v>9.5715650173449092</v>
      </c>
      <c r="G2010" s="8">
        <v>11.111733336141</v>
      </c>
      <c r="H2010" s="8">
        <v>8.78088418126951</v>
      </c>
    </row>
    <row r="2011" spans="1:8" x14ac:dyDescent="0.35">
      <c r="A2011" s="7" t="str">
        <f>B3&amp;C2004&amp;D2011</f>
        <v>DISTRIBUCION VOLUMEN X CRITERIO (Consumiciones)PAL.PAN+BARRIT+TORTITNORTE-CENTRO</v>
      </c>
      <c r="B2011" s="7">
        <v>0</v>
      </c>
      <c r="C2011" s="7">
        <v>0</v>
      </c>
      <c r="D2011" s="8" t="s">
        <v>7</v>
      </c>
      <c r="E2011" s="8">
        <v>8.3018190791221507</v>
      </c>
      <c r="F2011" s="8">
        <v>12.0355964539299</v>
      </c>
      <c r="G2011" s="8">
        <v>7.9328339154902903</v>
      </c>
      <c r="H2011" s="8">
        <v>9.3407603717730403</v>
      </c>
    </row>
    <row r="2012" spans="1:8" x14ac:dyDescent="0.35">
      <c r="A2012" s="7" t="str">
        <f>B3&amp;C2004&amp;D2012</f>
        <v>DISTRIBUCION VOLUMEN X CRITERIO (Consumiciones)PAL.PAN+BARRIT+TORTITNOROESTE</v>
      </c>
      <c r="B2012" s="7">
        <v>0</v>
      </c>
      <c r="C2012" s="7">
        <v>0</v>
      </c>
      <c r="D2012" s="8" t="s">
        <v>8</v>
      </c>
      <c r="E2012" s="8">
        <v>7.2197601398418803</v>
      </c>
      <c r="F2012" s="8">
        <v>6.3580178079236296</v>
      </c>
      <c r="G2012" s="8">
        <v>5.14952330689718</v>
      </c>
      <c r="H2012" s="8">
        <v>5.0850133657979102</v>
      </c>
    </row>
    <row r="2013" spans="1:8" x14ac:dyDescent="0.35">
      <c r="A2013" s="7" t="str">
        <f>B3&amp;C2004&amp;D2013</f>
        <v>DISTRIBUCION VOLUMEN X CRITERIO (Consumiciones)PAL.PAN+BARRIT+TORTIT&lt;2MIL</v>
      </c>
      <c r="B2013" s="7">
        <v>0</v>
      </c>
      <c r="C2013" s="7">
        <v>0</v>
      </c>
      <c r="D2013" s="8" t="s">
        <v>9</v>
      </c>
      <c r="E2013" s="8">
        <v>4.07752587588043</v>
      </c>
      <c r="F2013" s="8">
        <v>9.1337303309228997</v>
      </c>
      <c r="G2013" s="8">
        <v>5.38494349962754</v>
      </c>
      <c r="H2013" s="8">
        <v>2.53297978333338</v>
      </c>
    </row>
    <row r="2014" spans="1:8" x14ac:dyDescent="0.35">
      <c r="A2014" s="7" t="str">
        <f>B3&amp;C2004&amp;D2014</f>
        <v>DISTRIBUCION VOLUMEN X CRITERIO (Consumiciones)PAL.PAN+BARRIT+TORTIT2-5MIL</v>
      </c>
      <c r="B2014" s="7">
        <v>0</v>
      </c>
      <c r="C2014" s="7">
        <v>0</v>
      </c>
      <c r="D2014" s="8" t="s">
        <v>10</v>
      </c>
      <c r="E2014" s="8">
        <v>5.4157612097294896</v>
      </c>
      <c r="F2014" s="8">
        <v>4.1759253647763801</v>
      </c>
      <c r="G2014" s="8">
        <v>3.22857842272755</v>
      </c>
      <c r="H2014" s="8">
        <v>4.8386100718680796</v>
      </c>
    </row>
    <row r="2015" spans="1:8" x14ac:dyDescent="0.35">
      <c r="A2015" s="7" t="str">
        <f>B3&amp;C2004&amp;D2015</f>
        <v>DISTRIBUCION VOLUMEN X CRITERIO (Consumiciones)PAL.PAN+BARRIT+TORTIT5-10MIL</v>
      </c>
      <c r="B2015" s="7">
        <v>0</v>
      </c>
      <c r="C2015" s="7">
        <v>0</v>
      </c>
      <c r="D2015" s="8" t="s">
        <v>11</v>
      </c>
      <c r="E2015" s="8">
        <v>4.8307182025888</v>
      </c>
      <c r="F2015" s="8">
        <v>3.4571298359082001</v>
      </c>
      <c r="G2015" s="8">
        <v>3.0602466643327699</v>
      </c>
      <c r="H2015" s="8">
        <v>6.2363980394915597</v>
      </c>
    </row>
    <row r="2016" spans="1:8" x14ac:dyDescent="0.35">
      <c r="A2016" s="7" t="str">
        <f>B3&amp;C2004&amp;D2016</f>
        <v>DISTRIBUCION VOLUMEN X CRITERIO (Consumiciones)PAL.PAN+BARRIT+TORTIT10-30MIL</v>
      </c>
      <c r="B2016" s="7">
        <v>0</v>
      </c>
      <c r="C2016" s="7">
        <v>0</v>
      </c>
      <c r="D2016" s="8" t="s">
        <v>12</v>
      </c>
      <c r="E2016" s="8">
        <v>15.558822655320601</v>
      </c>
      <c r="F2016" s="8">
        <v>14.275689493422</v>
      </c>
      <c r="G2016" s="8">
        <v>19.273233853370101</v>
      </c>
      <c r="H2016" s="8">
        <v>23.5139041624914</v>
      </c>
    </row>
    <row r="2017" spans="1:8" x14ac:dyDescent="0.35">
      <c r="A2017" s="7" t="str">
        <f>B3&amp;C2004&amp;D2017</f>
        <v>DISTRIBUCION VOLUMEN X CRITERIO (Consumiciones)PAL.PAN+BARRIT+TORTIT30-100MIL</v>
      </c>
      <c r="B2017" s="7">
        <v>0</v>
      </c>
      <c r="C2017" s="7">
        <v>0</v>
      </c>
      <c r="D2017" s="8" t="s">
        <v>13</v>
      </c>
      <c r="E2017" s="8">
        <v>23.528224589943999</v>
      </c>
      <c r="F2017" s="8">
        <v>26.142388239885801</v>
      </c>
      <c r="G2017" s="8">
        <v>22.303768797264599</v>
      </c>
      <c r="H2017" s="8">
        <v>25.521053644082201</v>
      </c>
    </row>
    <row r="2018" spans="1:8" x14ac:dyDescent="0.35">
      <c r="A2018" s="7" t="str">
        <f>B3&amp;C2004&amp;D2018</f>
        <v>DISTRIBUCION VOLUMEN X CRITERIO (Consumiciones)PAL.PAN+BARRIT+TORTIT100-200MIL</v>
      </c>
      <c r="B2018" s="7">
        <v>0</v>
      </c>
      <c r="C2018" s="7">
        <v>0</v>
      </c>
      <c r="D2018" s="8" t="s">
        <v>14</v>
      </c>
      <c r="E2018" s="8">
        <v>17.2326744398625</v>
      </c>
      <c r="F2018" s="8">
        <v>15.056943659957399</v>
      </c>
      <c r="G2018" s="8">
        <v>17.2612059730093</v>
      </c>
      <c r="H2018" s="8">
        <v>7.6943295135768404</v>
      </c>
    </row>
    <row r="2019" spans="1:8" x14ac:dyDescent="0.35">
      <c r="A2019" s="7" t="str">
        <f>B3&amp;C2004&amp;D2019</f>
        <v>DISTRIBUCION VOLUMEN X CRITERIO (Consumiciones)PAL.PAN+BARRIT+TORTIT200-500MIL</v>
      </c>
      <c r="B2019" s="7">
        <v>0</v>
      </c>
      <c r="C2019" s="7">
        <v>0</v>
      </c>
      <c r="D2019" s="8" t="s">
        <v>15</v>
      </c>
      <c r="E2019" s="8">
        <v>10.3867310520472</v>
      </c>
      <c r="F2019" s="8">
        <v>10.7913083951294</v>
      </c>
      <c r="G2019" s="8">
        <v>12.5795585258575</v>
      </c>
      <c r="H2019" s="8">
        <v>11.094502364497201</v>
      </c>
    </row>
    <row r="2020" spans="1:8" x14ac:dyDescent="0.35">
      <c r="A2020" s="7" t="str">
        <f>B3&amp;C2004&amp;D2020</f>
        <v>DISTRIBUCION VOLUMEN X CRITERIO (Consumiciones)PAL.PAN+BARRIT+TORTIT&gt;500MIL</v>
      </c>
      <c r="B2020" s="7">
        <v>0</v>
      </c>
      <c r="C2020" s="7">
        <v>0</v>
      </c>
      <c r="D2020" s="8" t="s">
        <v>16</v>
      </c>
      <c r="E2020" s="8">
        <v>18.969544226074099</v>
      </c>
      <c r="F2020" s="8">
        <v>16.966913769990299</v>
      </c>
      <c r="G2020" s="8">
        <v>16.908483347327898</v>
      </c>
      <c r="H2020" s="8">
        <v>18.568214381081699</v>
      </c>
    </row>
    <row r="2021" spans="1:8" x14ac:dyDescent="0.35">
      <c r="A2021" s="7" t="str">
        <f>B3&amp;C2004&amp;D2021</f>
        <v>DISTRIBUCION VOLUMEN X CRITERIO (Consumiciones)PAL.PAN+BARRIT+TORTITDE 15 A 19 AÑOS</v>
      </c>
      <c r="B2021" s="7">
        <v>0</v>
      </c>
      <c r="C2021" s="7">
        <v>0</v>
      </c>
      <c r="D2021" s="8" t="s">
        <v>39</v>
      </c>
      <c r="E2021" s="8">
        <v>5.5792297709738099</v>
      </c>
      <c r="F2021" s="8">
        <v>6.8467417996523698</v>
      </c>
      <c r="G2021" s="8">
        <v>2.7832290101050501</v>
      </c>
      <c r="H2021" s="8">
        <v>5.1760954642425396</v>
      </c>
    </row>
    <row r="2022" spans="1:8" x14ac:dyDescent="0.35">
      <c r="A2022" s="7" t="str">
        <f>B3&amp;C2004&amp;D2022</f>
        <v>DISTRIBUCION VOLUMEN X CRITERIO (Consumiciones)PAL.PAN+BARRIT+TORTITDE 20 A 24 AÑOS</v>
      </c>
      <c r="B2022" s="7">
        <v>0</v>
      </c>
      <c r="C2022" s="7">
        <v>0</v>
      </c>
      <c r="D2022" s="8" t="s">
        <v>40</v>
      </c>
      <c r="E2022" s="8">
        <v>4.7313303260005197</v>
      </c>
      <c r="F2022" s="8">
        <v>5.4403291532630504</v>
      </c>
      <c r="G2022" s="8">
        <v>6.8766599369849102</v>
      </c>
      <c r="H2022" s="8">
        <v>3.27796208190607</v>
      </c>
    </row>
    <row r="2023" spans="1:8" x14ac:dyDescent="0.35">
      <c r="A2023" s="7" t="str">
        <f>B3&amp;C2004&amp;D2023</f>
        <v>DISTRIBUCION VOLUMEN X CRITERIO (Consumiciones)PAL.PAN+BARRIT+TORTITDE 25 A 34 AÑOS</v>
      </c>
      <c r="B2023" s="7">
        <v>0</v>
      </c>
      <c r="C2023" s="7">
        <v>0</v>
      </c>
      <c r="D2023" s="8" t="s">
        <v>41</v>
      </c>
      <c r="E2023" s="8">
        <v>10.0042102058993</v>
      </c>
      <c r="F2023" s="8">
        <v>12.3072606196653</v>
      </c>
      <c r="G2023" s="8">
        <v>14.386682073865099</v>
      </c>
      <c r="H2023" s="8">
        <v>11.861300057138401</v>
      </c>
    </row>
    <row r="2024" spans="1:8" x14ac:dyDescent="0.35">
      <c r="A2024" s="7" t="str">
        <f>B3&amp;C2004&amp;D2024</f>
        <v>DISTRIBUCION VOLUMEN X CRITERIO (Consumiciones)PAL.PAN+BARRIT+TORTITDE 35 A 49 AÑOS</v>
      </c>
      <c r="B2024" s="7">
        <v>0</v>
      </c>
      <c r="C2024" s="7">
        <v>0</v>
      </c>
      <c r="D2024" s="8" t="s">
        <v>42</v>
      </c>
      <c r="E2024" s="8">
        <v>30.805320079214901</v>
      </c>
      <c r="F2024" s="8">
        <v>20.5883753966542</v>
      </c>
      <c r="G2024" s="8">
        <v>23.253687067166101</v>
      </c>
      <c r="H2024" s="8">
        <v>22.566129833437198</v>
      </c>
    </row>
    <row r="2025" spans="1:8" x14ac:dyDescent="0.35">
      <c r="A2025" s="7" t="str">
        <f>B3&amp;C2004&amp;D2025</f>
        <v>DISTRIBUCION VOLUMEN X CRITERIO (Consumiciones)PAL.PAN+BARRIT+TORTITDE 50 A 59 AÑOS</v>
      </c>
      <c r="B2025" s="7">
        <v>0</v>
      </c>
      <c r="C2025" s="7">
        <v>0</v>
      </c>
      <c r="D2025" s="8" t="s">
        <v>43</v>
      </c>
      <c r="E2025" s="8">
        <v>23.270244786324199</v>
      </c>
      <c r="F2025" s="8">
        <v>27.198591317122101</v>
      </c>
      <c r="G2025" s="8">
        <v>27.8077250078308</v>
      </c>
      <c r="H2025" s="8">
        <v>26.598649925203201</v>
      </c>
    </row>
    <row r="2026" spans="1:8" x14ac:dyDescent="0.35">
      <c r="A2026" s="7" t="str">
        <f>B3&amp;C2004&amp;D2026</f>
        <v>DISTRIBUCION VOLUMEN X CRITERIO (Consumiciones)PAL.PAN+BARRIT+TORTITDE 60 A 75 AÑOS</v>
      </c>
      <c r="B2026" s="7">
        <v>0</v>
      </c>
      <c r="C2026" s="7">
        <v>0</v>
      </c>
      <c r="D2026" s="8" t="s">
        <v>44</v>
      </c>
      <c r="E2026" s="8">
        <v>25.609664831587299</v>
      </c>
      <c r="F2026" s="8">
        <v>27.618723531137199</v>
      </c>
      <c r="G2026" s="8">
        <v>24.892039935879399</v>
      </c>
      <c r="H2026" s="8">
        <v>30.519850578705999</v>
      </c>
    </row>
    <row r="2027" spans="1:8" x14ac:dyDescent="0.35">
      <c r="A2027" s="7" t="str">
        <f>B3&amp;C2004&amp;D2027</f>
        <v>DISTRIBUCION VOLUMEN X CRITERIO (Consumiciones)PAL.PAN+BARRIT+TORTITALTA Y MEDIA ALTA</v>
      </c>
      <c r="B2027" s="7">
        <v>0</v>
      </c>
      <c r="C2027" s="7">
        <v>0</v>
      </c>
      <c r="D2027" s="8" t="s">
        <v>17</v>
      </c>
      <c r="E2027" s="8">
        <v>27.015716000673599</v>
      </c>
      <c r="F2027" s="8">
        <v>23.3226468014341</v>
      </c>
      <c r="G2027" s="8">
        <v>18.964383576066901</v>
      </c>
      <c r="H2027" s="8">
        <v>23.9726137528462</v>
      </c>
    </row>
    <row r="2028" spans="1:8" x14ac:dyDescent="0.35">
      <c r="A2028" s="7" t="str">
        <f>B3&amp;C2004&amp;D2028</f>
        <v>DISTRIBUCION VOLUMEN X CRITERIO (Consumiciones)PAL.PAN+BARRIT+TORTITMEDIA</v>
      </c>
      <c r="B2028" s="7">
        <v>0</v>
      </c>
      <c r="C2028" s="7">
        <v>0</v>
      </c>
      <c r="D2028" s="8" t="s">
        <v>18</v>
      </c>
      <c r="E2028" s="8">
        <v>28.310050369372401</v>
      </c>
      <c r="F2028" s="8">
        <v>27.257334920354001</v>
      </c>
      <c r="G2028" s="8">
        <v>30.707768176063201</v>
      </c>
      <c r="H2028" s="8">
        <v>32.591833511831098</v>
      </c>
    </row>
    <row r="2029" spans="1:8" x14ac:dyDescent="0.35">
      <c r="A2029" s="7" t="str">
        <f>B3&amp;C2004&amp;D2029</f>
        <v>DISTRIBUCION VOLUMEN X CRITERIO (Consumiciones)PAL.PAN+BARRIT+TORTITMEDIA BAJA</v>
      </c>
      <c r="B2029" s="7">
        <v>0</v>
      </c>
      <c r="C2029" s="7">
        <v>0</v>
      </c>
      <c r="D2029" s="8" t="s">
        <v>19</v>
      </c>
      <c r="E2029" s="8">
        <v>25.412163397415501</v>
      </c>
      <c r="F2029" s="8">
        <v>25.229986691328499</v>
      </c>
      <c r="G2029" s="8">
        <v>24.157614060209202</v>
      </c>
      <c r="H2029" s="8">
        <v>20.969641980377698</v>
      </c>
    </row>
    <row r="2030" spans="1:8" x14ac:dyDescent="0.35">
      <c r="A2030" s="7" t="str">
        <f>B3&amp;C2004&amp;D2030</f>
        <v>DISTRIBUCION VOLUMEN X CRITERIO (Consumiciones)PAL.PAN+BARRIT+TORTITBAJA</v>
      </c>
      <c r="B2030" s="7">
        <v>0</v>
      </c>
      <c r="C2030" s="7">
        <v>0</v>
      </c>
      <c r="D2030" s="8" t="s">
        <v>20</v>
      </c>
      <c r="E2030" s="8">
        <v>19.262070232538498</v>
      </c>
      <c r="F2030" s="8">
        <v>24.190055828543599</v>
      </c>
      <c r="G2030" s="8">
        <v>26.1702473487072</v>
      </c>
      <c r="H2030" s="8">
        <v>22.4658992698341</v>
      </c>
    </row>
    <row r="2031" spans="1:8" x14ac:dyDescent="0.35">
      <c r="A2031" s="7" t="str">
        <f>B3&amp;C2004&amp;D2031</f>
        <v>DISTRIBUCION VOLUMEN X CRITERIO (Consumiciones)PAL.PAN+BARRIT+TORTITHOMBRE</v>
      </c>
      <c r="B2031" s="7">
        <v>0</v>
      </c>
      <c r="C2031" s="7">
        <v>0</v>
      </c>
      <c r="D2031" s="8" t="s">
        <v>21</v>
      </c>
      <c r="E2031" s="8">
        <v>35.867946329105699</v>
      </c>
      <c r="F2031" s="8">
        <v>35.510008169439502</v>
      </c>
      <c r="G2031" s="8">
        <v>40.8087265634665</v>
      </c>
      <c r="H2031" s="8">
        <v>41.9714193013033</v>
      </c>
    </row>
    <row r="2032" spans="1:8" x14ac:dyDescent="0.35">
      <c r="A2032" s="7" t="str">
        <f>B3&amp;C2004&amp;D2032</f>
        <v>DISTRIBUCION VOLUMEN X CRITERIO (Consumiciones)PAL.PAN+BARRIT+TORTITMUJER</v>
      </c>
      <c r="B2032" s="7">
        <v>0</v>
      </c>
      <c r="C2032" s="7">
        <v>0</v>
      </c>
      <c r="D2032" s="8" t="s">
        <v>22</v>
      </c>
      <c r="E2032" s="8">
        <v>64.132062676682295</v>
      </c>
      <c r="F2032" s="8">
        <v>64.490028193050904</v>
      </c>
      <c r="G2032" s="8">
        <v>59.191286597580003</v>
      </c>
      <c r="H2032" s="8">
        <v>58.0285806986967</v>
      </c>
    </row>
    <row r="2033" spans="1:8" x14ac:dyDescent="0.35">
      <c r="A2033" s="7" t="str">
        <f>B3&amp;C2033&amp;D2033</f>
        <v>DISTRIBUCION VOLUMEN X CRITERIO (Consumiciones)PALITOS PANT.ESPAÑA</v>
      </c>
      <c r="B2033" s="7">
        <v>0</v>
      </c>
      <c r="C2033" s="7" t="s">
        <v>269</v>
      </c>
      <c r="D2033" s="8" t="s">
        <v>36</v>
      </c>
      <c r="E2033" s="8">
        <v>100</v>
      </c>
      <c r="F2033" s="8">
        <v>100</v>
      </c>
      <c r="G2033" s="8">
        <v>100</v>
      </c>
      <c r="H2033" s="8">
        <v>100</v>
      </c>
    </row>
    <row r="2034" spans="1:8" x14ac:dyDescent="0.35">
      <c r="A2034" s="7" t="str">
        <f>B3&amp;C2033&amp;D2034</f>
        <v>DISTRIBUCION VOLUMEN X CRITERIO (Consumiciones)PALITOS PANBCN AM</v>
      </c>
      <c r="B2034" s="7">
        <v>0</v>
      </c>
      <c r="C2034" s="7">
        <v>0</v>
      </c>
      <c r="D2034" s="8" t="s">
        <v>1</v>
      </c>
      <c r="E2034" s="8">
        <v>10.0984985384493</v>
      </c>
      <c r="F2034" s="8">
        <v>7.9632841923370803</v>
      </c>
      <c r="G2034" s="8">
        <v>7.7816389484402304</v>
      </c>
      <c r="H2034" s="8">
        <v>11.7799083312319</v>
      </c>
    </row>
    <row r="2035" spans="1:8" x14ac:dyDescent="0.35">
      <c r="A2035" s="7" t="str">
        <f>B3&amp;C2033&amp;D2035</f>
        <v>DISTRIBUCION VOLUMEN X CRITERIO (Consumiciones)PALITOS PANREST.CAT ARAGON</v>
      </c>
      <c r="B2035" s="7">
        <v>0</v>
      </c>
      <c r="C2035" s="7">
        <v>0</v>
      </c>
      <c r="D2035" s="8" t="s">
        <v>2</v>
      </c>
      <c r="E2035" s="8">
        <v>10.8854890744005</v>
      </c>
      <c r="F2035" s="8">
        <v>16.608359440272501</v>
      </c>
      <c r="G2035" s="8">
        <v>10.942809945050501</v>
      </c>
      <c r="H2035" s="8">
        <v>10.8819894548192</v>
      </c>
    </row>
    <row r="2036" spans="1:8" x14ac:dyDescent="0.35">
      <c r="A2036" s="7" t="str">
        <f>B3&amp;C2033&amp;D2036</f>
        <v>DISTRIBUCION VOLUMEN X CRITERIO (Consumiciones)PALITOS PANLEVANTE</v>
      </c>
      <c r="B2036" s="7">
        <v>0</v>
      </c>
      <c r="C2036" s="7">
        <v>0</v>
      </c>
      <c r="D2036" s="8" t="s">
        <v>3</v>
      </c>
      <c r="E2036" s="8">
        <v>18.3869210614812</v>
      </c>
      <c r="F2036" s="8">
        <v>18.3109260829916</v>
      </c>
      <c r="G2036" s="8">
        <v>33.278079472759401</v>
      </c>
      <c r="H2036" s="8">
        <v>26.9480094479276</v>
      </c>
    </row>
    <row r="2037" spans="1:8" x14ac:dyDescent="0.35">
      <c r="A2037" s="7" t="str">
        <f>B3&amp;C2033&amp;D2037</f>
        <v>DISTRIBUCION VOLUMEN X CRITERIO (Consumiciones)PALITOS PANANDALUCIA</v>
      </c>
      <c r="B2037" s="7">
        <v>0</v>
      </c>
      <c r="C2037" s="7">
        <v>0</v>
      </c>
      <c r="D2037" s="8" t="s">
        <v>4</v>
      </c>
      <c r="E2037" s="8">
        <v>29.0827152692321</v>
      </c>
      <c r="F2037" s="8">
        <v>28.472031805093199</v>
      </c>
      <c r="G2037" s="8">
        <v>24.033356390085899</v>
      </c>
      <c r="H2037" s="8">
        <v>22.9194924145153</v>
      </c>
    </row>
    <row r="2038" spans="1:8" x14ac:dyDescent="0.35">
      <c r="A2038" s="7" t="str">
        <f>B3&amp;C2033&amp;D2038</f>
        <v>DISTRIBUCION VOLUMEN X CRITERIO (Consumiciones)PALITOS PANMDD AM</v>
      </c>
      <c r="B2038" s="7">
        <v>0</v>
      </c>
      <c r="C2038" s="7">
        <v>0</v>
      </c>
      <c r="D2038" s="8" t="s">
        <v>5</v>
      </c>
      <c r="E2038" s="8">
        <v>9.6594198881756697</v>
      </c>
      <c r="F2038" s="8">
        <v>7.7832355831437896</v>
      </c>
      <c r="G2038" s="8">
        <v>5.0994966897090999</v>
      </c>
      <c r="H2038" s="8">
        <v>7.0731636890037901</v>
      </c>
    </row>
    <row r="2039" spans="1:8" x14ac:dyDescent="0.35">
      <c r="A2039" s="7" t="str">
        <f>B3&amp;C2033&amp;D2039</f>
        <v>DISTRIBUCION VOLUMEN X CRITERIO (Consumiciones)PALITOS PANRTO CENTRO</v>
      </c>
      <c r="B2039" s="7">
        <v>0</v>
      </c>
      <c r="C2039" s="7">
        <v>0</v>
      </c>
      <c r="D2039" s="8" t="s">
        <v>6</v>
      </c>
      <c r="E2039" s="8">
        <v>7.00438945614055</v>
      </c>
      <c r="F2039" s="8">
        <v>8.9860373876047603</v>
      </c>
      <c r="G2039" s="8">
        <v>7.9962761912536102</v>
      </c>
      <c r="H2039" s="8">
        <v>8.3771596156918804</v>
      </c>
    </row>
    <row r="2040" spans="1:8" x14ac:dyDescent="0.35">
      <c r="A2040" s="7" t="str">
        <f>B3&amp;C2033&amp;D2040</f>
        <v>DISTRIBUCION VOLUMEN X CRITERIO (Consumiciones)PALITOS PANNORTE-CENTRO</v>
      </c>
      <c r="B2040" s="7">
        <v>0</v>
      </c>
      <c r="C2040" s="7">
        <v>0</v>
      </c>
      <c r="D2040" s="8" t="s">
        <v>7</v>
      </c>
      <c r="E2040" s="8">
        <v>8.8368126000081304</v>
      </c>
      <c r="F2040" s="8">
        <v>7.7292297363687803</v>
      </c>
      <c r="G2040" s="8">
        <v>6.7226680815779396</v>
      </c>
      <c r="H2040" s="8">
        <v>7.0781475285815203</v>
      </c>
    </row>
    <row r="2041" spans="1:8" x14ac:dyDescent="0.35">
      <c r="A2041" s="7" t="str">
        <f>B3&amp;C2033&amp;D2041</f>
        <v>DISTRIBUCION VOLUMEN X CRITERIO (Consumiciones)PALITOS PANNOROESTE</v>
      </c>
      <c r="B2041" s="7">
        <v>0</v>
      </c>
      <c r="C2041" s="7">
        <v>0</v>
      </c>
      <c r="D2041" s="8" t="s">
        <v>8</v>
      </c>
      <c r="E2041" s="8">
        <v>6.0457858929871398</v>
      </c>
      <c r="F2041" s="8">
        <v>4.1469143361521104</v>
      </c>
      <c r="G2041" s="8">
        <v>4.1456839477743097</v>
      </c>
      <c r="H2041" s="8">
        <v>4.9421468432795201</v>
      </c>
    </row>
    <row r="2042" spans="1:8" x14ac:dyDescent="0.35">
      <c r="A2042" s="7" t="str">
        <f>B3&amp;C2033&amp;D2042</f>
        <v>DISTRIBUCION VOLUMEN X CRITERIO (Consumiciones)PALITOS PAN&lt;2MIL</v>
      </c>
      <c r="B2042" s="7">
        <v>0</v>
      </c>
      <c r="C2042" s="7">
        <v>0</v>
      </c>
      <c r="D2042" s="8" t="s">
        <v>9</v>
      </c>
      <c r="E2042" s="8">
        <v>4.8143250444377896</v>
      </c>
      <c r="F2042" s="8">
        <v>7.5176835405453897</v>
      </c>
      <c r="G2042" s="8">
        <v>3.3009432503146998</v>
      </c>
      <c r="H2042" s="8">
        <v>2.65375019971933</v>
      </c>
    </row>
    <row r="2043" spans="1:8" x14ac:dyDescent="0.35">
      <c r="A2043" s="7" t="str">
        <f>B3&amp;C2033&amp;D2043</f>
        <v>DISTRIBUCION VOLUMEN X CRITERIO (Consumiciones)PALITOS PAN2-5MIL</v>
      </c>
      <c r="B2043" s="7">
        <v>0</v>
      </c>
      <c r="C2043" s="7">
        <v>0</v>
      </c>
      <c r="D2043" s="8" t="s">
        <v>10</v>
      </c>
      <c r="E2043" s="8">
        <v>3.6820973899032898</v>
      </c>
      <c r="F2043" s="8">
        <v>4.3619800411180902</v>
      </c>
      <c r="G2043" s="8">
        <v>2.08420404796377</v>
      </c>
      <c r="H2043" s="8">
        <v>4.3831175081187101</v>
      </c>
    </row>
    <row r="2044" spans="1:8" x14ac:dyDescent="0.35">
      <c r="A2044" s="7" t="str">
        <f>B3&amp;C2033&amp;D2044</f>
        <v>DISTRIBUCION VOLUMEN X CRITERIO (Consumiciones)PALITOS PAN5-10MIL</v>
      </c>
      <c r="B2044" s="7">
        <v>0</v>
      </c>
      <c r="C2044" s="7">
        <v>0</v>
      </c>
      <c r="D2044" s="8" t="s">
        <v>11</v>
      </c>
      <c r="E2044" s="8">
        <v>4.3736196568404599</v>
      </c>
      <c r="F2044" s="8">
        <v>3.0781225105861001</v>
      </c>
      <c r="G2044" s="8">
        <v>2.7695384496410398</v>
      </c>
      <c r="H2044" s="8">
        <v>7.41030436264026</v>
      </c>
    </row>
    <row r="2045" spans="1:8" x14ac:dyDescent="0.35">
      <c r="A2045" s="7" t="str">
        <f>B3&amp;C2033&amp;D2045</f>
        <v>DISTRIBUCION VOLUMEN X CRITERIO (Consumiciones)PALITOS PAN10-30MIL</v>
      </c>
      <c r="B2045" s="7">
        <v>0</v>
      </c>
      <c r="C2045" s="7">
        <v>0</v>
      </c>
      <c r="D2045" s="8" t="s">
        <v>12</v>
      </c>
      <c r="E2045" s="8">
        <v>16.7338721300207</v>
      </c>
      <c r="F2045" s="8">
        <v>14.9305047094046</v>
      </c>
      <c r="G2045" s="8">
        <v>18.825415988210999</v>
      </c>
      <c r="H2045" s="8">
        <v>22.105879159696499</v>
      </c>
    </row>
    <row r="2046" spans="1:8" x14ac:dyDescent="0.35">
      <c r="A2046" s="7" t="str">
        <f>B3&amp;C2033&amp;D2046</f>
        <v>DISTRIBUCION VOLUMEN X CRITERIO (Consumiciones)PALITOS PAN30-100MIL</v>
      </c>
      <c r="B2046" s="7">
        <v>0</v>
      </c>
      <c r="C2046" s="7">
        <v>0</v>
      </c>
      <c r="D2046" s="8" t="s">
        <v>13</v>
      </c>
      <c r="E2046" s="8">
        <v>22.689748450682401</v>
      </c>
      <c r="F2046" s="8">
        <v>25.8766477019396</v>
      </c>
      <c r="G2046" s="8">
        <v>21.644071765216399</v>
      </c>
      <c r="H2046" s="8">
        <v>26.810429295505699</v>
      </c>
    </row>
    <row r="2047" spans="1:8" x14ac:dyDescent="0.35">
      <c r="A2047" s="7" t="str">
        <f>B3&amp;C2033&amp;D2047</f>
        <v>DISTRIBUCION VOLUMEN X CRITERIO (Consumiciones)PALITOS PAN100-200MIL</v>
      </c>
      <c r="B2047" s="7">
        <v>0</v>
      </c>
      <c r="C2047" s="7">
        <v>0</v>
      </c>
      <c r="D2047" s="8" t="s">
        <v>14</v>
      </c>
      <c r="E2047" s="8">
        <v>20.4443409718296</v>
      </c>
      <c r="F2047" s="8">
        <v>15.86933896018</v>
      </c>
      <c r="G2047" s="8">
        <v>20.323865027775501</v>
      </c>
      <c r="H2047" s="8">
        <v>8.56314980971319</v>
      </c>
    </row>
    <row r="2048" spans="1:8" x14ac:dyDescent="0.35">
      <c r="A2048" s="7" t="str">
        <f>B3&amp;C2033&amp;D2048</f>
        <v>DISTRIBUCION VOLUMEN X CRITERIO (Consumiciones)PALITOS PAN200-500MIL</v>
      </c>
      <c r="B2048" s="7">
        <v>0</v>
      </c>
      <c r="C2048" s="7">
        <v>0</v>
      </c>
      <c r="D2048" s="8" t="s">
        <v>15</v>
      </c>
      <c r="E2048" s="8">
        <v>9.3820319804288896</v>
      </c>
      <c r="F2048" s="8">
        <v>9.0642429992289397</v>
      </c>
      <c r="G2048" s="8">
        <v>13.560957900661201</v>
      </c>
      <c r="H2048" s="8">
        <v>9.1094943202708905</v>
      </c>
    </row>
    <row r="2049" spans="1:8" x14ac:dyDescent="0.35">
      <c r="A2049" s="7" t="str">
        <f>B3&amp;C2033&amp;D2049</f>
        <v>DISTRIBUCION VOLUMEN X CRITERIO (Consumiciones)PALITOS PAN&gt;500MIL</v>
      </c>
      <c r="B2049" s="7">
        <v>0</v>
      </c>
      <c r="C2049" s="7">
        <v>0</v>
      </c>
      <c r="D2049" s="8" t="s">
        <v>16</v>
      </c>
      <c r="E2049" s="8">
        <v>17.879993939461102</v>
      </c>
      <c r="F2049" s="8">
        <v>19.301488272980301</v>
      </c>
      <c r="G2049" s="8">
        <v>17.4910100146503</v>
      </c>
      <c r="H2049" s="8">
        <v>18.963884969363502</v>
      </c>
    </row>
    <row r="2050" spans="1:8" x14ac:dyDescent="0.35">
      <c r="A2050" s="7" t="str">
        <f>B3&amp;C2033&amp;D2050</f>
        <v>DISTRIBUCION VOLUMEN X CRITERIO (Consumiciones)PALITOS PANDE 15 A 19 AÑOS</v>
      </c>
      <c r="B2050" s="7">
        <v>0</v>
      </c>
      <c r="C2050" s="7">
        <v>0</v>
      </c>
      <c r="D2050" s="8" t="s">
        <v>39</v>
      </c>
      <c r="E2050" s="8">
        <v>4.3195219565193304</v>
      </c>
      <c r="F2050" s="8">
        <v>4.1963152278994098</v>
      </c>
      <c r="G2050" s="8">
        <v>2.6322945621866398</v>
      </c>
      <c r="H2050" s="8">
        <v>5.3758794869475004</v>
      </c>
    </row>
    <row r="2051" spans="1:8" x14ac:dyDescent="0.35">
      <c r="A2051" s="7" t="str">
        <f>B3&amp;C2033&amp;D2051</f>
        <v>DISTRIBUCION VOLUMEN X CRITERIO (Consumiciones)PALITOS PANDE 20 A 24 AÑOS</v>
      </c>
      <c r="B2051" s="7">
        <v>0</v>
      </c>
      <c r="C2051" s="7">
        <v>0</v>
      </c>
      <c r="D2051" s="8" t="s">
        <v>40</v>
      </c>
      <c r="E2051" s="8">
        <v>5.0254653496081003</v>
      </c>
      <c r="F2051" s="8">
        <v>4.6909160082192498</v>
      </c>
      <c r="G2051" s="8">
        <v>6.7868750510184404</v>
      </c>
      <c r="H2051" s="8">
        <v>1.7167113588807199</v>
      </c>
    </row>
    <row r="2052" spans="1:8" x14ac:dyDescent="0.35">
      <c r="A2052" s="7" t="str">
        <f>B3&amp;C2033&amp;D2052</f>
        <v>DISTRIBUCION VOLUMEN X CRITERIO (Consumiciones)PALITOS PANDE 25 A 34 AÑOS</v>
      </c>
      <c r="B2052" s="7">
        <v>0</v>
      </c>
      <c r="C2052" s="7">
        <v>0</v>
      </c>
      <c r="D2052" s="8" t="s">
        <v>41</v>
      </c>
      <c r="E2052" s="8">
        <v>8.9975129617927401</v>
      </c>
      <c r="F2052" s="8">
        <v>9.1938718826600194</v>
      </c>
      <c r="G2052" s="8">
        <v>14.9410226887038</v>
      </c>
      <c r="H2052" s="8">
        <v>7.2417094820002301</v>
      </c>
    </row>
    <row r="2053" spans="1:8" x14ac:dyDescent="0.35">
      <c r="A2053" s="7" t="str">
        <f>B3&amp;C2033&amp;D2053</f>
        <v>DISTRIBUCION VOLUMEN X CRITERIO (Consumiciones)PALITOS PANDE 35 A 49 AÑOS</v>
      </c>
      <c r="B2053" s="7">
        <v>0</v>
      </c>
      <c r="C2053" s="7">
        <v>0</v>
      </c>
      <c r="D2053" s="8" t="s">
        <v>42</v>
      </c>
      <c r="E2053" s="8">
        <v>33.0055616530489</v>
      </c>
      <c r="F2053" s="8">
        <v>18.3653294169922</v>
      </c>
      <c r="G2053" s="8">
        <v>20.936902547269899</v>
      </c>
      <c r="H2053" s="8">
        <v>22.858623736474399</v>
      </c>
    </row>
    <row r="2054" spans="1:8" x14ac:dyDescent="0.35">
      <c r="A2054" s="7" t="str">
        <f>B3&amp;C2033&amp;D2054</f>
        <v>DISTRIBUCION VOLUMEN X CRITERIO (Consumiciones)PALITOS PANDE 50 A 59 AÑOS</v>
      </c>
      <c r="B2054" s="7">
        <v>0</v>
      </c>
      <c r="C2054" s="7">
        <v>0</v>
      </c>
      <c r="D2054" s="8" t="s">
        <v>43</v>
      </c>
      <c r="E2054" s="8">
        <v>22.3059167858449</v>
      </c>
      <c r="F2054" s="8">
        <v>29.512006898805801</v>
      </c>
      <c r="G2054" s="8">
        <v>26.3248467298794</v>
      </c>
      <c r="H2054" s="8">
        <v>30.930884597837402</v>
      </c>
    </row>
    <row r="2055" spans="1:8" x14ac:dyDescent="0.35">
      <c r="A2055" s="7" t="str">
        <f>B3&amp;C2033&amp;D2055</f>
        <v>DISTRIBUCION VOLUMEN X CRITERIO (Consumiciones)PALITOS PANDE 60 A 75 AÑOS</v>
      </c>
      <c r="B2055" s="7">
        <v>0</v>
      </c>
      <c r="C2055" s="7">
        <v>0</v>
      </c>
      <c r="D2055" s="8" t="s">
        <v>44</v>
      </c>
      <c r="E2055" s="8">
        <v>26.346049378610001</v>
      </c>
      <c r="F2055" s="8">
        <v>34.041559473425501</v>
      </c>
      <c r="G2055" s="8">
        <v>28.378064865375801</v>
      </c>
      <c r="H2055" s="8">
        <v>31.876206737904699</v>
      </c>
    </row>
    <row r="2056" spans="1:8" x14ac:dyDescent="0.35">
      <c r="A2056" s="7" t="str">
        <f>B3&amp;C2033&amp;D2056</f>
        <v>DISTRIBUCION VOLUMEN X CRITERIO (Consumiciones)PALITOS PANALTA Y MEDIA ALTA</v>
      </c>
      <c r="B2056" s="7">
        <v>0</v>
      </c>
      <c r="C2056" s="7">
        <v>0</v>
      </c>
      <c r="D2056" s="8" t="s">
        <v>17</v>
      </c>
      <c r="E2056" s="8">
        <v>29.700550252584001</v>
      </c>
      <c r="F2056" s="8">
        <v>21.554629322960199</v>
      </c>
      <c r="G2056" s="8">
        <v>17.0392229731181</v>
      </c>
      <c r="H2056" s="8">
        <v>25.044881506278401</v>
      </c>
    </row>
    <row r="2057" spans="1:8" x14ac:dyDescent="0.35">
      <c r="A2057" s="7" t="str">
        <f>B3&amp;C2033&amp;D2057</f>
        <v>DISTRIBUCION VOLUMEN X CRITERIO (Consumiciones)PALITOS PANMEDIA</v>
      </c>
      <c r="B2057" s="7">
        <v>0</v>
      </c>
      <c r="C2057" s="7">
        <v>0</v>
      </c>
      <c r="D2057" s="8" t="s">
        <v>18</v>
      </c>
      <c r="E2057" s="8">
        <v>27.903363968618201</v>
      </c>
      <c r="F2057" s="8">
        <v>27.022284509780899</v>
      </c>
      <c r="G2057" s="8">
        <v>31.410181776000101</v>
      </c>
      <c r="H2057" s="8">
        <v>30.6317868479765</v>
      </c>
    </row>
    <row r="2058" spans="1:8" x14ac:dyDescent="0.35">
      <c r="A2058" s="7" t="str">
        <f>B3&amp;C2033&amp;D2058</f>
        <v>DISTRIBUCION VOLUMEN X CRITERIO (Consumiciones)PALITOS PANMEDIA BAJA</v>
      </c>
      <c r="B2058" s="7">
        <v>0</v>
      </c>
      <c r="C2058" s="7">
        <v>0</v>
      </c>
      <c r="D2058" s="8" t="s">
        <v>19</v>
      </c>
      <c r="E2058" s="8">
        <v>24.107722382974298</v>
      </c>
      <c r="F2058" s="8">
        <v>25.880753613939699</v>
      </c>
      <c r="G2058" s="8">
        <v>21.317306742166799</v>
      </c>
      <c r="H2058" s="8">
        <v>24.7210666841201</v>
      </c>
    </row>
    <row r="2059" spans="1:8" x14ac:dyDescent="0.35">
      <c r="A2059" s="7" t="str">
        <f>B3&amp;C2033&amp;D2059</f>
        <v>DISTRIBUCION VOLUMEN X CRITERIO (Consumiciones)PALITOS PANBAJA</v>
      </c>
      <c r="B2059" s="7">
        <v>0</v>
      </c>
      <c r="C2059" s="7">
        <v>0</v>
      </c>
      <c r="D2059" s="8" t="s">
        <v>20</v>
      </c>
      <c r="E2059" s="8">
        <v>18.2883929594277</v>
      </c>
      <c r="F2059" s="8">
        <v>25.542343473298001</v>
      </c>
      <c r="G2059" s="8">
        <v>30.2332992494383</v>
      </c>
      <c r="H2059" s="8">
        <v>19.602274586653198</v>
      </c>
    </row>
    <row r="2060" spans="1:8" x14ac:dyDescent="0.35">
      <c r="A2060" s="7" t="str">
        <f>B3&amp;C2033&amp;D2060</f>
        <v>DISTRIBUCION VOLUMEN X CRITERIO (Consumiciones)PALITOS PANHOMBRE</v>
      </c>
      <c r="B2060" s="7">
        <v>0</v>
      </c>
      <c r="C2060" s="7">
        <v>0</v>
      </c>
      <c r="D2060" s="8" t="s">
        <v>21</v>
      </c>
      <c r="E2060" s="8">
        <v>35.357257680070099</v>
      </c>
      <c r="F2060" s="8">
        <v>37.819195073080301</v>
      </c>
      <c r="G2060" s="8">
        <v>42.800600621243397</v>
      </c>
      <c r="H2060" s="8">
        <v>48.184883315783701</v>
      </c>
    </row>
    <row r="2061" spans="1:8" x14ac:dyDescent="0.35">
      <c r="A2061" s="7" t="str">
        <f>B3&amp;C2033&amp;D2061</f>
        <v>DISTRIBUCION VOLUMEN X CRITERIO (Consumiciones)PALITOS PANMUJER</v>
      </c>
      <c r="B2061" s="7">
        <v>0</v>
      </c>
      <c r="C2061" s="7">
        <v>0</v>
      </c>
      <c r="D2061" s="8" t="s">
        <v>22</v>
      </c>
      <c r="E2061" s="8">
        <v>64.642779274435199</v>
      </c>
      <c r="F2061" s="8">
        <v>62.180815846898398</v>
      </c>
      <c r="G2061" s="8">
        <v>57.199399378756603</v>
      </c>
      <c r="H2061" s="8">
        <v>51.815135934272597</v>
      </c>
    </row>
    <row r="2062" spans="1:8" x14ac:dyDescent="0.35">
      <c r="A2062" s="7" t="str">
        <f>B3&amp;C2062&amp;D2062</f>
        <v>DISTRIBUCION VOLUMEN X CRITERIO (Consumiciones)TORTITAST.ESPAÑA</v>
      </c>
      <c r="B2062" s="7">
        <v>0</v>
      </c>
      <c r="C2062" s="7" t="s">
        <v>270</v>
      </c>
      <c r="D2062" s="8" t="s">
        <v>36</v>
      </c>
      <c r="E2062" s="8">
        <v>100</v>
      </c>
      <c r="F2062" s="8">
        <v>100</v>
      </c>
      <c r="G2062" s="8">
        <v>100</v>
      </c>
      <c r="H2062" s="8">
        <v>100</v>
      </c>
    </row>
    <row r="2063" spans="1:8" x14ac:dyDescent="0.35">
      <c r="A2063" s="7" t="str">
        <f>B3&amp;C2062&amp;D2063</f>
        <v>DISTRIBUCION VOLUMEN X CRITERIO (Consumiciones)TORTITASBCN AM</v>
      </c>
      <c r="B2063" s="7">
        <v>0</v>
      </c>
      <c r="C2063" s="7">
        <v>0</v>
      </c>
      <c r="D2063" s="8" t="s">
        <v>1</v>
      </c>
      <c r="E2063" s="8">
        <v>9.8906499462911004</v>
      </c>
      <c r="F2063" s="8">
        <v>8.6466688229283797</v>
      </c>
      <c r="G2063" s="8">
        <v>7.30498804655761</v>
      </c>
      <c r="H2063" s="8">
        <v>12.8846982354319</v>
      </c>
    </row>
    <row r="2064" spans="1:8" x14ac:dyDescent="0.35">
      <c r="A2064" s="7" t="str">
        <f>B3&amp;C2062&amp;D2064</f>
        <v>DISTRIBUCION VOLUMEN X CRITERIO (Consumiciones)TORTITASREST.CAT ARAGON</v>
      </c>
      <c r="B2064" s="7">
        <v>0</v>
      </c>
      <c r="C2064" s="7">
        <v>0</v>
      </c>
      <c r="D2064" s="8" t="s">
        <v>2</v>
      </c>
      <c r="E2064" s="8">
        <v>9.5152997928106497</v>
      </c>
      <c r="F2064" s="8">
        <v>4.73901073086392</v>
      </c>
      <c r="G2064" s="8">
        <v>10.663258479646</v>
      </c>
      <c r="H2064" s="8">
        <v>10.4117638306874</v>
      </c>
    </row>
    <row r="2065" spans="1:8" x14ac:dyDescent="0.35">
      <c r="A2065" s="7" t="str">
        <f>B3&amp;C2062&amp;D2065</f>
        <v>DISTRIBUCION VOLUMEN X CRITERIO (Consumiciones)TORTITASLEVANTE</v>
      </c>
      <c r="B2065" s="7">
        <v>0</v>
      </c>
      <c r="C2065" s="7">
        <v>0</v>
      </c>
      <c r="D2065" s="8" t="s">
        <v>3</v>
      </c>
      <c r="E2065" s="8">
        <v>12.3976584619453</v>
      </c>
      <c r="F2065" s="8">
        <v>18.040900229374799</v>
      </c>
      <c r="G2065" s="8">
        <v>14.525978556784899</v>
      </c>
      <c r="H2065" s="8">
        <v>19.7954231716168</v>
      </c>
    </row>
    <row r="2066" spans="1:8" x14ac:dyDescent="0.35">
      <c r="A2066" s="7" t="str">
        <f>B3&amp;C2062&amp;D2066</f>
        <v>DISTRIBUCION VOLUMEN X CRITERIO (Consumiciones)TORTITASANDALUCIA</v>
      </c>
      <c r="B2066" s="7">
        <v>0</v>
      </c>
      <c r="C2066" s="7">
        <v>0</v>
      </c>
      <c r="D2066" s="8" t="s">
        <v>4</v>
      </c>
      <c r="E2066" s="8">
        <v>24.826559796378898</v>
      </c>
      <c r="F2066" s="8">
        <v>21.723065768949599</v>
      </c>
      <c r="G2066" s="8">
        <v>20.911485920149701</v>
      </c>
      <c r="H2066" s="8">
        <v>20.784966950734699</v>
      </c>
    </row>
    <row r="2067" spans="1:8" x14ac:dyDescent="0.35">
      <c r="A2067" s="7" t="str">
        <f>B3&amp;C2062&amp;D2067</f>
        <v>DISTRIBUCION VOLUMEN X CRITERIO (Consumiciones)TORTITASMDD AM</v>
      </c>
      <c r="B2067" s="7">
        <v>0</v>
      </c>
      <c r="C2067" s="7">
        <v>0</v>
      </c>
      <c r="D2067" s="8" t="s">
        <v>5</v>
      </c>
      <c r="E2067" s="8">
        <v>15.9226265099977</v>
      </c>
      <c r="F2067" s="8">
        <v>11.7372471461678</v>
      </c>
      <c r="G2067" s="8">
        <v>8.8040337615636606</v>
      </c>
      <c r="H2067" s="8">
        <v>10.8241292627989</v>
      </c>
    </row>
    <row r="2068" spans="1:8" x14ac:dyDescent="0.35">
      <c r="A2068" s="7" t="str">
        <f>B3&amp;C2062&amp;D2068</f>
        <v>DISTRIBUCION VOLUMEN X CRITERIO (Consumiciones)TORTITASRTO CENTRO</v>
      </c>
      <c r="B2068" s="7">
        <v>0</v>
      </c>
      <c r="C2068" s="7">
        <v>0</v>
      </c>
      <c r="D2068" s="8" t="s">
        <v>6</v>
      </c>
      <c r="E2068" s="8">
        <v>7.3303115769633997</v>
      </c>
      <c r="F2068" s="8">
        <v>12.010471716869001</v>
      </c>
      <c r="G2068" s="8">
        <v>15.942334315999901</v>
      </c>
      <c r="H2068" s="8">
        <v>10.443881584139501</v>
      </c>
    </row>
    <row r="2069" spans="1:8" x14ac:dyDescent="0.35">
      <c r="A2069" s="7" t="str">
        <f>B3&amp;C2062&amp;D2069</f>
        <v>DISTRIBUCION VOLUMEN X CRITERIO (Consumiciones)TORTITASNORTE-CENTRO</v>
      </c>
      <c r="B2069" s="7">
        <v>0</v>
      </c>
      <c r="C2069" s="7">
        <v>0</v>
      </c>
      <c r="D2069" s="8" t="s">
        <v>7</v>
      </c>
      <c r="E2069" s="8">
        <v>8.2945208209934993</v>
      </c>
      <c r="F2069" s="8">
        <v>16.499650349304499</v>
      </c>
      <c r="G2069" s="8">
        <v>13.684687319620201</v>
      </c>
      <c r="H2069" s="8">
        <v>8.6623327645073296</v>
      </c>
    </row>
    <row r="2070" spans="1:8" x14ac:dyDescent="0.35">
      <c r="A2070" s="7" t="str">
        <f>B3&amp;C2062&amp;D2070</f>
        <v>DISTRIBUCION VOLUMEN X CRITERIO (Consumiciones)TORTITASNOROESTE</v>
      </c>
      <c r="B2070" s="7">
        <v>0</v>
      </c>
      <c r="C2070" s="7">
        <v>0</v>
      </c>
      <c r="D2070" s="8" t="s">
        <v>8</v>
      </c>
      <c r="E2070" s="8">
        <v>11.8223796298737</v>
      </c>
      <c r="F2070" s="8">
        <v>6.6029901810963096</v>
      </c>
      <c r="G2070" s="8">
        <v>8.1632335996779997</v>
      </c>
      <c r="H2070" s="8">
        <v>6.1928203721648698</v>
      </c>
    </row>
    <row r="2071" spans="1:8" x14ac:dyDescent="0.35">
      <c r="A2071" s="7" t="str">
        <f>B3&amp;C2062&amp;D2071</f>
        <v>DISTRIBUCION VOLUMEN X CRITERIO (Consumiciones)TORTITAS&lt;2MIL</v>
      </c>
      <c r="B2071" s="7">
        <v>0</v>
      </c>
      <c r="C2071" s="7">
        <v>0</v>
      </c>
      <c r="D2071" s="8" t="s">
        <v>9</v>
      </c>
      <c r="E2071" s="8">
        <v>2.5927314465763698</v>
      </c>
      <c r="F2071" s="8">
        <v>13.801924611947101</v>
      </c>
      <c r="G2071" s="8">
        <v>8.7783078746757308</v>
      </c>
      <c r="H2071" s="8">
        <v>3.9898303483983799</v>
      </c>
    </row>
    <row r="2072" spans="1:8" x14ac:dyDescent="0.35">
      <c r="A2072" s="7" t="str">
        <f>B3&amp;C2062&amp;D2072</f>
        <v>DISTRIBUCION VOLUMEN X CRITERIO (Consumiciones)TORTITAS2-5MIL</v>
      </c>
      <c r="B2072" s="7">
        <v>0</v>
      </c>
      <c r="C2072" s="7">
        <v>0</v>
      </c>
      <c r="D2072" s="8" t="s">
        <v>10</v>
      </c>
      <c r="E2072" s="8">
        <v>8.1464515638536792</v>
      </c>
      <c r="F2072" s="8">
        <v>0.88923441828905603</v>
      </c>
      <c r="G2072" s="8">
        <v>4.3612234088431103</v>
      </c>
      <c r="H2072" s="8">
        <v>4.4556315715252302</v>
      </c>
    </row>
    <row r="2073" spans="1:8" x14ac:dyDescent="0.35">
      <c r="A2073" s="7" t="str">
        <f>B3&amp;C2062&amp;D2073</f>
        <v>DISTRIBUCION VOLUMEN X CRITERIO (Consumiciones)TORTITAS5-10MIL</v>
      </c>
      <c r="B2073" s="7">
        <v>0</v>
      </c>
      <c r="C2073" s="7">
        <v>0</v>
      </c>
      <c r="D2073" s="8" t="s">
        <v>11</v>
      </c>
      <c r="E2073" s="8">
        <v>5.04610948685837</v>
      </c>
      <c r="F2073" s="8">
        <v>2.2175185878661798</v>
      </c>
      <c r="G2073" s="8">
        <v>4.7496964643906798</v>
      </c>
      <c r="H2073" s="8">
        <v>6.5270843548697997</v>
      </c>
    </row>
    <row r="2074" spans="1:8" x14ac:dyDescent="0.35">
      <c r="A2074" s="7" t="str">
        <f>B3&amp;C2062&amp;D2074</f>
        <v>DISTRIBUCION VOLUMEN X CRITERIO (Consumiciones)TORTITAS10-30MIL</v>
      </c>
      <c r="B2074" s="7">
        <v>0</v>
      </c>
      <c r="C2074" s="7">
        <v>0</v>
      </c>
      <c r="D2074" s="8" t="s">
        <v>12</v>
      </c>
      <c r="E2074" s="8">
        <v>16.036655805800098</v>
      </c>
      <c r="F2074" s="8">
        <v>13.522349949406999</v>
      </c>
      <c r="G2074" s="8">
        <v>14.442047367035901</v>
      </c>
      <c r="H2074" s="8">
        <v>15.7893398815169</v>
      </c>
    </row>
    <row r="2075" spans="1:8" x14ac:dyDescent="0.35">
      <c r="A2075" s="7" t="str">
        <f>B3&amp;C2062&amp;D2075</f>
        <v>DISTRIBUCION VOLUMEN X CRITERIO (Consumiciones)TORTITAS30-100MIL</v>
      </c>
      <c r="B2075" s="7">
        <v>0</v>
      </c>
      <c r="C2075" s="7">
        <v>0</v>
      </c>
      <c r="D2075" s="8" t="s">
        <v>13</v>
      </c>
      <c r="E2075" s="8">
        <v>23.164034665603001</v>
      </c>
      <c r="F2075" s="8">
        <v>23.445936188500799</v>
      </c>
      <c r="G2075" s="8">
        <v>26.765507407595798</v>
      </c>
      <c r="H2075" s="8">
        <v>23.0576909890457</v>
      </c>
    </row>
    <row r="2076" spans="1:8" x14ac:dyDescent="0.35">
      <c r="A2076" s="7" t="str">
        <f>B3&amp;C2062&amp;D2076</f>
        <v>DISTRIBUCION VOLUMEN X CRITERIO (Consumiciones)TORTITAS100-200MIL</v>
      </c>
      <c r="B2076" s="7">
        <v>0</v>
      </c>
      <c r="C2076" s="7">
        <v>0</v>
      </c>
      <c r="D2076" s="8" t="s">
        <v>14</v>
      </c>
      <c r="E2076" s="8">
        <v>11.0908995058694</v>
      </c>
      <c r="F2076" s="8">
        <v>18.150043669245299</v>
      </c>
      <c r="G2076" s="8">
        <v>13.064667459876899</v>
      </c>
      <c r="H2076" s="8">
        <v>7.2820682668833303</v>
      </c>
    </row>
    <row r="2077" spans="1:8" x14ac:dyDescent="0.35">
      <c r="A2077" s="7" t="str">
        <f>B3&amp;C2062&amp;D2077</f>
        <v>DISTRIBUCION VOLUMEN X CRITERIO (Consumiciones)TORTITAS200-500MIL</v>
      </c>
      <c r="B2077" s="7">
        <v>0</v>
      </c>
      <c r="C2077" s="7">
        <v>0</v>
      </c>
      <c r="D2077" s="8" t="s">
        <v>15</v>
      </c>
      <c r="E2077" s="8">
        <v>15.4569199302819</v>
      </c>
      <c r="F2077" s="8">
        <v>16.245631839083501</v>
      </c>
      <c r="G2077" s="8">
        <v>11.927694389954199</v>
      </c>
      <c r="H2077" s="8">
        <v>16.2427177117928</v>
      </c>
    </row>
    <row r="2078" spans="1:8" x14ac:dyDescent="0.35">
      <c r="A2078" s="7" t="str">
        <f>B3&amp;C2062&amp;D2078</f>
        <v>DISTRIBUCION VOLUMEN X CRITERIO (Consumiciones)TORTITAS&gt;500MIL</v>
      </c>
      <c r="B2078" s="7">
        <v>0</v>
      </c>
      <c r="C2078" s="7">
        <v>0</v>
      </c>
      <c r="D2078" s="8" t="s">
        <v>16</v>
      </c>
      <c r="E2078" s="8">
        <v>18.466195416739001</v>
      </c>
      <c r="F2078" s="8">
        <v>11.727370874047599</v>
      </c>
      <c r="G2078" s="8">
        <v>15.910852863186699</v>
      </c>
      <c r="H2078" s="8">
        <v>22.655649813632898</v>
      </c>
    </row>
    <row r="2079" spans="1:8" x14ac:dyDescent="0.35">
      <c r="A2079" s="7" t="str">
        <f>B3&amp;C2062&amp;D2079</f>
        <v>DISTRIBUCION VOLUMEN X CRITERIO (Consumiciones)TORTITASDE 15 A 19 AÑOS</v>
      </c>
      <c r="B2079" s="7">
        <v>0</v>
      </c>
      <c r="C2079" s="7">
        <v>0</v>
      </c>
      <c r="D2079" s="8" t="s">
        <v>39</v>
      </c>
      <c r="E2079" s="8">
        <v>8.5420457568009702</v>
      </c>
      <c r="F2079" s="8">
        <v>10.768549043579201</v>
      </c>
      <c r="G2079" s="8">
        <v>2.6077650932943501</v>
      </c>
      <c r="H2079" s="8">
        <v>1.71202633591095</v>
      </c>
    </row>
    <row r="2080" spans="1:8" x14ac:dyDescent="0.35">
      <c r="A2080" s="7" t="str">
        <f>B3&amp;C2062&amp;D2080</f>
        <v>DISTRIBUCION VOLUMEN X CRITERIO (Consumiciones)TORTITASDE 20 A 24 AÑOS</v>
      </c>
      <c r="B2080" s="7">
        <v>0</v>
      </c>
      <c r="C2080" s="7">
        <v>0</v>
      </c>
      <c r="D2080" s="8" t="s">
        <v>40</v>
      </c>
      <c r="E2080" s="8">
        <v>4.0872787571340501</v>
      </c>
      <c r="F2080" s="8">
        <v>6.8433144512066599</v>
      </c>
      <c r="G2080" s="8">
        <v>6.8883840405510304</v>
      </c>
      <c r="H2080" s="8">
        <v>5.1523313025511799</v>
      </c>
    </row>
    <row r="2081" spans="1:8" x14ac:dyDescent="0.35">
      <c r="A2081" s="7" t="str">
        <f>B3&amp;C2062&amp;D2081</f>
        <v>DISTRIBUCION VOLUMEN X CRITERIO (Consumiciones)TORTITASDE 25 A 34 AÑOS</v>
      </c>
      <c r="B2081" s="7">
        <v>0</v>
      </c>
      <c r="C2081" s="7">
        <v>0</v>
      </c>
      <c r="D2081" s="8" t="s">
        <v>41</v>
      </c>
      <c r="E2081" s="8">
        <v>13.3518513395202</v>
      </c>
      <c r="F2081" s="8">
        <v>19.748924094642099</v>
      </c>
      <c r="G2081" s="8">
        <v>8.6111891297761201</v>
      </c>
      <c r="H2081" s="8">
        <v>9.4220906749191702</v>
      </c>
    </row>
    <row r="2082" spans="1:8" x14ac:dyDescent="0.35">
      <c r="A2082" s="7" t="str">
        <f>B3&amp;C2062&amp;D2082</f>
        <v>DISTRIBUCION VOLUMEN X CRITERIO (Consumiciones)TORTITASDE 35 A 49 AÑOS</v>
      </c>
      <c r="B2082" s="7">
        <v>0</v>
      </c>
      <c r="C2082" s="7">
        <v>0</v>
      </c>
      <c r="D2082" s="8" t="s">
        <v>42</v>
      </c>
      <c r="E2082" s="8">
        <v>29.8567014785142</v>
      </c>
      <c r="F2082" s="8">
        <v>19.5447592454667</v>
      </c>
      <c r="G2082" s="8">
        <v>26.7097624571235</v>
      </c>
      <c r="H2082" s="8">
        <v>26.410263708426399</v>
      </c>
    </row>
    <row r="2083" spans="1:8" x14ac:dyDescent="0.35">
      <c r="A2083" s="7" t="str">
        <f>B3&amp;C2062&amp;D2083</f>
        <v>DISTRIBUCION VOLUMEN X CRITERIO (Consumiciones)TORTITASDE 50 A 59 AÑOS</v>
      </c>
      <c r="B2083" s="7">
        <v>0</v>
      </c>
      <c r="C2083" s="7">
        <v>0</v>
      </c>
      <c r="D2083" s="8" t="s">
        <v>43</v>
      </c>
      <c r="E2083" s="8">
        <v>19.6094379528795</v>
      </c>
      <c r="F2083" s="8">
        <v>23.850376208322601</v>
      </c>
      <c r="G2083" s="8">
        <v>29.283418220098199</v>
      </c>
      <c r="H2083" s="8">
        <v>27.551585704915102</v>
      </c>
    </row>
    <row r="2084" spans="1:8" x14ac:dyDescent="0.35">
      <c r="A2084" s="7" t="str">
        <f>B3&amp;C2062&amp;D2084</f>
        <v>DISTRIBUCION VOLUMEN X CRITERIO (Consumiciones)TORTITASDE 60 A 75 AÑOS</v>
      </c>
      <c r="B2084" s="7">
        <v>0</v>
      </c>
      <c r="C2084" s="7">
        <v>0</v>
      </c>
      <c r="D2084" s="8" t="s">
        <v>44</v>
      </c>
      <c r="E2084" s="8">
        <v>24.552689071987299</v>
      </c>
      <c r="F2084" s="8">
        <v>19.244076956782799</v>
      </c>
      <c r="G2084" s="8">
        <v>25.899493775584901</v>
      </c>
      <c r="H2084" s="8">
        <v>29.7517165047087</v>
      </c>
    </row>
    <row r="2085" spans="1:8" x14ac:dyDescent="0.35">
      <c r="A2085" s="7" t="str">
        <f>B3&amp;C2062&amp;D2085</f>
        <v>DISTRIBUCION VOLUMEN X CRITERIO (Consumiciones)TORTITASALTA Y MEDIA ALTA</v>
      </c>
      <c r="B2085" s="7">
        <v>0</v>
      </c>
      <c r="C2085" s="7">
        <v>0</v>
      </c>
      <c r="D2085" s="8" t="s">
        <v>17</v>
      </c>
      <c r="E2085" s="8">
        <v>17.6308984210172</v>
      </c>
      <c r="F2085" s="8">
        <v>29.557031638689701</v>
      </c>
      <c r="G2085" s="8">
        <v>20.167997837101399</v>
      </c>
      <c r="H2085" s="8">
        <v>17.837226707998202</v>
      </c>
    </row>
    <row r="2086" spans="1:8" x14ac:dyDescent="0.35">
      <c r="A2086" s="7" t="str">
        <f>B3&amp;C2062&amp;D2086</f>
        <v>DISTRIBUCION VOLUMEN X CRITERIO (Consumiciones)TORTITASMEDIA</v>
      </c>
      <c r="B2086" s="7">
        <v>0</v>
      </c>
      <c r="C2086" s="7">
        <v>0</v>
      </c>
      <c r="D2086" s="8" t="s">
        <v>18</v>
      </c>
      <c r="E2086" s="8">
        <v>28.7356439523737</v>
      </c>
      <c r="F2086" s="8">
        <v>20.388928288472201</v>
      </c>
      <c r="G2086" s="8">
        <v>27.6016374336258</v>
      </c>
      <c r="H2086" s="8">
        <v>39.275031470870204</v>
      </c>
    </row>
    <row r="2087" spans="1:8" x14ac:dyDescent="0.35">
      <c r="A2087" s="7" t="str">
        <f>B3&amp;C2062&amp;D2087</f>
        <v>DISTRIBUCION VOLUMEN X CRITERIO (Consumiciones)TORTITASMEDIA BAJA</v>
      </c>
      <c r="B2087" s="7">
        <v>0</v>
      </c>
      <c r="C2087" s="7">
        <v>0</v>
      </c>
      <c r="D2087" s="8" t="s">
        <v>19</v>
      </c>
      <c r="E2087" s="8">
        <v>30.363445098526601</v>
      </c>
      <c r="F2087" s="8">
        <v>22.696835537566901</v>
      </c>
      <c r="G2087" s="8">
        <v>32.9506978554573</v>
      </c>
      <c r="H2087" s="8">
        <v>18.000212177706601</v>
      </c>
    </row>
    <row r="2088" spans="1:8" x14ac:dyDescent="0.35">
      <c r="A2088" s="7" t="str">
        <f>B3&amp;C2062&amp;D2088</f>
        <v>DISTRIBUCION VOLUMEN X CRITERIO (Consumiciones)TORTITASBAJA</v>
      </c>
      <c r="B2088" s="7">
        <v>0</v>
      </c>
      <c r="C2088" s="7">
        <v>0</v>
      </c>
      <c r="D2088" s="8" t="s">
        <v>20</v>
      </c>
      <c r="E2088" s="8">
        <v>23.2700147065006</v>
      </c>
      <c r="F2088" s="8">
        <v>27.3572243174888</v>
      </c>
      <c r="G2088" s="8">
        <v>19.279683460460799</v>
      </c>
      <c r="H2088" s="8">
        <v>24.887539346673801</v>
      </c>
    </row>
    <row r="2089" spans="1:8" x14ac:dyDescent="0.35">
      <c r="A2089" s="7" t="str">
        <f>B3&amp;C2062&amp;D2089</f>
        <v>DISTRIBUCION VOLUMEN X CRITERIO (Consumiciones)TORTITASHOMBRE</v>
      </c>
      <c r="B2089" s="7">
        <v>0</v>
      </c>
      <c r="C2089" s="7">
        <v>0</v>
      </c>
      <c r="D2089" s="8" t="s">
        <v>21</v>
      </c>
      <c r="E2089" s="8">
        <v>28.230926261200601</v>
      </c>
      <c r="F2089" s="8">
        <v>30.9623356468637</v>
      </c>
      <c r="G2089" s="8">
        <v>40.2861417472593</v>
      </c>
      <c r="H2089" s="8">
        <v>27.316049044100598</v>
      </c>
    </row>
    <row r="2090" spans="1:8" x14ac:dyDescent="0.35">
      <c r="A2090" s="7" t="str">
        <f>B3&amp;C2062&amp;D2090</f>
        <v>DISTRIBUCION VOLUMEN X CRITERIO (Consumiciones)TORTITASMUJER</v>
      </c>
      <c r="B2090" s="7">
        <v>0</v>
      </c>
      <c r="C2090" s="7">
        <v>0</v>
      </c>
      <c r="D2090" s="8" t="s">
        <v>22</v>
      </c>
      <c r="E2090" s="8">
        <v>71.769073738799406</v>
      </c>
      <c r="F2090" s="8">
        <v>69.037664353136293</v>
      </c>
      <c r="G2090" s="8">
        <v>59.7138582527407</v>
      </c>
      <c r="H2090" s="8">
        <v>72.683963893564396</v>
      </c>
    </row>
    <row r="2091" spans="1:8" x14ac:dyDescent="0.35">
      <c r="A2091" s="7" t="str">
        <f>$B$3&amp;$C$2091&amp;D2091</f>
        <v>DISTRIBUCION VOLUMEN X CRITERIO (Consumiciones)BARRITAST.ESPAÑA</v>
      </c>
      <c r="B2091" s="7">
        <v>0</v>
      </c>
      <c r="C2091" s="7" t="s">
        <v>271</v>
      </c>
      <c r="D2091" s="8" t="s">
        <v>36</v>
      </c>
      <c r="E2091" s="8">
        <v>100</v>
      </c>
      <c r="F2091" s="8">
        <v>100</v>
      </c>
      <c r="G2091" s="8">
        <v>100</v>
      </c>
      <c r="H2091" s="8">
        <v>100</v>
      </c>
    </row>
    <row r="2092" spans="1:8" x14ac:dyDescent="0.35">
      <c r="A2092" s="7" t="str">
        <f t="shared" ref="A2092:A2119" si="0">$B$3&amp;$C$2091&amp;D2092</f>
        <v>DISTRIBUCION VOLUMEN X CRITERIO (Consumiciones)BARRITASBCN AM</v>
      </c>
      <c r="B2092" s="7">
        <v>0</v>
      </c>
      <c r="C2092" s="7">
        <v>0</v>
      </c>
      <c r="D2092" s="8" t="s">
        <v>1</v>
      </c>
      <c r="E2092" s="8">
        <v>10.3649869339077</v>
      </c>
      <c r="F2092" s="8">
        <v>5.8337839804059497</v>
      </c>
      <c r="G2092" s="8">
        <v>8.3148714160150998</v>
      </c>
      <c r="H2092" s="8">
        <v>3.7860866208588502</v>
      </c>
    </row>
    <row r="2093" spans="1:8" x14ac:dyDescent="0.35">
      <c r="A2093" s="7" t="str">
        <f t="shared" si="0"/>
        <v>DISTRIBUCION VOLUMEN X CRITERIO (Consumiciones)BARRITASREST.CAT ARAGON</v>
      </c>
      <c r="B2093" s="7">
        <v>0</v>
      </c>
      <c r="C2093" s="7">
        <v>0</v>
      </c>
      <c r="D2093" s="8" t="s">
        <v>2</v>
      </c>
      <c r="E2093" s="8">
        <v>6.6237833952365097</v>
      </c>
      <c r="F2093" s="8">
        <v>14.3828630841235</v>
      </c>
      <c r="G2093" s="8">
        <v>20.071007487325002</v>
      </c>
      <c r="H2093" s="8">
        <v>16.5772531943282</v>
      </c>
    </row>
    <row r="2094" spans="1:8" x14ac:dyDescent="0.35">
      <c r="A2094" s="7" t="str">
        <f t="shared" si="0"/>
        <v>DISTRIBUCION VOLUMEN X CRITERIO (Consumiciones)BARRITASLEVANTE</v>
      </c>
      <c r="B2094" s="7">
        <v>0</v>
      </c>
      <c r="C2094" s="7">
        <v>0</v>
      </c>
      <c r="D2094" s="8" t="s">
        <v>3</v>
      </c>
      <c r="E2094" s="8">
        <v>13.381985698616999</v>
      </c>
      <c r="F2094" s="8">
        <v>11.2047190629774</v>
      </c>
      <c r="G2094" s="8">
        <v>15.847836186885999</v>
      </c>
      <c r="H2094" s="8">
        <v>27.712404040465699</v>
      </c>
    </row>
    <row r="2095" spans="1:8" x14ac:dyDescent="0.35">
      <c r="A2095" s="7" t="str">
        <f t="shared" si="0"/>
        <v>DISTRIBUCION VOLUMEN X CRITERIO (Consumiciones)BARRITASANDALUCIA</v>
      </c>
      <c r="B2095" s="7">
        <v>0</v>
      </c>
      <c r="C2095" s="7">
        <v>0</v>
      </c>
      <c r="D2095" s="8" t="s">
        <v>4</v>
      </c>
      <c r="E2095" s="8">
        <v>31.872163926428598</v>
      </c>
      <c r="F2095" s="8">
        <v>15.226322841137801</v>
      </c>
      <c r="G2095" s="8">
        <v>17.000710559746501</v>
      </c>
      <c r="H2095" s="8">
        <v>15.605786319550599</v>
      </c>
    </row>
    <row r="2096" spans="1:8" x14ac:dyDescent="0.35">
      <c r="A2096" s="7" t="str">
        <f t="shared" si="0"/>
        <v>DISTRIBUCION VOLUMEN X CRITERIO (Consumiciones)BARRITASMDD AM</v>
      </c>
      <c r="B2096" s="7">
        <v>0</v>
      </c>
      <c r="C2096" s="7">
        <v>0</v>
      </c>
      <c r="D2096" s="8" t="s">
        <v>5</v>
      </c>
      <c r="E2096" s="8">
        <v>17.8225316144141</v>
      </c>
      <c r="F2096" s="8">
        <v>14.4323726265247</v>
      </c>
      <c r="G2096" s="8">
        <v>14.378894964987699</v>
      </c>
      <c r="H2096" s="8">
        <v>7.33497146992626</v>
      </c>
    </row>
    <row r="2097" spans="1:8" x14ac:dyDescent="0.35">
      <c r="A2097" s="7" t="str">
        <f t="shared" si="0"/>
        <v>DISTRIBUCION VOLUMEN X CRITERIO (Consumiciones)BARRITASRTO CENTRO</v>
      </c>
      <c r="B2097" s="7">
        <v>0</v>
      </c>
      <c r="C2097" s="7">
        <v>0</v>
      </c>
      <c r="D2097" s="8" t="s">
        <v>6</v>
      </c>
      <c r="E2097" s="8">
        <v>7.4588071285252804</v>
      </c>
      <c r="F2097" s="8">
        <v>8.2071804447462195</v>
      </c>
      <c r="G2097" s="8">
        <v>16.194965781170499</v>
      </c>
      <c r="H2097" s="8">
        <v>8.5400851413992598</v>
      </c>
    </row>
    <row r="2098" spans="1:8" x14ac:dyDescent="0.35">
      <c r="A2098" s="7" t="str">
        <f t="shared" si="0"/>
        <v>DISTRIBUCION VOLUMEN X CRITERIO (Consumiciones)BARRITASNORTE-CENTRO</v>
      </c>
      <c r="B2098" s="7">
        <v>0</v>
      </c>
      <c r="C2098" s="7">
        <v>0</v>
      </c>
      <c r="D2098" s="8" t="s">
        <v>7</v>
      </c>
      <c r="E2098" s="8">
        <v>6.5390403486705297</v>
      </c>
      <c r="F2098" s="8">
        <v>18.517287266290001</v>
      </c>
      <c r="G2098" s="8">
        <v>3.7278833870954902</v>
      </c>
      <c r="H2098" s="8">
        <v>15.8519136725919</v>
      </c>
    </row>
    <row r="2099" spans="1:8" x14ac:dyDescent="0.35">
      <c r="A2099" s="7" t="str">
        <f t="shared" si="0"/>
        <v>DISTRIBUCION VOLUMEN X CRITERIO (Consumiciones)BARRITASNOROESTE</v>
      </c>
      <c r="B2099" s="7">
        <v>0</v>
      </c>
      <c r="C2099" s="7">
        <v>0</v>
      </c>
      <c r="D2099" s="8" t="s">
        <v>8</v>
      </c>
      <c r="E2099" s="8">
        <v>5.9367058474096703</v>
      </c>
      <c r="F2099" s="8">
        <v>12.1954767563111</v>
      </c>
      <c r="G2099" s="8">
        <v>4.4638271312164104</v>
      </c>
      <c r="H2099" s="8">
        <v>4.5915122553824901</v>
      </c>
    </row>
    <row r="2100" spans="1:8" x14ac:dyDescent="0.35">
      <c r="A2100" s="7" t="str">
        <f t="shared" si="0"/>
        <v>DISTRIBUCION VOLUMEN X CRITERIO (Consumiciones)BARRITAS&lt;2MIL</v>
      </c>
      <c r="B2100" s="7">
        <v>0</v>
      </c>
      <c r="C2100" s="7">
        <v>0</v>
      </c>
      <c r="D2100" s="8" t="s">
        <v>9</v>
      </c>
      <c r="E2100" s="8">
        <v>3.3060993610202498</v>
      </c>
      <c r="F2100" s="8">
        <v>7.8971706234692096</v>
      </c>
      <c r="G2100" s="8">
        <v>8.5268051170880792</v>
      </c>
      <c r="H2100" s="8">
        <v>1.06853447804549</v>
      </c>
    </row>
    <row r="2101" spans="1:8" x14ac:dyDescent="0.35">
      <c r="A2101" s="7" t="str">
        <f t="shared" si="0"/>
        <v>DISTRIBUCION VOLUMEN X CRITERIO (Consumiciones)BARRITAS2-5MIL</v>
      </c>
      <c r="B2101" s="7">
        <v>0</v>
      </c>
      <c r="C2101" s="7">
        <v>0</v>
      </c>
      <c r="D2101" s="8" t="s">
        <v>10</v>
      </c>
      <c r="E2101" s="8">
        <v>8.0878291937189797</v>
      </c>
      <c r="F2101" s="8">
        <v>7.6884502994883199</v>
      </c>
      <c r="G2101" s="8">
        <v>6.11901258642866</v>
      </c>
      <c r="H2101" s="8">
        <v>6.34311053200787</v>
      </c>
    </row>
    <row r="2102" spans="1:8" x14ac:dyDescent="0.35">
      <c r="A2102" s="7" t="str">
        <f t="shared" si="0"/>
        <v>DISTRIBUCION VOLUMEN X CRITERIO (Consumiciones)BARRITAS5-10MIL</v>
      </c>
      <c r="B2102" s="7">
        <v>0</v>
      </c>
      <c r="C2102" s="7">
        <v>0</v>
      </c>
      <c r="D2102" s="8" t="s">
        <v>11</v>
      </c>
      <c r="E2102" s="8">
        <v>6.1019446348038802</v>
      </c>
      <c r="F2102" s="8">
        <v>6.0287848291582797</v>
      </c>
      <c r="G2102" s="8">
        <v>1.5594454636578701</v>
      </c>
      <c r="H2102" s="8">
        <v>2.90643371662475</v>
      </c>
    </row>
    <row r="2103" spans="1:8" x14ac:dyDescent="0.35">
      <c r="A2103" s="7" t="str">
        <f t="shared" si="0"/>
        <v>DISTRIBUCION VOLUMEN X CRITERIO (Consumiciones)BARRITAS10-30MIL</v>
      </c>
      <c r="B2103" s="7">
        <v>0</v>
      </c>
      <c r="C2103" s="7">
        <v>0</v>
      </c>
      <c r="D2103" s="8" t="s">
        <v>12</v>
      </c>
      <c r="E2103" s="8">
        <v>11.1324281059096</v>
      </c>
      <c r="F2103" s="8">
        <v>13.3814777990639</v>
      </c>
      <c r="G2103" s="8">
        <v>28.814445168325999</v>
      </c>
      <c r="H2103" s="8">
        <v>33.306938024679901</v>
      </c>
    </row>
    <row r="2104" spans="1:8" x14ac:dyDescent="0.35">
      <c r="A2104" s="7" t="str">
        <f t="shared" si="0"/>
        <v>DISTRIBUCION VOLUMEN X CRITERIO (Consumiciones)BARRITAS30-100MIL</v>
      </c>
      <c r="B2104" s="7">
        <v>0</v>
      </c>
      <c r="C2104" s="7">
        <v>0</v>
      </c>
      <c r="D2104" s="8" t="s">
        <v>13</v>
      </c>
      <c r="E2104" s="8">
        <v>26.712861825309002</v>
      </c>
      <c r="F2104" s="8">
        <v>30.1854796663191</v>
      </c>
      <c r="G2104" s="8">
        <v>17.8968092693665</v>
      </c>
      <c r="H2104" s="8">
        <v>24.051306071912698</v>
      </c>
    </row>
    <row r="2105" spans="1:8" x14ac:dyDescent="0.35">
      <c r="A2105" s="7" t="str">
        <f t="shared" si="0"/>
        <v>DISTRIBUCION VOLUMEN X CRITERIO (Consumiciones)BARRITAS100-200MIL</v>
      </c>
      <c r="B2105" s="7">
        <v>0</v>
      </c>
      <c r="C2105" s="7">
        <v>0</v>
      </c>
      <c r="D2105" s="8" t="s">
        <v>14</v>
      </c>
      <c r="E2105" s="8">
        <v>13.4990434998974</v>
      </c>
      <c r="F2105" s="8">
        <v>9.0101092465504298</v>
      </c>
      <c r="G2105" s="8">
        <v>11.3836167491098</v>
      </c>
      <c r="H2105" s="8">
        <v>5.7230674400136099</v>
      </c>
    </row>
    <row r="2106" spans="1:8" x14ac:dyDescent="0.35">
      <c r="A2106" s="7" t="str">
        <f t="shared" si="0"/>
        <v>DISTRIBUCION VOLUMEN X CRITERIO (Consumiciones)BARRITAS200-500MIL</v>
      </c>
      <c r="B2106" s="7">
        <v>0</v>
      </c>
      <c r="C2106" s="7">
        <v>0</v>
      </c>
      <c r="D2106" s="8" t="s">
        <v>15</v>
      </c>
      <c r="E2106" s="8">
        <v>8.0182037175179595</v>
      </c>
      <c r="F2106" s="8">
        <v>8.8992409729126791</v>
      </c>
      <c r="G2106" s="8">
        <v>9.5913311710923903</v>
      </c>
      <c r="H2106" s="8">
        <v>12.2912984228676</v>
      </c>
    </row>
    <row r="2107" spans="1:8" x14ac:dyDescent="0.35">
      <c r="A2107" s="7" t="str">
        <f t="shared" si="0"/>
        <v>DISTRIBUCION VOLUMEN X CRITERIO (Consumiciones)BARRITAS&gt;500MIL</v>
      </c>
      <c r="B2107" s="7">
        <v>0</v>
      </c>
      <c r="C2107" s="7">
        <v>0</v>
      </c>
      <c r="D2107" s="8" t="s">
        <v>16</v>
      </c>
      <c r="E2107" s="8">
        <v>23.141601894846399</v>
      </c>
      <c r="F2107" s="8">
        <v>16.909286563037998</v>
      </c>
      <c r="G2107" s="8">
        <v>16.108521691907999</v>
      </c>
      <c r="H2107" s="8">
        <v>14.3093291141526</v>
      </c>
    </row>
    <row r="2108" spans="1:8" x14ac:dyDescent="0.35">
      <c r="A2108" s="7" t="str">
        <f t="shared" si="0"/>
        <v>DISTRIBUCION VOLUMEN X CRITERIO (Consumiciones)BARRITASDE 15 A 19 AÑOS</v>
      </c>
      <c r="B2108" s="7">
        <v>0</v>
      </c>
      <c r="C2108" s="7">
        <v>0</v>
      </c>
      <c r="D2108" s="8" t="s">
        <v>39</v>
      </c>
      <c r="E2108" s="8">
        <v>6.4216669353854101</v>
      </c>
      <c r="F2108" s="8">
        <v>9.3964552465019295</v>
      </c>
      <c r="G2108" s="8">
        <v>3.6824366557144099</v>
      </c>
      <c r="H2108" s="8">
        <v>7.3717341844930404</v>
      </c>
    </row>
    <row r="2109" spans="1:8" x14ac:dyDescent="0.35">
      <c r="A2109" s="7" t="str">
        <f t="shared" si="0"/>
        <v>DISTRIBUCION VOLUMEN X CRITERIO (Consumiciones)BARRITASDE 20 A 24 AÑOS</v>
      </c>
      <c r="B2109" s="7">
        <v>0</v>
      </c>
      <c r="C2109" s="7">
        <v>0</v>
      </c>
      <c r="D2109" s="8" t="s">
        <v>40</v>
      </c>
      <c r="E2109" s="8">
        <v>4.48099318449332</v>
      </c>
      <c r="F2109" s="8">
        <v>5.8007584208356597</v>
      </c>
      <c r="G2109" s="8">
        <v>7.2264102539237296</v>
      </c>
      <c r="H2109" s="8">
        <v>5.9291059644497404</v>
      </c>
    </row>
    <row r="2110" spans="1:8" x14ac:dyDescent="0.35">
      <c r="A2110" s="7" t="str">
        <f t="shared" si="0"/>
        <v>DISTRIBUCION VOLUMEN X CRITERIO (Consumiciones)BARRITASDE 25 A 34 AÑOS</v>
      </c>
      <c r="B2110" s="7">
        <v>0</v>
      </c>
      <c r="C2110" s="7">
        <v>0</v>
      </c>
      <c r="D2110" s="8" t="s">
        <v>41</v>
      </c>
      <c r="E2110" s="8">
        <v>9.5769013115513797</v>
      </c>
      <c r="F2110" s="8">
        <v>11.827278900016999</v>
      </c>
      <c r="G2110" s="8">
        <v>21.320803620151999</v>
      </c>
      <c r="H2110" s="8">
        <v>25.983816471740599</v>
      </c>
    </row>
    <row r="2111" spans="1:8" x14ac:dyDescent="0.35">
      <c r="A2111" s="7" t="str">
        <f t="shared" si="0"/>
        <v>DISTRIBUCION VOLUMEN X CRITERIO (Consumiciones)BARRITASDE 35 A 49 AÑOS</v>
      </c>
      <c r="B2111" s="7">
        <v>0</v>
      </c>
      <c r="C2111" s="7">
        <v>0</v>
      </c>
      <c r="D2111" s="8" t="s">
        <v>42</v>
      </c>
      <c r="E2111" s="8">
        <v>24.587325070823098</v>
      </c>
      <c r="F2111" s="8">
        <v>28.038575793583401</v>
      </c>
      <c r="G2111" s="8">
        <v>27.250847867042499</v>
      </c>
      <c r="H2111" s="8">
        <v>18.7711280078382</v>
      </c>
    </row>
    <row r="2112" spans="1:8" x14ac:dyDescent="0.35">
      <c r="A2112" s="7" t="str">
        <f t="shared" si="0"/>
        <v>DISTRIBUCION VOLUMEN X CRITERIO (Consumiciones)BARRITASDE 50 A 59 AÑOS</v>
      </c>
      <c r="B2112" s="7">
        <v>0</v>
      </c>
      <c r="C2112" s="7">
        <v>0</v>
      </c>
      <c r="D2112" s="8" t="s">
        <v>43</v>
      </c>
      <c r="E2112" s="8">
        <v>30.573971013116999</v>
      </c>
      <c r="F2112" s="8">
        <v>24.8812171108471</v>
      </c>
      <c r="G2112" s="8">
        <v>31.5403366078442</v>
      </c>
      <c r="H2112" s="8">
        <v>14.4038614454814</v>
      </c>
    </row>
    <row r="2113" spans="1:8" x14ac:dyDescent="0.35">
      <c r="A2113" s="7" t="str">
        <f t="shared" si="0"/>
        <v>DISTRIBUCION VOLUMEN X CRITERIO (Consumiciones)BARRITASDE 60 A 75 AÑOS</v>
      </c>
      <c r="B2113" s="7">
        <v>0</v>
      </c>
      <c r="C2113" s="7">
        <v>0</v>
      </c>
      <c r="D2113" s="8" t="s">
        <v>44</v>
      </c>
      <c r="E2113" s="8">
        <v>24.3591498244439</v>
      </c>
      <c r="F2113" s="8">
        <v>20.0557205907316</v>
      </c>
      <c r="G2113" s="8">
        <v>8.9791566202393192</v>
      </c>
      <c r="H2113" s="8">
        <v>27.5403513830964</v>
      </c>
    </row>
    <row r="2114" spans="1:8" x14ac:dyDescent="0.35">
      <c r="A2114" s="7" t="str">
        <f t="shared" si="0"/>
        <v>DISTRIBUCION VOLUMEN X CRITERIO (Consumiciones)BARRITASALTA Y MEDIA ALTA</v>
      </c>
      <c r="B2114" s="7">
        <v>0</v>
      </c>
      <c r="C2114" s="7">
        <v>0</v>
      </c>
      <c r="D2114" s="8" t="s">
        <v>17</v>
      </c>
      <c r="E2114" s="8">
        <v>28.668335087956699</v>
      </c>
      <c r="F2114" s="8">
        <v>20.588000460751299</v>
      </c>
      <c r="G2114" s="8">
        <v>24.945976301157401</v>
      </c>
      <c r="H2114" s="8">
        <v>25.963371550587102</v>
      </c>
    </row>
    <row r="2115" spans="1:8" x14ac:dyDescent="0.35">
      <c r="A2115" s="7" t="str">
        <f t="shared" si="0"/>
        <v>DISTRIBUCION VOLUMEN X CRITERIO (Consumiciones)BARRITASMEDIA</v>
      </c>
      <c r="B2115" s="7">
        <v>0</v>
      </c>
      <c r="C2115" s="7">
        <v>0</v>
      </c>
      <c r="D2115" s="8" t="s">
        <v>18</v>
      </c>
      <c r="E2115" s="8">
        <v>29.178329835096399</v>
      </c>
      <c r="F2115" s="8">
        <v>36.3294492809855</v>
      </c>
      <c r="G2115" s="8">
        <v>32.777865446784297</v>
      </c>
      <c r="H2115" s="8">
        <v>32.5159179222874</v>
      </c>
    </row>
    <row r="2116" spans="1:8" x14ac:dyDescent="0.35">
      <c r="A2116" s="7" t="str">
        <f t="shared" si="0"/>
        <v>DISTRIBUCION VOLUMEN X CRITERIO (Consumiciones)BARRITASMEDIA BAJA</v>
      </c>
      <c r="B2116" s="7">
        <v>0</v>
      </c>
      <c r="C2116" s="7">
        <v>0</v>
      </c>
      <c r="D2116" s="8" t="s">
        <v>19</v>
      </c>
      <c r="E2116" s="8">
        <v>24.169447436777901</v>
      </c>
      <c r="F2116" s="8">
        <v>26.528803016708299</v>
      </c>
      <c r="G2116" s="8">
        <v>21.7933963786137</v>
      </c>
      <c r="H2116" s="8">
        <v>13.3930940412972</v>
      </c>
    </row>
    <row r="2117" spans="1:8" x14ac:dyDescent="0.35">
      <c r="A2117" s="7" t="str">
        <f t="shared" si="0"/>
        <v>DISTRIBUCION VOLUMEN X CRITERIO (Consumiciones)BARRITASBAJA</v>
      </c>
      <c r="B2117" s="7">
        <v>0</v>
      </c>
      <c r="C2117" s="7">
        <v>0</v>
      </c>
      <c r="D2117" s="8" t="s">
        <v>20</v>
      </c>
      <c r="E2117" s="8">
        <v>17.983887640169002</v>
      </c>
      <c r="F2117" s="8">
        <v>16.553765429104899</v>
      </c>
      <c r="G2117" s="8">
        <v>20.482757465505699</v>
      </c>
      <c r="H2117" s="8">
        <v>28.1276342861328</v>
      </c>
    </row>
    <row r="2118" spans="1:8" x14ac:dyDescent="0.35">
      <c r="A2118" s="7" t="str">
        <f t="shared" si="0"/>
        <v>DISTRIBUCION VOLUMEN X CRITERIO (Consumiciones)BARRITASHOMBRE</v>
      </c>
      <c r="B2118" s="7">
        <v>0</v>
      </c>
      <c r="C2118" s="7">
        <v>0</v>
      </c>
      <c r="D2118" s="8" t="s">
        <v>21</v>
      </c>
      <c r="E2118" s="8">
        <v>46.135746925168398</v>
      </c>
      <c r="F2118" s="8">
        <v>34.674715667968101</v>
      </c>
      <c r="G2118" s="8">
        <v>33.467421364574498</v>
      </c>
      <c r="H2118" s="8">
        <v>37.077779956195997</v>
      </c>
    </row>
    <row r="2119" spans="1:8" x14ac:dyDescent="0.35">
      <c r="A2119" s="7" t="str">
        <f t="shared" si="0"/>
        <v>DISTRIBUCION VOLUMEN X CRITERIO (Consumiciones)BARRITASMUJER</v>
      </c>
      <c r="B2119" s="7">
        <v>0</v>
      </c>
      <c r="C2119" s="7">
        <v>0</v>
      </c>
      <c r="D2119" s="8" t="s">
        <v>22</v>
      </c>
      <c r="E2119" s="8">
        <v>53.864253074831602</v>
      </c>
      <c r="F2119" s="8">
        <v>65.325314644615304</v>
      </c>
      <c r="G2119" s="8">
        <v>66.532591859242203</v>
      </c>
      <c r="H2119" s="8">
        <v>62.922220043804003</v>
      </c>
    </row>
    <row r="2120" spans="1:8" x14ac:dyDescent="0.35">
      <c r="A2120" s="7" t="str">
        <f>$B$3&amp;$C$2120&amp;D2120</f>
        <v>DISTRIBUCION VOLUMEN X CRITERIO (Consumiciones).Resto productos Ing.T.ESPAÑA</v>
      </c>
      <c r="B2120" s="7">
        <v>0</v>
      </c>
      <c r="C2120" s="7" t="s">
        <v>174</v>
      </c>
      <c r="D2120" s="8" t="s">
        <v>36</v>
      </c>
      <c r="E2120" s="8">
        <v>100</v>
      </c>
      <c r="F2120" s="8">
        <v>100</v>
      </c>
      <c r="G2120" s="8">
        <v>100</v>
      </c>
      <c r="H2120" s="8">
        <v>100</v>
      </c>
    </row>
    <row r="2121" spans="1:8" x14ac:dyDescent="0.35">
      <c r="A2121" s="7" t="str">
        <f t="shared" ref="A2121:A2148" si="1">$B$3&amp;$C$2120&amp;D2121</f>
        <v>DISTRIBUCION VOLUMEN X CRITERIO (Consumiciones).Resto productos Ing.BCN AM</v>
      </c>
      <c r="B2121" s="7">
        <v>0</v>
      </c>
      <c r="C2121" s="7">
        <v>0</v>
      </c>
      <c r="D2121" s="8" t="s">
        <v>1</v>
      </c>
      <c r="E2121" s="8">
        <v>11.4764153027951</v>
      </c>
      <c r="F2121" s="8">
        <v>9.0703089017124192</v>
      </c>
      <c r="G2121" s="8">
        <v>8.9475046581945197</v>
      </c>
      <c r="H2121" s="8">
        <v>9.7427579146826506</v>
      </c>
    </row>
    <row r="2122" spans="1:8" x14ac:dyDescent="0.35">
      <c r="A2122" s="7" t="str">
        <f t="shared" si="1"/>
        <v>DISTRIBUCION VOLUMEN X CRITERIO (Consumiciones).Resto productos Ing.REST.CAT ARAGON</v>
      </c>
      <c r="B2122" s="7">
        <v>0</v>
      </c>
      <c r="C2122" s="7">
        <v>0</v>
      </c>
      <c r="D2122" s="8" t="s">
        <v>2</v>
      </c>
      <c r="E2122" s="8">
        <v>12.022562834930699</v>
      </c>
      <c r="F2122" s="8">
        <v>9.5068567704000095</v>
      </c>
      <c r="G2122" s="8">
        <v>11.3344416303123</v>
      </c>
      <c r="H2122" s="8">
        <v>11.8952464566892</v>
      </c>
    </row>
    <row r="2123" spans="1:8" x14ac:dyDescent="0.35">
      <c r="A2123" s="7" t="str">
        <f t="shared" si="1"/>
        <v>DISTRIBUCION VOLUMEN X CRITERIO (Consumiciones).Resto productos Ing.LEVANTE</v>
      </c>
      <c r="B2123" s="7">
        <v>0</v>
      </c>
      <c r="C2123" s="7">
        <v>0</v>
      </c>
      <c r="D2123" s="8" t="s">
        <v>3</v>
      </c>
      <c r="E2123" s="8">
        <v>16.907593367639301</v>
      </c>
      <c r="F2123" s="8">
        <v>17.959746524269701</v>
      </c>
      <c r="G2123" s="8">
        <v>17.131147236137899</v>
      </c>
      <c r="H2123" s="8">
        <v>16.265521673299599</v>
      </c>
    </row>
    <row r="2124" spans="1:8" x14ac:dyDescent="0.35">
      <c r="A2124" s="7" t="str">
        <f t="shared" si="1"/>
        <v>DISTRIBUCION VOLUMEN X CRITERIO (Consumiciones).Resto productos Ing.ANDALUCIA</v>
      </c>
      <c r="B2124" s="7">
        <v>0</v>
      </c>
      <c r="C2124" s="7">
        <v>0</v>
      </c>
      <c r="D2124" s="8" t="s">
        <v>4</v>
      </c>
      <c r="E2124" s="8">
        <v>18.9869834814025</v>
      </c>
      <c r="F2124" s="8">
        <v>20.605383371469902</v>
      </c>
      <c r="G2124" s="8">
        <v>19.5924442411327</v>
      </c>
      <c r="H2124" s="8">
        <v>19.724851500726398</v>
      </c>
    </row>
    <row r="2125" spans="1:8" x14ac:dyDescent="0.35">
      <c r="A2125" s="7" t="str">
        <f t="shared" si="1"/>
        <v>DISTRIBUCION VOLUMEN X CRITERIO (Consumiciones).Resto productos Ing.MDD AM</v>
      </c>
      <c r="B2125" s="7">
        <v>0</v>
      </c>
      <c r="C2125" s="7">
        <v>0</v>
      </c>
      <c r="D2125" s="8" t="s">
        <v>5</v>
      </c>
      <c r="E2125" s="8">
        <v>16.631527548262302</v>
      </c>
      <c r="F2125" s="8">
        <v>18.6849728386027</v>
      </c>
      <c r="G2125" s="8">
        <v>18.114466994692801</v>
      </c>
      <c r="H2125" s="8">
        <v>17.8814989078382</v>
      </c>
    </row>
    <row r="2126" spans="1:8" x14ac:dyDescent="0.35">
      <c r="A2126" s="7" t="str">
        <f t="shared" si="1"/>
        <v>DISTRIBUCION VOLUMEN X CRITERIO (Consumiciones).Resto productos Ing.RTO CENTRO</v>
      </c>
      <c r="B2126" s="7">
        <v>0</v>
      </c>
      <c r="C2126" s="7">
        <v>0</v>
      </c>
      <c r="D2126" s="8" t="s">
        <v>6</v>
      </c>
      <c r="E2126" s="8">
        <v>7.63566933246784</v>
      </c>
      <c r="F2126" s="8">
        <v>8.4481239835735398</v>
      </c>
      <c r="G2126" s="8">
        <v>8.4785537096336299</v>
      </c>
      <c r="H2126" s="8">
        <v>8.2912622285005497</v>
      </c>
    </row>
    <row r="2127" spans="1:8" x14ac:dyDescent="0.35">
      <c r="A2127" s="7" t="str">
        <f t="shared" si="1"/>
        <v>DISTRIBUCION VOLUMEN X CRITERIO (Consumiciones).Resto productos Ing.NORTE-CENTRO</v>
      </c>
      <c r="B2127" s="7">
        <v>0</v>
      </c>
      <c r="C2127" s="7">
        <v>0</v>
      </c>
      <c r="D2127" s="8" t="s">
        <v>7</v>
      </c>
      <c r="E2127" s="8">
        <v>9.2582243431428708</v>
      </c>
      <c r="F2127" s="8">
        <v>8.8216752454822203</v>
      </c>
      <c r="G2127" s="8">
        <v>10.3368999668999</v>
      </c>
      <c r="H2127" s="8">
        <v>9.1659520674790507</v>
      </c>
    </row>
    <row r="2128" spans="1:8" x14ac:dyDescent="0.35">
      <c r="A2128" s="7" t="str">
        <f t="shared" si="1"/>
        <v>DISTRIBUCION VOLUMEN X CRITERIO (Consumiciones).Resto productos Ing.NOROESTE</v>
      </c>
      <c r="B2128" s="7">
        <v>0</v>
      </c>
      <c r="C2128" s="7">
        <v>0</v>
      </c>
      <c r="D2128" s="8" t="s">
        <v>8</v>
      </c>
      <c r="E2128" s="8">
        <v>7.0810129223377398</v>
      </c>
      <c r="F2128" s="8">
        <v>6.9029737340233197</v>
      </c>
      <c r="G2128" s="8">
        <v>6.0645304056441303</v>
      </c>
      <c r="H2128" s="8">
        <v>7.0329160618966604</v>
      </c>
    </row>
    <row r="2129" spans="1:8" x14ac:dyDescent="0.35">
      <c r="A2129" s="7" t="str">
        <f t="shared" si="1"/>
        <v>DISTRIBUCION VOLUMEN X CRITERIO (Consumiciones).Resto productos Ing.&lt;2MIL</v>
      </c>
      <c r="B2129" s="7">
        <v>0</v>
      </c>
      <c r="C2129" s="7">
        <v>0</v>
      </c>
      <c r="D2129" s="8" t="s">
        <v>9</v>
      </c>
      <c r="E2129" s="8">
        <v>4.0426523357214199</v>
      </c>
      <c r="F2129" s="8">
        <v>3.2658773972495698</v>
      </c>
      <c r="G2129" s="8">
        <v>2.6787173507983102</v>
      </c>
      <c r="H2129" s="8">
        <v>2.75606887124205</v>
      </c>
    </row>
    <row r="2130" spans="1:8" x14ac:dyDescent="0.35">
      <c r="A2130" s="7" t="str">
        <f t="shared" si="1"/>
        <v>DISTRIBUCION VOLUMEN X CRITERIO (Consumiciones).Resto productos Ing.2-5MIL</v>
      </c>
      <c r="B2130" s="7">
        <v>0</v>
      </c>
      <c r="C2130" s="7">
        <v>0</v>
      </c>
      <c r="D2130" s="8" t="s">
        <v>10</v>
      </c>
      <c r="E2130" s="8">
        <v>5.0417264654722098</v>
      </c>
      <c r="F2130" s="8">
        <v>4.8287338072749701</v>
      </c>
      <c r="G2130" s="8">
        <v>6.1612490283805803</v>
      </c>
      <c r="H2130" s="8">
        <v>6.6556594552881103</v>
      </c>
    </row>
    <row r="2131" spans="1:8" x14ac:dyDescent="0.35">
      <c r="A2131" s="7" t="str">
        <f t="shared" si="1"/>
        <v>DISTRIBUCION VOLUMEN X CRITERIO (Consumiciones).Resto productos Ing.5-10MIL</v>
      </c>
      <c r="B2131" s="7">
        <v>0</v>
      </c>
      <c r="C2131" s="7">
        <v>0</v>
      </c>
      <c r="D2131" s="8" t="s">
        <v>11</v>
      </c>
      <c r="E2131" s="8">
        <v>7.3444403954726498</v>
      </c>
      <c r="F2131" s="8">
        <v>6.0632494205966996</v>
      </c>
      <c r="G2131" s="8">
        <v>7.0237130924089097</v>
      </c>
      <c r="H2131" s="8">
        <v>7.1210041758928897</v>
      </c>
    </row>
    <row r="2132" spans="1:8" x14ac:dyDescent="0.35">
      <c r="A2132" s="7" t="str">
        <f t="shared" si="1"/>
        <v>DISTRIBUCION VOLUMEN X CRITERIO (Consumiciones).Resto productos Ing.10-30MIL</v>
      </c>
      <c r="B2132" s="7">
        <v>0</v>
      </c>
      <c r="C2132" s="7">
        <v>0</v>
      </c>
      <c r="D2132" s="8" t="s">
        <v>12</v>
      </c>
      <c r="E2132" s="8">
        <v>16.6915787102004</v>
      </c>
      <c r="F2132" s="8">
        <v>17.1073042968236</v>
      </c>
      <c r="G2132" s="8">
        <v>18.193877588970601</v>
      </c>
      <c r="H2132" s="8">
        <v>17.023434993723601</v>
      </c>
    </row>
    <row r="2133" spans="1:8" x14ac:dyDescent="0.35">
      <c r="A2133" s="7" t="str">
        <f t="shared" si="1"/>
        <v>DISTRIBUCION VOLUMEN X CRITERIO (Consumiciones).Resto productos Ing.30-100MIL</v>
      </c>
      <c r="B2133" s="7">
        <v>0</v>
      </c>
      <c r="C2133" s="7">
        <v>0</v>
      </c>
      <c r="D2133" s="8" t="s">
        <v>13</v>
      </c>
      <c r="E2133" s="8">
        <v>22.2545809929995</v>
      </c>
      <c r="F2133" s="8">
        <v>21.832183107072598</v>
      </c>
      <c r="G2133" s="8">
        <v>21.751496014965699</v>
      </c>
      <c r="H2133" s="8">
        <v>22.120306036893101</v>
      </c>
    </row>
    <row r="2134" spans="1:8" x14ac:dyDescent="0.35">
      <c r="A2134" s="7" t="str">
        <f t="shared" si="1"/>
        <v>DISTRIBUCION VOLUMEN X CRITERIO (Consumiciones).Resto productos Ing.100-200MIL</v>
      </c>
      <c r="B2134" s="7">
        <v>0</v>
      </c>
      <c r="C2134" s="7">
        <v>0</v>
      </c>
      <c r="D2134" s="8" t="s">
        <v>14</v>
      </c>
      <c r="E2134" s="8">
        <v>10.0643182791274</v>
      </c>
      <c r="F2134" s="8">
        <v>10.8999528387314</v>
      </c>
      <c r="G2134" s="8">
        <v>9.6650116594329791</v>
      </c>
      <c r="H2134" s="8">
        <v>9.8600861333248009</v>
      </c>
    </row>
    <row r="2135" spans="1:8" x14ac:dyDescent="0.35">
      <c r="A2135" s="7" t="str">
        <f t="shared" si="1"/>
        <v>DISTRIBUCION VOLUMEN X CRITERIO (Consumiciones).Resto productos Ing.200-500MIL</v>
      </c>
      <c r="B2135" s="7">
        <v>0</v>
      </c>
      <c r="C2135" s="7">
        <v>0</v>
      </c>
      <c r="D2135" s="8" t="s">
        <v>15</v>
      </c>
      <c r="E2135" s="8">
        <v>14.322220233959699</v>
      </c>
      <c r="F2135" s="8">
        <v>14.7532215375309</v>
      </c>
      <c r="G2135" s="8">
        <v>14.355919533176399</v>
      </c>
      <c r="H2135" s="8">
        <v>15.045099779388099</v>
      </c>
    </row>
    <row r="2136" spans="1:8" x14ac:dyDescent="0.35">
      <c r="A2136" s="7" t="str">
        <f t="shared" si="1"/>
        <v>DISTRIBUCION VOLUMEN X CRITERIO (Consumiciones).Resto productos Ing.&gt;500MIL</v>
      </c>
      <c r="B2136" s="7">
        <v>0</v>
      </c>
      <c r="C2136" s="7">
        <v>0</v>
      </c>
      <c r="D2136" s="8" t="s">
        <v>16</v>
      </c>
      <c r="E2136" s="8">
        <v>20.2384804136423</v>
      </c>
      <c r="F2136" s="8">
        <v>21.2495070130553</v>
      </c>
      <c r="G2136" s="8">
        <v>20.170008293631799</v>
      </c>
      <c r="H2136" s="8">
        <v>19.418337829802599</v>
      </c>
    </row>
    <row r="2137" spans="1:8" x14ac:dyDescent="0.35">
      <c r="A2137" s="7" t="str">
        <f t="shared" si="1"/>
        <v>DISTRIBUCION VOLUMEN X CRITERIO (Consumiciones).Resto productos Ing.DE 15 A 19 AÑOS</v>
      </c>
      <c r="B2137" s="7">
        <v>0</v>
      </c>
      <c r="C2137" s="7">
        <v>0</v>
      </c>
      <c r="D2137" s="8" t="s">
        <v>39</v>
      </c>
      <c r="E2137" s="8">
        <v>2.4205450463406</v>
      </c>
      <c r="F2137" s="8">
        <v>2.1679446788207302</v>
      </c>
      <c r="G2137" s="8">
        <v>2.3677686411460801</v>
      </c>
      <c r="H2137" s="8">
        <v>2.18961250901621</v>
      </c>
    </row>
    <row r="2138" spans="1:8" x14ac:dyDescent="0.35">
      <c r="A2138" s="7" t="str">
        <f t="shared" si="1"/>
        <v>DISTRIBUCION VOLUMEN X CRITERIO (Consumiciones).Resto productos Ing.DE 20 A 24 AÑOS</v>
      </c>
      <c r="B2138" s="7">
        <v>0</v>
      </c>
      <c r="C2138" s="7">
        <v>0</v>
      </c>
      <c r="D2138" s="8" t="s">
        <v>40</v>
      </c>
      <c r="E2138" s="8">
        <v>3.5578679772777799</v>
      </c>
      <c r="F2138" s="8">
        <v>4.4945939212526298</v>
      </c>
      <c r="G2138" s="8">
        <v>3.67990969983004</v>
      </c>
      <c r="H2138" s="8">
        <v>2.8432279495351098</v>
      </c>
    </row>
    <row r="2139" spans="1:8" x14ac:dyDescent="0.35">
      <c r="A2139" s="7" t="str">
        <f t="shared" si="1"/>
        <v>DISTRIBUCION VOLUMEN X CRITERIO (Consumiciones).Resto productos Ing.DE 25 A 34 AÑOS</v>
      </c>
      <c r="B2139" s="7">
        <v>0</v>
      </c>
      <c r="C2139" s="7">
        <v>0</v>
      </c>
      <c r="D2139" s="8" t="s">
        <v>41</v>
      </c>
      <c r="E2139" s="8">
        <v>11.741519919612999</v>
      </c>
      <c r="F2139" s="8">
        <v>13.2637988080058</v>
      </c>
      <c r="G2139" s="8">
        <v>12.3304956467731</v>
      </c>
      <c r="H2139" s="8">
        <v>12.2040350390856</v>
      </c>
    </row>
    <row r="2140" spans="1:8" x14ac:dyDescent="0.35">
      <c r="A2140" s="7" t="str">
        <f t="shared" si="1"/>
        <v>DISTRIBUCION VOLUMEN X CRITERIO (Consumiciones).Resto productos Ing.DE 35 A 49 AÑOS</v>
      </c>
      <c r="B2140" s="7">
        <v>0</v>
      </c>
      <c r="C2140" s="7">
        <v>0</v>
      </c>
      <c r="D2140" s="8" t="s">
        <v>42</v>
      </c>
      <c r="E2140" s="8">
        <v>32.944347083979601</v>
      </c>
      <c r="F2140" s="8">
        <v>31.0724729879927</v>
      </c>
      <c r="G2140" s="8">
        <v>29.245524972013602</v>
      </c>
      <c r="H2140" s="8">
        <v>28.035314254499902</v>
      </c>
    </row>
    <row r="2141" spans="1:8" x14ac:dyDescent="0.35">
      <c r="A2141" s="7" t="str">
        <f t="shared" si="1"/>
        <v>DISTRIBUCION VOLUMEN X CRITERIO (Consumiciones).Resto productos Ing.DE 50 A 59 AÑOS</v>
      </c>
      <c r="B2141" s="7">
        <v>0</v>
      </c>
      <c r="C2141" s="7">
        <v>0</v>
      </c>
      <c r="D2141" s="8" t="s">
        <v>43</v>
      </c>
      <c r="E2141" s="8">
        <v>24.458275345698102</v>
      </c>
      <c r="F2141" s="8">
        <v>25.608256255762999</v>
      </c>
      <c r="G2141" s="8">
        <v>26.633536769054</v>
      </c>
      <c r="H2141" s="8">
        <v>25.974087804771699</v>
      </c>
    </row>
    <row r="2142" spans="1:8" x14ac:dyDescent="0.35">
      <c r="A2142" s="7" t="str">
        <f t="shared" si="1"/>
        <v>DISTRIBUCION VOLUMEN X CRITERIO (Consumiciones).Resto productos Ing.DE 60 A 75 AÑOS</v>
      </c>
      <c r="B2142" s="7">
        <v>0</v>
      </c>
      <c r="C2142" s="7">
        <v>0</v>
      </c>
      <c r="D2142" s="8" t="s">
        <v>44</v>
      </c>
      <c r="E2142" s="8">
        <v>24.8774381068779</v>
      </c>
      <c r="F2142" s="8">
        <v>23.392963685823201</v>
      </c>
      <c r="G2142" s="8">
        <v>25.742756089124899</v>
      </c>
      <c r="H2142" s="8">
        <v>28.7537231242027</v>
      </c>
    </row>
    <row r="2143" spans="1:8" x14ac:dyDescent="0.35">
      <c r="A2143" s="7" t="str">
        <f t="shared" si="1"/>
        <v>DISTRIBUCION VOLUMEN X CRITERIO (Consumiciones).Resto productos Ing.ALTA Y MEDIA ALTA</v>
      </c>
      <c r="B2143" s="7">
        <v>0</v>
      </c>
      <c r="C2143" s="7">
        <v>0</v>
      </c>
      <c r="D2143" s="8" t="s">
        <v>17</v>
      </c>
      <c r="E2143" s="8">
        <v>26.924596634265999</v>
      </c>
      <c r="F2143" s="8">
        <v>25.018345089941999</v>
      </c>
      <c r="G2143" s="8">
        <v>29.088950130355101</v>
      </c>
      <c r="H2143" s="8">
        <v>28.546099991213701</v>
      </c>
    </row>
    <row r="2144" spans="1:8" x14ac:dyDescent="0.35">
      <c r="A2144" s="7" t="str">
        <f t="shared" si="1"/>
        <v>DISTRIBUCION VOLUMEN X CRITERIO (Consumiciones).Resto productos Ing.MEDIA</v>
      </c>
      <c r="B2144" s="7">
        <v>0</v>
      </c>
      <c r="C2144" s="7">
        <v>0</v>
      </c>
      <c r="D2144" s="8" t="s">
        <v>18</v>
      </c>
      <c r="E2144" s="8">
        <v>31.882523148567401</v>
      </c>
      <c r="F2144" s="8">
        <v>31.578247715252601</v>
      </c>
      <c r="G2144" s="8">
        <v>29.958115300077001</v>
      </c>
      <c r="H2144" s="8">
        <v>30.259237741189999</v>
      </c>
    </row>
    <row r="2145" spans="1:8" x14ac:dyDescent="0.35">
      <c r="A2145" s="7" t="str">
        <f t="shared" si="1"/>
        <v>DISTRIBUCION VOLUMEN X CRITERIO (Consumiciones).Resto productos Ing.MEDIA BAJA</v>
      </c>
      <c r="B2145" s="7">
        <v>0</v>
      </c>
      <c r="C2145" s="7">
        <v>0</v>
      </c>
      <c r="D2145" s="8" t="s">
        <v>19</v>
      </c>
      <c r="E2145" s="8">
        <v>23.436666635272999</v>
      </c>
      <c r="F2145" s="8">
        <v>25.234027452822598</v>
      </c>
      <c r="G2145" s="8">
        <v>23.3170659139173</v>
      </c>
      <c r="H2145" s="8">
        <v>21.423399848384602</v>
      </c>
    </row>
    <row r="2146" spans="1:8" x14ac:dyDescent="0.35">
      <c r="A2146" s="7" t="str">
        <f t="shared" si="1"/>
        <v>DISTRIBUCION VOLUMEN X CRITERIO (Consumiciones).Resto productos Ing.BAJA</v>
      </c>
      <c r="B2146" s="7">
        <v>0</v>
      </c>
      <c r="C2146" s="7">
        <v>0</v>
      </c>
      <c r="D2146" s="8" t="s">
        <v>20</v>
      </c>
      <c r="E2146" s="8">
        <v>17.756213581893501</v>
      </c>
      <c r="F2146" s="8">
        <v>18.169425708131499</v>
      </c>
      <c r="G2146" s="8">
        <v>17.635853779181101</v>
      </c>
      <c r="H2146" s="8">
        <v>19.771262419211698</v>
      </c>
    </row>
    <row r="2147" spans="1:8" x14ac:dyDescent="0.35">
      <c r="A2147" s="7" t="str">
        <f t="shared" si="1"/>
        <v>DISTRIBUCION VOLUMEN X CRITERIO (Consumiciones).Resto productos Ing.HOMBRE</v>
      </c>
      <c r="B2147" s="7">
        <v>0</v>
      </c>
      <c r="C2147" s="7">
        <v>0</v>
      </c>
      <c r="D2147" s="8" t="s">
        <v>21</v>
      </c>
      <c r="E2147" s="8">
        <v>47.325915745807301</v>
      </c>
      <c r="F2147" s="8">
        <v>46.462665834372899</v>
      </c>
      <c r="G2147" s="8">
        <v>46.111439633146297</v>
      </c>
      <c r="H2147" s="8">
        <v>46.296798300491297</v>
      </c>
    </row>
    <row r="2148" spans="1:8" x14ac:dyDescent="0.35">
      <c r="A2148" s="7" t="str">
        <f t="shared" si="1"/>
        <v>DISTRIBUCION VOLUMEN X CRITERIO (Consumiciones).Resto productos Ing.MUJER</v>
      </c>
      <c r="B2148" s="7">
        <v>0</v>
      </c>
      <c r="C2148" s="7">
        <v>0</v>
      </c>
      <c r="D2148" s="8" t="s">
        <v>22</v>
      </c>
      <c r="E2148" s="8">
        <v>52.6740770095115</v>
      </c>
      <c r="F2148" s="8">
        <v>53.537370938545997</v>
      </c>
      <c r="G2148" s="8">
        <v>53.888552928618999</v>
      </c>
      <c r="H2148" s="8">
        <v>53.703194888396503</v>
      </c>
    </row>
    <row r="2149" spans="1:8" x14ac:dyDescent="0.35">
      <c r="A2149" s="7" t="str">
        <f>$B$3&amp;$C$2149&amp;D2149</f>
        <v>DISTRIBUCION VOLUMEN X CRITERIO (Consumiciones)Gazpacho / SalmorejoT.ESPAÑA</v>
      </c>
      <c r="B2149" s="7">
        <v>0</v>
      </c>
      <c r="C2149" s="7" t="s">
        <v>272</v>
      </c>
      <c r="D2149" s="8" t="s">
        <v>36</v>
      </c>
      <c r="E2149" s="8">
        <v>100</v>
      </c>
      <c r="F2149" s="8">
        <v>100</v>
      </c>
      <c r="G2149" s="8">
        <v>100</v>
      </c>
      <c r="H2149" s="8">
        <v>100</v>
      </c>
    </row>
    <row r="2150" spans="1:8" x14ac:dyDescent="0.35">
      <c r="A2150" s="7" t="str">
        <f t="shared" ref="A2150:A2177" si="2">$B$3&amp;$C$2149&amp;D2150</f>
        <v>DISTRIBUCION VOLUMEN X CRITERIO (Consumiciones)Gazpacho / SalmorejoBCN AM</v>
      </c>
      <c r="B2150" s="7">
        <v>0</v>
      </c>
      <c r="C2150" s="7">
        <v>0</v>
      </c>
      <c r="D2150" s="8" t="s">
        <v>1</v>
      </c>
      <c r="E2150" s="8">
        <v>7.2460911717287599</v>
      </c>
      <c r="F2150" s="8">
        <v>5.3042188693918302</v>
      </c>
      <c r="G2150" s="8">
        <v>7.9234417462046203</v>
      </c>
      <c r="H2150" s="8">
        <v>14.1261519269578</v>
      </c>
    </row>
    <row r="2151" spans="1:8" x14ac:dyDescent="0.35">
      <c r="A2151" s="7" t="str">
        <f t="shared" si="2"/>
        <v>DISTRIBUCION VOLUMEN X CRITERIO (Consumiciones)Gazpacho / SalmorejoREST.CAT ARAGON</v>
      </c>
      <c r="B2151" s="7">
        <v>0</v>
      </c>
      <c r="C2151" s="7">
        <v>0</v>
      </c>
      <c r="D2151" s="8" t="s">
        <v>2</v>
      </c>
      <c r="E2151" s="8">
        <v>7.9678799813891104</v>
      </c>
      <c r="F2151" s="8">
        <v>2.6944465970498301</v>
      </c>
      <c r="G2151" s="8">
        <v>6.1823263938424899</v>
      </c>
      <c r="H2151" s="8">
        <v>6.5243810272378298</v>
      </c>
    </row>
    <row r="2152" spans="1:8" x14ac:dyDescent="0.35">
      <c r="A2152" s="7" t="str">
        <f t="shared" si="2"/>
        <v>DISTRIBUCION VOLUMEN X CRITERIO (Consumiciones)Gazpacho / SalmorejoLEVANTE</v>
      </c>
      <c r="B2152" s="7">
        <v>0</v>
      </c>
      <c r="C2152" s="7">
        <v>0</v>
      </c>
      <c r="D2152" s="8" t="s">
        <v>3</v>
      </c>
      <c r="E2152" s="8">
        <v>16.567312998409399</v>
      </c>
      <c r="F2152" s="8">
        <v>14.856033459654199</v>
      </c>
      <c r="G2152" s="8">
        <v>14.0061588996099</v>
      </c>
      <c r="H2152" s="8">
        <v>19.209042545643701</v>
      </c>
    </row>
    <row r="2153" spans="1:8" x14ac:dyDescent="0.35">
      <c r="A2153" s="7" t="str">
        <f t="shared" si="2"/>
        <v>DISTRIBUCION VOLUMEN X CRITERIO (Consumiciones)Gazpacho / SalmorejoANDALUCIA</v>
      </c>
      <c r="B2153" s="7">
        <v>0</v>
      </c>
      <c r="C2153" s="7">
        <v>0</v>
      </c>
      <c r="D2153" s="8" t="s">
        <v>4</v>
      </c>
      <c r="E2153" s="8">
        <v>34.979344074270401</v>
      </c>
      <c r="F2153" s="8">
        <v>40.172498872028903</v>
      </c>
      <c r="G2153" s="8">
        <v>36.573097787319597</v>
      </c>
      <c r="H2153" s="8">
        <v>25.482256144998601</v>
      </c>
    </row>
    <row r="2154" spans="1:8" x14ac:dyDescent="0.35">
      <c r="A2154" s="7" t="str">
        <f t="shared" si="2"/>
        <v>DISTRIBUCION VOLUMEN X CRITERIO (Consumiciones)Gazpacho / SalmorejoMDD AM</v>
      </c>
      <c r="B2154" s="7">
        <v>0</v>
      </c>
      <c r="C2154" s="7">
        <v>0</v>
      </c>
      <c r="D2154" s="8" t="s">
        <v>5</v>
      </c>
      <c r="E2154" s="8">
        <v>19.911078890704299</v>
      </c>
      <c r="F2154" s="8">
        <v>17.829828885922101</v>
      </c>
      <c r="G2154" s="8">
        <v>19.298087261516599</v>
      </c>
      <c r="H2154" s="8">
        <v>19.495703236099601</v>
      </c>
    </row>
    <row r="2155" spans="1:8" x14ac:dyDescent="0.35">
      <c r="A2155" s="7" t="str">
        <f t="shared" si="2"/>
        <v>DISTRIBUCION VOLUMEN X CRITERIO (Consumiciones)Gazpacho / SalmorejoRTO CENTRO</v>
      </c>
      <c r="B2155" s="7">
        <v>0</v>
      </c>
      <c r="C2155" s="7">
        <v>0</v>
      </c>
      <c r="D2155" s="8" t="s">
        <v>6</v>
      </c>
      <c r="E2155" s="8">
        <v>8.5677295794154897</v>
      </c>
      <c r="F2155" s="8">
        <v>15.843222379114099</v>
      </c>
      <c r="G2155" s="8">
        <v>10.076300763077199</v>
      </c>
      <c r="H2155" s="8">
        <v>5.6806630509152196</v>
      </c>
    </row>
    <row r="2156" spans="1:8" x14ac:dyDescent="0.35">
      <c r="A2156" s="7" t="str">
        <f t="shared" si="2"/>
        <v>DISTRIBUCION VOLUMEN X CRITERIO (Consumiciones)Gazpacho / SalmorejoNORTE-CENTRO</v>
      </c>
      <c r="B2156" s="7">
        <v>0</v>
      </c>
      <c r="C2156" s="7">
        <v>0</v>
      </c>
      <c r="D2156" s="8" t="s">
        <v>7</v>
      </c>
      <c r="E2156" s="8">
        <v>3.5482227680455298</v>
      </c>
      <c r="F2156" s="8">
        <v>1.5795327639449701</v>
      </c>
      <c r="G2156" s="8">
        <v>3.21240896485252</v>
      </c>
      <c r="H2156" s="8">
        <v>4.88186660135199</v>
      </c>
    </row>
    <row r="2157" spans="1:8" x14ac:dyDescent="0.35">
      <c r="A2157" s="7" t="str">
        <f t="shared" si="2"/>
        <v>DISTRIBUCION VOLUMEN X CRITERIO (Consumiciones)Gazpacho / SalmorejoNOROESTE</v>
      </c>
      <c r="B2157" s="7">
        <v>0</v>
      </c>
      <c r="C2157" s="7">
        <v>0</v>
      </c>
      <c r="D2157" s="8" t="s">
        <v>8</v>
      </c>
      <c r="E2157" s="8">
        <v>1.2123675867516399</v>
      </c>
      <c r="F2157" s="8">
        <v>1.7202244817510499</v>
      </c>
      <c r="G2157" s="8">
        <v>2.7282157633034001</v>
      </c>
      <c r="H2157" s="8">
        <v>4.59996754831199</v>
      </c>
    </row>
    <row r="2158" spans="1:8" x14ac:dyDescent="0.35">
      <c r="A2158" s="7" t="str">
        <f t="shared" si="2"/>
        <v>DISTRIBUCION VOLUMEN X CRITERIO (Consumiciones)Gazpacho / Salmorejo&lt;2MIL</v>
      </c>
      <c r="B2158" s="7">
        <v>0</v>
      </c>
      <c r="C2158" s="7">
        <v>0</v>
      </c>
      <c r="D2158" s="8" t="s">
        <v>9</v>
      </c>
      <c r="E2158" s="8">
        <v>4.3912215020720904</v>
      </c>
      <c r="F2158" s="8">
        <v>4.7427064092414701</v>
      </c>
      <c r="G2158" s="8">
        <v>5.0325231654656202</v>
      </c>
      <c r="H2158" s="8">
        <v>2.9398169255912401</v>
      </c>
    </row>
    <row r="2159" spans="1:8" x14ac:dyDescent="0.35">
      <c r="A2159" s="7" t="str">
        <f t="shared" si="2"/>
        <v>DISTRIBUCION VOLUMEN X CRITERIO (Consumiciones)Gazpacho / Salmorejo2-5MIL</v>
      </c>
      <c r="B2159" s="7">
        <v>0</v>
      </c>
      <c r="C2159" s="7">
        <v>0</v>
      </c>
      <c r="D2159" s="8" t="s">
        <v>10</v>
      </c>
      <c r="E2159" s="8">
        <v>2.1705753145998101</v>
      </c>
      <c r="F2159" s="8">
        <v>4.5682454826743504</v>
      </c>
      <c r="G2159" s="8">
        <v>1.9077389879222899</v>
      </c>
      <c r="H2159" s="8">
        <v>2.74720258428956</v>
      </c>
    </row>
    <row r="2160" spans="1:8" x14ac:dyDescent="0.35">
      <c r="A2160" s="7" t="str">
        <f t="shared" si="2"/>
        <v>DISTRIBUCION VOLUMEN X CRITERIO (Consumiciones)Gazpacho / Salmorejo5-10MIL</v>
      </c>
      <c r="B2160" s="7">
        <v>0</v>
      </c>
      <c r="C2160" s="7">
        <v>0</v>
      </c>
      <c r="D2160" s="8" t="s">
        <v>11</v>
      </c>
      <c r="E2160" s="8">
        <v>4.5713365217108999</v>
      </c>
      <c r="F2160" s="8">
        <v>6.3413918116713601</v>
      </c>
      <c r="G2160" s="8">
        <v>9.0722331056512306</v>
      </c>
      <c r="H2160" s="8">
        <v>6.4728593453766496</v>
      </c>
    </row>
    <row r="2161" spans="1:8" x14ac:dyDescent="0.35">
      <c r="A2161" s="7" t="str">
        <f t="shared" si="2"/>
        <v>DISTRIBUCION VOLUMEN X CRITERIO (Consumiciones)Gazpacho / Salmorejo10-30MIL</v>
      </c>
      <c r="B2161" s="7">
        <v>0</v>
      </c>
      <c r="C2161" s="7">
        <v>0</v>
      </c>
      <c r="D2161" s="8" t="s">
        <v>12</v>
      </c>
      <c r="E2161" s="8">
        <v>14.569888226446899</v>
      </c>
      <c r="F2161" s="8">
        <v>18.156522532766399</v>
      </c>
      <c r="G2161" s="8">
        <v>14.3639596505085</v>
      </c>
      <c r="H2161" s="8">
        <v>14.1900496708251</v>
      </c>
    </row>
    <row r="2162" spans="1:8" x14ac:dyDescent="0.35">
      <c r="A2162" s="7" t="str">
        <f t="shared" si="2"/>
        <v>DISTRIBUCION VOLUMEN X CRITERIO (Consumiciones)Gazpacho / Salmorejo30-100MIL</v>
      </c>
      <c r="B2162" s="7">
        <v>0</v>
      </c>
      <c r="C2162" s="7">
        <v>0</v>
      </c>
      <c r="D2162" s="8" t="s">
        <v>13</v>
      </c>
      <c r="E2162" s="8">
        <v>21.259887036215499</v>
      </c>
      <c r="F2162" s="8">
        <v>18.320268917134101</v>
      </c>
      <c r="G2162" s="8">
        <v>30.603286834221201</v>
      </c>
      <c r="H2162" s="8">
        <v>25.3670279744656</v>
      </c>
    </row>
    <row r="2163" spans="1:8" x14ac:dyDescent="0.35">
      <c r="A2163" s="7" t="str">
        <f t="shared" si="2"/>
        <v>DISTRIBUCION VOLUMEN X CRITERIO (Consumiciones)Gazpacho / Salmorejo100-200MIL</v>
      </c>
      <c r="B2163" s="7">
        <v>0</v>
      </c>
      <c r="C2163" s="7">
        <v>0</v>
      </c>
      <c r="D2163" s="8" t="s">
        <v>14</v>
      </c>
      <c r="E2163" s="8">
        <v>13.8924842294333</v>
      </c>
      <c r="F2163" s="8">
        <v>18.671525047371599</v>
      </c>
      <c r="G2163" s="8">
        <v>9.8921461851358305</v>
      </c>
      <c r="H2163" s="8">
        <v>10.2314002779987</v>
      </c>
    </row>
    <row r="2164" spans="1:8" x14ac:dyDescent="0.35">
      <c r="A2164" s="7" t="str">
        <f t="shared" si="2"/>
        <v>DISTRIBUCION VOLUMEN X CRITERIO (Consumiciones)Gazpacho / Salmorejo200-500MIL</v>
      </c>
      <c r="B2164" s="7">
        <v>0</v>
      </c>
      <c r="C2164" s="7">
        <v>0</v>
      </c>
      <c r="D2164" s="8" t="s">
        <v>15</v>
      </c>
      <c r="E2164" s="8">
        <v>15.737667579177399</v>
      </c>
      <c r="F2164" s="8">
        <v>8.00150655506018</v>
      </c>
      <c r="G2164" s="8">
        <v>8.2469892723799507</v>
      </c>
      <c r="H2164" s="8">
        <v>13.517756810998501</v>
      </c>
    </row>
    <row r="2165" spans="1:8" x14ac:dyDescent="0.35">
      <c r="A2165" s="7" t="str">
        <f t="shared" si="2"/>
        <v>DISTRIBUCION VOLUMEN X CRITERIO (Consumiciones)Gazpacho / Salmorejo&gt;500MIL</v>
      </c>
      <c r="B2165" s="7">
        <v>0</v>
      </c>
      <c r="C2165" s="7">
        <v>0</v>
      </c>
      <c r="D2165" s="8" t="s">
        <v>16</v>
      </c>
      <c r="E2165" s="8">
        <v>23.406972592215901</v>
      </c>
      <c r="F2165" s="8">
        <v>21.1978437588423</v>
      </c>
      <c r="G2165" s="8">
        <v>20.881161074362598</v>
      </c>
      <c r="H2165" s="8">
        <v>24.5339141733056</v>
      </c>
    </row>
    <row r="2166" spans="1:8" x14ac:dyDescent="0.35">
      <c r="A2166" s="7" t="str">
        <f t="shared" si="2"/>
        <v>DISTRIBUCION VOLUMEN X CRITERIO (Consumiciones)Gazpacho / SalmorejoDE 15 A 19 AÑOS</v>
      </c>
      <c r="B2166" s="7">
        <v>0</v>
      </c>
      <c r="C2166" s="7">
        <v>0</v>
      </c>
      <c r="D2166" s="8" t="s">
        <v>39</v>
      </c>
      <c r="E2166" s="8">
        <v>0.92495428429219095</v>
      </c>
      <c r="F2166" s="8" t="s">
        <v>276</v>
      </c>
      <c r="G2166" s="8">
        <v>0.74682886262174297</v>
      </c>
      <c r="H2166" s="8">
        <v>0.78231395342380705</v>
      </c>
    </row>
    <row r="2167" spans="1:8" x14ac:dyDescent="0.35">
      <c r="A2167" s="7" t="str">
        <f t="shared" si="2"/>
        <v>DISTRIBUCION VOLUMEN X CRITERIO (Consumiciones)Gazpacho / SalmorejoDE 20 A 24 AÑOS</v>
      </c>
      <c r="B2167" s="7">
        <v>0</v>
      </c>
      <c r="C2167" s="7">
        <v>0</v>
      </c>
      <c r="D2167" s="8" t="s">
        <v>40</v>
      </c>
      <c r="E2167" s="8">
        <v>1.67495753037795</v>
      </c>
      <c r="F2167" s="8">
        <v>1.2080052245748101</v>
      </c>
      <c r="G2167" s="8">
        <v>2.2647770095584701</v>
      </c>
      <c r="H2167" s="8">
        <v>0.67605935327364097</v>
      </c>
    </row>
    <row r="2168" spans="1:8" x14ac:dyDescent="0.35">
      <c r="A2168" s="7" t="str">
        <f t="shared" si="2"/>
        <v>DISTRIBUCION VOLUMEN X CRITERIO (Consumiciones)Gazpacho / SalmorejoDE 25 A 34 AÑOS</v>
      </c>
      <c r="B2168" s="7">
        <v>0</v>
      </c>
      <c r="C2168" s="7">
        <v>0</v>
      </c>
      <c r="D2168" s="8" t="s">
        <v>41</v>
      </c>
      <c r="E2168" s="8">
        <v>8.80056049080817</v>
      </c>
      <c r="F2168" s="8">
        <v>16.619506207862699</v>
      </c>
      <c r="G2168" s="8">
        <v>7.7298922366548499</v>
      </c>
      <c r="H2168" s="8">
        <v>4.4438885019227303</v>
      </c>
    </row>
    <row r="2169" spans="1:8" x14ac:dyDescent="0.35">
      <c r="A2169" s="7" t="str">
        <f t="shared" si="2"/>
        <v>DISTRIBUCION VOLUMEN X CRITERIO (Consumiciones)Gazpacho / SalmorejoDE 35 A 49 AÑOS</v>
      </c>
      <c r="B2169" s="7">
        <v>0</v>
      </c>
      <c r="C2169" s="7">
        <v>0</v>
      </c>
      <c r="D2169" s="8" t="s">
        <v>42</v>
      </c>
      <c r="E2169" s="8">
        <v>28.587087070840401</v>
      </c>
      <c r="F2169" s="8">
        <v>22.510517127547999</v>
      </c>
      <c r="G2169" s="8">
        <v>25.3399329828212</v>
      </c>
      <c r="H2169" s="8">
        <v>22.394299114488401</v>
      </c>
    </row>
    <row r="2170" spans="1:8" x14ac:dyDescent="0.35">
      <c r="A2170" s="7" t="str">
        <f t="shared" si="2"/>
        <v>DISTRIBUCION VOLUMEN X CRITERIO (Consumiciones)Gazpacho / SalmorejoDE 50 A 59 AÑOS</v>
      </c>
      <c r="B2170" s="7">
        <v>0</v>
      </c>
      <c r="C2170" s="7">
        <v>0</v>
      </c>
      <c r="D2170" s="8" t="s">
        <v>43</v>
      </c>
      <c r="E2170" s="8">
        <v>24.1919302307967</v>
      </c>
      <c r="F2170" s="8">
        <v>26.788500509808198</v>
      </c>
      <c r="G2170" s="8">
        <v>27.620653539279498</v>
      </c>
      <c r="H2170" s="8">
        <v>32.247921025177199</v>
      </c>
    </row>
    <row r="2171" spans="1:8" x14ac:dyDescent="0.35">
      <c r="A2171" s="7" t="str">
        <f t="shared" si="2"/>
        <v>DISTRIBUCION VOLUMEN X CRITERIO (Consumiciones)Gazpacho / SalmorejoDE 60 A 75 AÑOS</v>
      </c>
      <c r="B2171" s="7">
        <v>0</v>
      </c>
      <c r="C2171" s="7">
        <v>0</v>
      </c>
      <c r="D2171" s="8" t="s">
        <v>44</v>
      </c>
      <c r="E2171" s="8">
        <v>35.820534738527797</v>
      </c>
      <c r="F2171" s="8">
        <v>32.873466724301601</v>
      </c>
      <c r="G2171" s="8">
        <v>36.2979585161575</v>
      </c>
      <c r="H2171" s="8">
        <v>39.455539645042698</v>
      </c>
    </row>
    <row r="2172" spans="1:8" x14ac:dyDescent="0.35">
      <c r="A2172" s="7" t="str">
        <f t="shared" si="2"/>
        <v>DISTRIBUCION VOLUMEN X CRITERIO (Consumiciones)Gazpacho / SalmorejoALTA Y MEDIA ALTA</v>
      </c>
      <c r="B2172" s="7">
        <v>0</v>
      </c>
      <c r="C2172" s="7">
        <v>0</v>
      </c>
      <c r="D2172" s="8" t="s">
        <v>17</v>
      </c>
      <c r="E2172" s="8">
        <v>36.994427552775903</v>
      </c>
      <c r="F2172" s="8">
        <v>28.809868818884201</v>
      </c>
      <c r="G2172" s="8">
        <v>36.721301093639603</v>
      </c>
      <c r="H2172" s="8">
        <v>32.823796588377498</v>
      </c>
    </row>
    <row r="2173" spans="1:8" x14ac:dyDescent="0.35">
      <c r="A2173" s="7" t="str">
        <f t="shared" si="2"/>
        <v>DISTRIBUCION VOLUMEN X CRITERIO (Consumiciones)Gazpacho / SalmorejoMEDIA</v>
      </c>
      <c r="B2173" s="7">
        <v>0</v>
      </c>
      <c r="C2173" s="7">
        <v>0</v>
      </c>
      <c r="D2173" s="8" t="s">
        <v>18</v>
      </c>
      <c r="E2173" s="8">
        <v>35.246074941300002</v>
      </c>
      <c r="F2173" s="8">
        <v>33.822171615842301</v>
      </c>
      <c r="G2173" s="8">
        <v>35.488978353381697</v>
      </c>
      <c r="H2173" s="8">
        <v>41.948082234798498</v>
      </c>
    </row>
    <row r="2174" spans="1:8" x14ac:dyDescent="0.35">
      <c r="A2174" s="7" t="str">
        <f t="shared" si="2"/>
        <v>DISTRIBUCION VOLUMEN X CRITERIO (Consumiciones)Gazpacho / SalmorejoMEDIA BAJA</v>
      </c>
      <c r="B2174" s="7">
        <v>0</v>
      </c>
      <c r="C2174" s="7">
        <v>0</v>
      </c>
      <c r="D2174" s="8" t="s">
        <v>19</v>
      </c>
      <c r="E2174" s="8">
        <v>14.8748417533191</v>
      </c>
      <c r="F2174" s="8">
        <v>23.6014762304874</v>
      </c>
      <c r="G2174" s="8">
        <v>17.993569691254699</v>
      </c>
      <c r="H2174" s="8">
        <v>15.151137875870401</v>
      </c>
    </row>
    <row r="2175" spans="1:8" x14ac:dyDescent="0.35">
      <c r="A2175" s="7" t="str">
        <f t="shared" si="2"/>
        <v>DISTRIBUCION VOLUMEN X CRITERIO (Consumiciones)Gazpacho / SalmorejoBAJA</v>
      </c>
      <c r="B2175" s="7">
        <v>0</v>
      </c>
      <c r="C2175" s="7">
        <v>0</v>
      </c>
      <c r="D2175" s="8" t="s">
        <v>20</v>
      </c>
      <c r="E2175" s="8">
        <v>12.8846773931767</v>
      </c>
      <c r="F2175" s="8">
        <v>13.7664833347861</v>
      </c>
      <c r="G2175" s="8">
        <v>9.7961926169756008</v>
      </c>
      <c r="H2175" s="8">
        <v>10.0770141485658</v>
      </c>
    </row>
    <row r="2176" spans="1:8" x14ac:dyDescent="0.35">
      <c r="A2176" s="7" t="str">
        <f t="shared" si="2"/>
        <v>DISTRIBUCION VOLUMEN X CRITERIO (Consumiciones)Gazpacho / SalmorejoHOMBRE</v>
      </c>
      <c r="B2176" s="7">
        <v>0</v>
      </c>
      <c r="C2176" s="7">
        <v>0</v>
      </c>
      <c r="D2176" s="8" t="s">
        <v>21</v>
      </c>
      <c r="E2176" s="8">
        <v>53.442024908298102</v>
      </c>
      <c r="F2176" s="8">
        <v>53.555834804260897</v>
      </c>
      <c r="G2176" s="8">
        <v>50.8357800750899</v>
      </c>
      <c r="H2176" s="8">
        <v>52.4570184795706</v>
      </c>
    </row>
    <row r="2177" spans="1:8" x14ac:dyDescent="0.35">
      <c r="A2177" s="7" t="str">
        <f t="shared" si="2"/>
        <v>DISTRIBUCION VOLUMEN X CRITERIO (Consumiciones)Gazpacho / SalmorejoMUJER</v>
      </c>
      <c r="B2177" s="7">
        <v>0</v>
      </c>
      <c r="C2177" s="7">
        <v>0</v>
      </c>
      <c r="D2177" s="8" t="s">
        <v>22</v>
      </c>
      <c r="E2177" s="8">
        <v>46.557996732273701</v>
      </c>
      <c r="F2177" s="8">
        <v>46.444165195739103</v>
      </c>
      <c r="G2177" s="8">
        <v>49.164254720953103</v>
      </c>
      <c r="H2177" s="8">
        <v>47.543006198519201</v>
      </c>
    </row>
    <row r="2178" spans="1:8" x14ac:dyDescent="0.35">
      <c r="A2178" s="7" t="str">
        <f>$B$3&amp;$C$2178&amp;D2178</f>
        <v>DISTRIBUCION VOLUMEN X CRITERIO (Consumiciones)Sopas / Cremas / puresT.ESPAÑA</v>
      </c>
      <c r="B2178" s="7">
        <v>0</v>
      </c>
      <c r="C2178" s="7" t="s">
        <v>273</v>
      </c>
      <c r="D2178" s="8" t="s">
        <v>36</v>
      </c>
      <c r="E2178" s="8">
        <v>100</v>
      </c>
      <c r="F2178" s="8">
        <v>100</v>
      </c>
      <c r="G2178" s="8">
        <v>100</v>
      </c>
      <c r="H2178" s="8">
        <v>100</v>
      </c>
    </row>
    <row r="2179" spans="1:8" x14ac:dyDescent="0.35">
      <c r="A2179" s="7" t="str">
        <f t="shared" ref="A2179:A2206" si="3">$B$3&amp;$C$2178&amp;D2179</f>
        <v>DISTRIBUCION VOLUMEN X CRITERIO (Consumiciones)Sopas / Cremas / puresBCN AM</v>
      </c>
      <c r="B2179" s="7">
        <v>0</v>
      </c>
      <c r="C2179" s="7">
        <v>0</v>
      </c>
      <c r="D2179" s="8" t="s">
        <v>1</v>
      </c>
      <c r="E2179" s="8">
        <v>14.744407896989101</v>
      </c>
      <c r="F2179" s="8">
        <v>9.7616176631268594</v>
      </c>
      <c r="G2179" s="8">
        <v>12.487669283107399</v>
      </c>
      <c r="H2179" s="8">
        <v>15.5996214182082</v>
      </c>
    </row>
    <row r="2180" spans="1:8" x14ac:dyDescent="0.35">
      <c r="A2180" s="7" t="str">
        <f t="shared" si="3"/>
        <v>DISTRIBUCION VOLUMEN X CRITERIO (Consumiciones)Sopas / Cremas / puresREST.CAT ARAGON</v>
      </c>
      <c r="B2180" s="7">
        <v>0</v>
      </c>
      <c r="C2180" s="7">
        <v>0</v>
      </c>
      <c r="D2180" s="8" t="s">
        <v>2</v>
      </c>
      <c r="E2180" s="8">
        <v>14.891218850700399</v>
      </c>
      <c r="F2180" s="8">
        <v>17.056902292356799</v>
      </c>
      <c r="G2180" s="8">
        <v>16.6167611487217</v>
      </c>
      <c r="H2180" s="8">
        <v>16.303409503083099</v>
      </c>
    </row>
    <row r="2181" spans="1:8" x14ac:dyDescent="0.35">
      <c r="A2181" s="7" t="str">
        <f t="shared" si="3"/>
        <v>DISTRIBUCION VOLUMEN X CRITERIO (Consumiciones)Sopas / Cremas / puresLEVANTE</v>
      </c>
      <c r="B2181" s="7">
        <v>0</v>
      </c>
      <c r="C2181" s="7">
        <v>0</v>
      </c>
      <c r="D2181" s="8" t="s">
        <v>3</v>
      </c>
      <c r="E2181" s="8">
        <v>11.703521779388099</v>
      </c>
      <c r="F2181" s="8">
        <v>12.4804586676367</v>
      </c>
      <c r="G2181" s="8">
        <v>12.637436913436099</v>
      </c>
      <c r="H2181" s="8">
        <v>11.878564789626401</v>
      </c>
    </row>
    <row r="2182" spans="1:8" x14ac:dyDescent="0.35">
      <c r="A2182" s="7" t="str">
        <f t="shared" si="3"/>
        <v>DISTRIBUCION VOLUMEN X CRITERIO (Consumiciones)Sopas / Cremas / puresANDALUCIA</v>
      </c>
      <c r="B2182" s="7">
        <v>0</v>
      </c>
      <c r="C2182" s="7">
        <v>0</v>
      </c>
      <c r="D2182" s="8" t="s">
        <v>4</v>
      </c>
      <c r="E2182" s="8">
        <v>14.501198386899899</v>
      </c>
      <c r="F2182" s="8">
        <v>17.8145243443095</v>
      </c>
      <c r="G2182" s="8">
        <v>14.7919342270963</v>
      </c>
      <c r="H2182" s="8">
        <v>14.389910908596301</v>
      </c>
    </row>
    <row r="2183" spans="1:8" x14ac:dyDescent="0.35">
      <c r="A2183" s="7" t="str">
        <f t="shared" si="3"/>
        <v>DISTRIBUCION VOLUMEN X CRITERIO (Consumiciones)Sopas / Cremas / puresMDD AM</v>
      </c>
      <c r="B2183" s="7">
        <v>0</v>
      </c>
      <c r="C2183" s="7">
        <v>0</v>
      </c>
      <c r="D2183" s="8" t="s">
        <v>5</v>
      </c>
      <c r="E2183" s="8">
        <v>17.284279282345299</v>
      </c>
      <c r="F2183" s="8">
        <v>16.505511875935198</v>
      </c>
      <c r="G2183" s="8">
        <v>17.928013924587301</v>
      </c>
      <c r="H2183" s="8">
        <v>21.963876042800099</v>
      </c>
    </row>
    <row r="2184" spans="1:8" x14ac:dyDescent="0.35">
      <c r="A2184" s="7" t="str">
        <f t="shared" si="3"/>
        <v>DISTRIBUCION VOLUMEN X CRITERIO (Consumiciones)Sopas / Cremas / puresRTO CENTRO</v>
      </c>
      <c r="B2184" s="7">
        <v>0</v>
      </c>
      <c r="C2184" s="7">
        <v>0</v>
      </c>
      <c r="D2184" s="8" t="s">
        <v>6</v>
      </c>
      <c r="E2184" s="8">
        <v>6.2943081958709097</v>
      </c>
      <c r="F2184" s="8">
        <v>9.6103248634053209</v>
      </c>
      <c r="G2184" s="8">
        <v>7.4835973515135397</v>
      </c>
      <c r="H2184" s="8">
        <v>4.8479172334058802</v>
      </c>
    </row>
    <row r="2185" spans="1:8" x14ac:dyDescent="0.35">
      <c r="A2185" s="7" t="str">
        <f t="shared" si="3"/>
        <v>DISTRIBUCION VOLUMEN X CRITERIO (Consumiciones)Sopas / Cremas / puresNORTE-CENTRO</v>
      </c>
      <c r="B2185" s="7">
        <v>0</v>
      </c>
      <c r="C2185" s="7">
        <v>0</v>
      </c>
      <c r="D2185" s="8" t="s">
        <v>7</v>
      </c>
      <c r="E2185" s="8">
        <v>7.8539470244925198</v>
      </c>
      <c r="F2185" s="8">
        <v>3.97575154063622</v>
      </c>
      <c r="G2185" s="8">
        <v>7.23953683835368</v>
      </c>
      <c r="H2185" s="8">
        <v>5.5847728509249199</v>
      </c>
    </row>
    <row r="2186" spans="1:8" x14ac:dyDescent="0.35">
      <c r="A2186" s="7" t="str">
        <f t="shared" si="3"/>
        <v>DISTRIBUCION VOLUMEN X CRITERIO (Consumiciones)Sopas / Cremas / puresNOROESTE</v>
      </c>
      <c r="B2186" s="7">
        <v>0</v>
      </c>
      <c r="C2186" s="7">
        <v>0</v>
      </c>
      <c r="D2186" s="8" t="s">
        <v>8</v>
      </c>
      <c r="E2186" s="8">
        <v>12.727110528284999</v>
      </c>
      <c r="F2186" s="8">
        <v>12.7949061355236</v>
      </c>
      <c r="G2186" s="8">
        <v>10.815073013848</v>
      </c>
      <c r="H2186" s="8">
        <v>9.4319176187885407</v>
      </c>
    </row>
    <row r="2187" spans="1:8" x14ac:dyDescent="0.35">
      <c r="A2187" s="7" t="str">
        <f t="shared" si="3"/>
        <v>DISTRIBUCION VOLUMEN X CRITERIO (Consumiciones)Sopas / Cremas / pures&lt;2MIL</v>
      </c>
      <c r="B2187" s="7">
        <v>0</v>
      </c>
      <c r="C2187" s="7">
        <v>0</v>
      </c>
      <c r="D2187" s="8" t="s">
        <v>9</v>
      </c>
      <c r="E2187" s="8">
        <v>4.5231282026290804</v>
      </c>
      <c r="F2187" s="8">
        <v>3.0998791568063102</v>
      </c>
      <c r="G2187" s="8">
        <v>4.6027378135742003</v>
      </c>
      <c r="H2187" s="8">
        <v>3.7016503445774398</v>
      </c>
    </row>
    <row r="2188" spans="1:8" x14ac:dyDescent="0.35">
      <c r="A2188" s="7" t="str">
        <f t="shared" si="3"/>
        <v>DISTRIBUCION VOLUMEN X CRITERIO (Consumiciones)Sopas / Cremas / pures2-5MIL</v>
      </c>
      <c r="B2188" s="7">
        <v>0</v>
      </c>
      <c r="C2188" s="7">
        <v>0</v>
      </c>
      <c r="D2188" s="8" t="s">
        <v>10</v>
      </c>
      <c r="E2188" s="8">
        <v>5.4844274143236902</v>
      </c>
      <c r="F2188" s="8">
        <v>4.7479035635983902</v>
      </c>
      <c r="G2188" s="8">
        <v>6.0676207377375304</v>
      </c>
      <c r="H2188" s="8">
        <v>3.2784338728690599</v>
      </c>
    </row>
    <row r="2189" spans="1:8" x14ac:dyDescent="0.35">
      <c r="A2189" s="7" t="str">
        <f t="shared" si="3"/>
        <v>DISTRIBUCION VOLUMEN X CRITERIO (Consumiciones)Sopas / Cremas / pures5-10MIL</v>
      </c>
      <c r="B2189" s="7">
        <v>0</v>
      </c>
      <c r="C2189" s="7">
        <v>0</v>
      </c>
      <c r="D2189" s="8" t="s">
        <v>11</v>
      </c>
      <c r="E2189" s="8">
        <v>3.84085840830216</v>
      </c>
      <c r="F2189" s="8">
        <v>4.7700354678371903</v>
      </c>
      <c r="G2189" s="8">
        <v>4.9384755255629296</v>
      </c>
      <c r="H2189" s="8">
        <v>6.64602602466449</v>
      </c>
    </row>
    <row r="2190" spans="1:8" x14ac:dyDescent="0.35">
      <c r="A2190" s="7" t="str">
        <f t="shared" si="3"/>
        <v>DISTRIBUCION VOLUMEN X CRITERIO (Consumiciones)Sopas / Cremas / pures10-30MIL</v>
      </c>
      <c r="B2190" s="7">
        <v>0</v>
      </c>
      <c r="C2190" s="7">
        <v>0</v>
      </c>
      <c r="D2190" s="8" t="s">
        <v>12</v>
      </c>
      <c r="E2190" s="8">
        <v>20.147745337044601</v>
      </c>
      <c r="F2190" s="8">
        <v>17.924087967563999</v>
      </c>
      <c r="G2190" s="8">
        <v>18.5604884728866</v>
      </c>
      <c r="H2190" s="8">
        <v>15.7515755350018</v>
      </c>
    </row>
    <row r="2191" spans="1:8" x14ac:dyDescent="0.35">
      <c r="A2191" s="7" t="str">
        <f t="shared" si="3"/>
        <v>DISTRIBUCION VOLUMEN X CRITERIO (Consumiciones)Sopas / Cremas / pures30-100MIL</v>
      </c>
      <c r="B2191" s="7">
        <v>0</v>
      </c>
      <c r="C2191" s="7">
        <v>0</v>
      </c>
      <c r="D2191" s="8" t="s">
        <v>13</v>
      </c>
      <c r="E2191" s="8">
        <v>21.560391973808301</v>
      </c>
      <c r="F2191" s="8">
        <v>26.358511070532</v>
      </c>
      <c r="G2191" s="8">
        <v>22.213303383590699</v>
      </c>
      <c r="H2191" s="8">
        <v>20.794772397533499</v>
      </c>
    </row>
    <row r="2192" spans="1:8" x14ac:dyDescent="0.35">
      <c r="A2192" s="7" t="str">
        <f t="shared" si="3"/>
        <v>DISTRIBUCION VOLUMEN X CRITERIO (Consumiciones)Sopas / Cremas / pures100-200MIL</v>
      </c>
      <c r="B2192" s="7">
        <v>0</v>
      </c>
      <c r="C2192" s="7">
        <v>0</v>
      </c>
      <c r="D2192" s="8" t="s">
        <v>14</v>
      </c>
      <c r="E2192" s="8">
        <v>8.6333596598522497</v>
      </c>
      <c r="F2192" s="8">
        <v>8.5755485868804993</v>
      </c>
      <c r="G2192" s="8">
        <v>7.9985335371096298</v>
      </c>
      <c r="H2192" s="8">
        <v>10.3157814200218</v>
      </c>
    </row>
    <row r="2193" spans="1:8" x14ac:dyDescent="0.35">
      <c r="A2193" s="7" t="str">
        <f t="shared" si="3"/>
        <v>DISTRIBUCION VOLUMEN X CRITERIO (Consumiciones)Sopas / Cremas / pures200-500MIL</v>
      </c>
      <c r="B2193" s="7">
        <v>0</v>
      </c>
      <c r="C2193" s="7">
        <v>0</v>
      </c>
      <c r="D2193" s="8" t="s">
        <v>15</v>
      </c>
      <c r="E2193" s="8">
        <v>14.134626111745</v>
      </c>
      <c r="F2193" s="8">
        <v>16.172044853957701</v>
      </c>
      <c r="G2193" s="8">
        <v>14.9727620408578</v>
      </c>
      <c r="H2193" s="8">
        <v>14.5775639281828</v>
      </c>
    </row>
    <row r="2194" spans="1:8" x14ac:dyDescent="0.35">
      <c r="A2194" s="7" t="str">
        <f t="shared" si="3"/>
        <v>DISTRIBUCION VOLUMEN X CRITERIO (Consumiciones)Sopas / Cremas / pures&gt;500MIL</v>
      </c>
      <c r="B2194" s="7">
        <v>0</v>
      </c>
      <c r="C2194" s="7">
        <v>0</v>
      </c>
      <c r="D2194" s="8" t="s">
        <v>16</v>
      </c>
      <c r="E2194" s="8">
        <v>21.675450004249001</v>
      </c>
      <c r="F2194" s="8">
        <v>18.3519723218708</v>
      </c>
      <c r="G2194" s="8">
        <v>20.646094946662</v>
      </c>
      <c r="H2194" s="8">
        <v>24.934201577802</v>
      </c>
    </row>
    <row r="2195" spans="1:8" x14ac:dyDescent="0.35">
      <c r="A2195" s="7" t="str">
        <f t="shared" si="3"/>
        <v>DISTRIBUCION VOLUMEN X CRITERIO (Consumiciones)Sopas / Cremas / puresDE 15 A 19 AÑOS</v>
      </c>
      <c r="B2195" s="7">
        <v>0</v>
      </c>
      <c r="C2195" s="7">
        <v>0</v>
      </c>
      <c r="D2195" s="8" t="s">
        <v>39</v>
      </c>
      <c r="E2195" s="8">
        <v>0.200887382240514</v>
      </c>
      <c r="F2195" s="8">
        <v>1.0961674976953399</v>
      </c>
      <c r="G2195" s="8">
        <v>1.37092203854232</v>
      </c>
      <c r="H2195" s="8">
        <v>0.30756823540079797</v>
      </c>
    </row>
    <row r="2196" spans="1:8" x14ac:dyDescent="0.35">
      <c r="A2196" s="7" t="str">
        <f t="shared" si="3"/>
        <v>DISTRIBUCION VOLUMEN X CRITERIO (Consumiciones)Sopas / Cremas / puresDE 20 A 24 AÑOS</v>
      </c>
      <c r="B2196" s="7">
        <v>0</v>
      </c>
      <c r="C2196" s="7">
        <v>0</v>
      </c>
      <c r="D2196" s="8" t="s">
        <v>40</v>
      </c>
      <c r="E2196" s="8">
        <v>2.9615666386485899</v>
      </c>
      <c r="F2196" s="8">
        <v>3.5882400664212302</v>
      </c>
      <c r="G2196" s="8">
        <v>2.0259587767293201</v>
      </c>
      <c r="H2196" s="8">
        <v>2.92805869151251</v>
      </c>
    </row>
    <row r="2197" spans="1:8" x14ac:dyDescent="0.35">
      <c r="A2197" s="7" t="str">
        <f t="shared" si="3"/>
        <v>DISTRIBUCION VOLUMEN X CRITERIO (Consumiciones)Sopas / Cremas / puresDE 25 A 34 AÑOS</v>
      </c>
      <c r="B2197" s="7">
        <v>0</v>
      </c>
      <c r="C2197" s="7">
        <v>0</v>
      </c>
      <c r="D2197" s="8" t="s">
        <v>41</v>
      </c>
      <c r="E2197" s="8">
        <v>11.071665187897599</v>
      </c>
      <c r="F2197" s="8">
        <v>9.5336250929877604</v>
      </c>
      <c r="G2197" s="8">
        <v>10.662093239572</v>
      </c>
      <c r="H2197" s="8">
        <v>11.6980640188611</v>
      </c>
    </row>
    <row r="2198" spans="1:8" x14ac:dyDescent="0.35">
      <c r="A2198" s="7" t="str">
        <f t="shared" si="3"/>
        <v>DISTRIBUCION VOLUMEN X CRITERIO (Consumiciones)Sopas / Cremas / puresDE 35 A 49 AÑOS</v>
      </c>
      <c r="B2198" s="7">
        <v>0</v>
      </c>
      <c r="C2198" s="7">
        <v>0</v>
      </c>
      <c r="D2198" s="8" t="s">
        <v>42</v>
      </c>
      <c r="E2198" s="8">
        <v>23.4678711082632</v>
      </c>
      <c r="F2198" s="8">
        <v>24.064924265274001</v>
      </c>
      <c r="G2198" s="8">
        <v>24.252679955257001</v>
      </c>
      <c r="H2198" s="8">
        <v>25.1058498821182</v>
      </c>
    </row>
    <row r="2199" spans="1:8" x14ac:dyDescent="0.35">
      <c r="A2199" s="7" t="str">
        <f t="shared" si="3"/>
        <v>DISTRIBUCION VOLUMEN X CRITERIO (Consumiciones)Sopas / Cremas / puresDE 50 A 59 AÑOS</v>
      </c>
      <c r="B2199" s="7">
        <v>0</v>
      </c>
      <c r="C2199" s="7">
        <v>0</v>
      </c>
      <c r="D2199" s="8" t="s">
        <v>43</v>
      </c>
      <c r="E2199" s="8">
        <v>30.2412642206498</v>
      </c>
      <c r="F2199" s="8">
        <v>27.5667074711452</v>
      </c>
      <c r="G2199" s="8">
        <v>27.938859166783502</v>
      </c>
      <c r="H2199" s="8">
        <v>25.032695184983702</v>
      </c>
    </row>
    <row r="2200" spans="1:8" x14ac:dyDescent="0.35">
      <c r="A2200" s="7" t="str">
        <f t="shared" si="3"/>
        <v>DISTRIBUCION VOLUMEN X CRITERIO (Consumiciones)Sopas / Cremas / puresDE 60 A 75 AÑOS</v>
      </c>
      <c r="B2200" s="7">
        <v>0</v>
      </c>
      <c r="C2200" s="7">
        <v>0</v>
      </c>
      <c r="D2200" s="8" t="s">
        <v>44</v>
      </c>
      <c r="E2200" s="8">
        <v>32.0567347893872</v>
      </c>
      <c r="F2200" s="8">
        <v>34.150325792465097</v>
      </c>
      <c r="G2200" s="8">
        <v>33.749514063912599</v>
      </c>
      <c r="H2200" s="8">
        <v>34.927763420384501</v>
      </c>
    </row>
    <row r="2201" spans="1:8" x14ac:dyDescent="0.35">
      <c r="A2201" s="7" t="str">
        <f t="shared" si="3"/>
        <v>DISTRIBUCION VOLUMEN X CRITERIO (Consumiciones)Sopas / Cremas / puresALTA Y MEDIA ALTA</v>
      </c>
      <c r="B2201" s="7">
        <v>0</v>
      </c>
      <c r="C2201" s="7">
        <v>0</v>
      </c>
      <c r="D2201" s="8" t="s">
        <v>17</v>
      </c>
      <c r="E2201" s="8">
        <v>35.900787822085398</v>
      </c>
      <c r="F2201" s="8">
        <v>27.881069884266601</v>
      </c>
      <c r="G2201" s="8">
        <v>35.7631026813457</v>
      </c>
      <c r="H2201" s="8">
        <v>38.232402747551703</v>
      </c>
    </row>
    <row r="2202" spans="1:8" x14ac:dyDescent="0.35">
      <c r="A2202" s="7" t="str">
        <f t="shared" si="3"/>
        <v>DISTRIBUCION VOLUMEN X CRITERIO (Consumiciones)Sopas / Cremas / puresMEDIA</v>
      </c>
      <c r="B2202" s="7">
        <v>0</v>
      </c>
      <c r="C2202" s="7">
        <v>0</v>
      </c>
      <c r="D2202" s="8" t="s">
        <v>18</v>
      </c>
      <c r="E2202" s="8">
        <v>30.604630594368501</v>
      </c>
      <c r="F2202" s="8">
        <v>35.678203800377801</v>
      </c>
      <c r="G2202" s="8">
        <v>33.546167191524901</v>
      </c>
      <c r="H2202" s="8">
        <v>30.083526024664501</v>
      </c>
    </row>
    <row r="2203" spans="1:8" x14ac:dyDescent="0.35">
      <c r="A2203" s="7" t="str">
        <f t="shared" si="3"/>
        <v>DISTRIBUCION VOLUMEN X CRITERIO (Consumiciones)Sopas / Cremas / puresMEDIA BAJA</v>
      </c>
      <c r="B2203" s="7">
        <v>0</v>
      </c>
      <c r="C2203" s="7">
        <v>0</v>
      </c>
      <c r="D2203" s="8" t="s">
        <v>19</v>
      </c>
      <c r="E2203" s="8">
        <v>22.210533480525601</v>
      </c>
      <c r="F2203" s="8">
        <v>23.844730562859699</v>
      </c>
      <c r="G2203" s="8">
        <v>18.786479257552099</v>
      </c>
      <c r="H2203" s="8">
        <v>23.821142772941599</v>
      </c>
    </row>
    <row r="2204" spans="1:8" x14ac:dyDescent="0.35">
      <c r="A2204" s="7" t="str">
        <f t="shared" si="3"/>
        <v>DISTRIBUCION VOLUMEN X CRITERIO (Consumiciones)Sopas / Cremas / puresBAJA</v>
      </c>
      <c r="B2204" s="7">
        <v>0</v>
      </c>
      <c r="C2204" s="7">
        <v>0</v>
      </c>
      <c r="D2204" s="8" t="s">
        <v>20</v>
      </c>
      <c r="E2204" s="8">
        <v>11.284036020477499</v>
      </c>
      <c r="F2204" s="8">
        <v>12.5959826671473</v>
      </c>
      <c r="G2204" s="8">
        <v>11.9042678950753</v>
      </c>
      <c r="H2204" s="8">
        <v>7.8629341222343099</v>
      </c>
    </row>
    <row r="2205" spans="1:8" x14ac:dyDescent="0.35">
      <c r="A2205" s="7" t="str">
        <f t="shared" si="3"/>
        <v>DISTRIBUCION VOLUMEN X CRITERIO (Consumiciones)Sopas / Cremas / puresHOMBRE</v>
      </c>
      <c r="B2205" s="7">
        <v>0</v>
      </c>
      <c r="C2205" s="7">
        <v>0</v>
      </c>
      <c r="D2205" s="8" t="s">
        <v>21</v>
      </c>
      <c r="E2205" s="8">
        <v>52.676665910836498</v>
      </c>
      <c r="F2205" s="8">
        <v>58.929422209892898</v>
      </c>
      <c r="G2205" s="8">
        <v>57.684657132009498</v>
      </c>
      <c r="H2205" s="8">
        <v>59.544511697497299</v>
      </c>
    </row>
    <row r="2206" spans="1:8" x14ac:dyDescent="0.35">
      <c r="A2206" s="7" t="str">
        <f t="shared" si="3"/>
        <v>DISTRIBUCION VOLUMEN X CRITERIO (Consumiciones)Sopas / Cremas / puresMUJER</v>
      </c>
      <c r="B2206" s="7">
        <v>0</v>
      </c>
      <c r="C2206" s="7">
        <v>0</v>
      </c>
      <c r="D2206" s="8" t="s">
        <v>22</v>
      </c>
      <c r="E2206" s="8">
        <v>47.323334089163502</v>
      </c>
      <c r="F2206" s="8">
        <v>41.070564704758603</v>
      </c>
      <c r="G2206" s="8">
        <v>42.315342867990502</v>
      </c>
      <c r="H2206" s="8">
        <v>40.455499637286898</v>
      </c>
    </row>
    <row r="2207" spans="1:8" x14ac:dyDescent="0.35">
      <c r="A2207" s="7" t="str">
        <f>$B$3&amp;$C$2207&amp;D2207</f>
        <v>DISTRIBUCION VOLUMEN X CRITERIO (Consumiciones)Proteinas VegetalesT.ESPAÑA</v>
      </c>
      <c r="B2207" s="7">
        <v>0</v>
      </c>
      <c r="C2207" s="7" t="s">
        <v>274</v>
      </c>
      <c r="D2207" s="8" t="s">
        <v>36</v>
      </c>
      <c r="E2207" s="8">
        <v>100</v>
      </c>
      <c r="F2207" s="8">
        <v>100</v>
      </c>
      <c r="G2207" s="8">
        <v>100</v>
      </c>
      <c r="H2207" s="8">
        <v>100</v>
      </c>
    </row>
    <row r="2208" spans="1:8" x14ac:dyDescent="0.35">
      <c r="A2208" s="7" t="str">
        <f t="shared" ref="A2208:A2235" si="4">$B$3&amp;$C$2207&amp;D2208</f>
        <v>DISTRIBUCION VOLUMEN X CRITERIO (Consumiciones)Proteinas VegetalesBCN AM</v>
      </c>
      <c r="B2208" s="7">
        <v>0</v>
      </c>
      <c r="C2208" s="7">
        <v>0</v>
      </c>
      <c r="D2208" s="8" t="s">
        <v>1</v>
      </c>
      <c r="E2208" s="8">
        <v>7.5274914702141098</v>
      </c>
      <c r="F2208" s="8">
        <v>14.7078501431916</v>
      </c>
      <c r="G2208" s="8">
        <v>15.323430503059599</v>
      </c>
      <c r="H2208" s="8">
        <v>38.916202825081797</v>
      </c>
    </row>
    <row r="2209" spans="1:8" x14ac:dyDescent="0.35">
      <c r="A2209" s="7" t="str">
        <f t="shared" si="4"/>
        <v>DISTRIBUCION VOLUMEN X CRITERIO (Consumiciones)Proteinas VegetalesREST.CAT ARAGON</v>
      </c>
      <c r="B2209" s="7">
        <v>0</v>
      </c>
      <c r="C2209" s="7">
        <v>0</v>
      </c>
      <c r="D2209" s="8" t="s">
        <v>2</v>
      </c>
      <c r="E2209" s="8">
        <v>42.109988776655399</v>
      </c>
      <c r="F2209" s="8">
        <v>38.286533381815097</v>
      </c>
      <c r="G2209" s="8">
        <v>23.8071375884915</v>
      </c>
      <c r="H2209" s="8">
        <v>14.7979867387004</v>
      </c>
    </row>
    <row r="2210" spans="1:8" x14ac:dyDescent="0.35">
      <c r="A2210" s="7" t="str">
        <f t="shared" si="4"/>
        <v>DISTRIBUCION VOLUMEN X CRITERIO (Consumiciones)Proteinas VegetalesLEVANTE</v>
      </c>
      <c r="B2210" s="7">
        <v>0</v>
      </c>
      <c r="C2210" s="7">
        <v>0</v>
      </c>
      <c r="D2210" s="8" t="s">
        <v>3</v>
      </c>
      <c r="E2210" s="8">
        <v>8.7386660291067209</v>
      </c>
      <c r="F2210" s="8">
        <v>9.1800247016717194</v>
      </c>
      <c r="G2210" s="8">
        <v>12.4596005115268</v>
      </c>
      <c r="H2210" s="8">
        <v>13.1328228226819</v>
      </c>
    </row>
    <row r="2211" spans="1:8" x14ac:dyDescent="0.35">
      <c r="A2211" s="7" t="str">
        <f t="shared" si="4"/>
        <v>DISTRIBUCION VOLUMEN X CRITERIO (Consumiciones)Proteinas VegetalesANDALUCIA</v>
      </c>
      <c r="B2211" s="7">
        <v>0</v>
      </c>
      <c r="C2211" s="7">
        <v>0</v>
      </c>
      <c r="D2211" s="8" t="s">
        <v>4</v>
      </c>
      <c r="E2211" s="8">
        <v>14.3761885451437</v>
      </c>
      <c r="F2211" s="8">
        <v>14.9286987147318</v>
      </c>
      <c r="G2211" s="8">
        <v>18.0457668101153</v>
      </c>
      <c r="H2211" s="8">
        <v>10.6251654980965</v>
      </c>
    </row>
    <row r="2212" spans="1:8" x14ac:dyDescent="0.35">
      <c r="A2212" s="7" t="str">
        <f t="shared" si="4"/>
        <v>DISTRIBUCION VOLUMEN X CRITERIO (Consumiciones)Proteinas VegetalesMDD AM</v>
      </c>
      <c r="B2212" s="7">
        <v>0</v>
      </c>
      <c r="C2212" s="7">
        <v>0</v>
      </c>
      <c r="D2212" s="8" t="s">
        <v>5</v>
      </c>
      <c r="E2212" s="8">
        <v>16.604266808268399</v>
      </c>
      <c r="F2212" s="8">
        <v>8.6272000865460008</v>
      </c>
      <c r="G2212" s="8">
        <v>16.075679344268</v>
      </c>
      <c r="H2212" s="8">
        <v>9.7943935445854393</v>
      </c>
    </row>
    <row r="2213" spans="1:8" x14ac:dyDescent="0.35">
      <c r="A2213" s="7" t="str">
        <f t="shared" si="4"/>
        <v>DISTRIBUCION VOLUMEN X CRITERIO (Consumiciones)Proteinas VegetalesRTO CENTRO</v>
      </c>
      <c r="B2213" s="7">
        <v>0</v>
      </c>
      <c r="C2213" s="7">
        <v>0</v>
      </c>
      <c r="D2213" s="8" t="s">
        <v>6</v>
      </c>
      <c r="E2213" s="8">
        <v>2.9965400925254499</v>
      </c>
      <c r="F2213" s="8">
        <v>3.4679157739105899</v>
      </c>
      <c r="G2213" s="8">
        <v>3.0832502247750102</v>
      </c>
      <c r="H2213" s="8">
        <v>3.9141112643283602</v>
      </c>
    </row>
    <row r="2214" spans="1:8" x14ac:dyDescent="0.35">
      <c r="A2214" s="7" t="str">
        <f t="shared" si="4"/>
        <v>DISTRIBUCION VOLUMEN X CRITERIO (Consumiciones)Proteinas VegetalesNORTE-CENTRO</v>
      </c>
      <c r="B2214" s="7">
        <v>0</v>
      </c>
      <c r="C2214" s="7">
        <v>0</v>
      </c>
      <c r="D2214" s="8" t="s">
        <v>7</v>
      </c>
      <c r="E2214" s="8">
        <v>5.3215736987150599</v>
      </c>
      <c r="F2214" s="8">
        <v>2.0127931820981999</v>
      </c>
      <c r="G2214" s="8">
        <v>7.3239007847484698</v>
      </c>
      <c r="H2214" s="8">
        <v>5.7001264992032601</v>
      </c>
    </row>
    <row r="2215" spans="1:8" x14ac:dyDescent="0.35">
      <c r="A2215" s="7" t="str">
        <f t="shared" si="4"/>
        <v>DISTRIBUCION VOLUMEN X CRITERIO (Consumiciones)Proteinas VegetalesNOROESTE</v>
      </c>
      <c r="B2215" s="7">
        <v>0</v>
      </c>
      <c r="C2215" s="7">
        <v>0</v>
      </c>
      <c r="D2215" s="8" t="s">
        <v>8</v>
      </c>
      <c r="E2215" s="8">
        <v>2.3252726911678101</v>
      </c>
      <c r="F2215" s="8">
        <v>8.7889930312437095</v>
      </c>
      <c r="G2215" s="8">
        <v>3.8812500545570399</v>
      </c>
      <c r="H2215" s="8">
        <v>3.1191797461837401</v>
      </c>
    </row>
    <row r="2216" spans="1:8" x14ac:dyDescent="0.35">
      <c r="A2216" s="7" t="str">
        <f t="shared" si="4"/>
        <v>DISTRIBUCION VOLUMEN X CRITERIO (Consumiciones)Proteinas Vegetales&lt;2MIL</v>
      </c>
      <c r="B2216" s="7">
        <v>0</v>
      </c>
      <c r="C2216" s="7">
        <v>0</v>
      </c>
      <c r="D2216" s="8" t="s">
        <v>9</v>
      </c>
      <c r="E2216" s="8">
        <v>3.1624901647132599</v>
      </c>
      <c r="F2216" s="8">
        <v>1.89380865520132</v>
      </c>
      <c r="G2216" s="8">
        <v>1.5132000759433999</v>
      </c>
      <c r="H2216" s="8">
        <v>2.84862764788575</v>
      </c>
    </row>
    <row r="2217" spans="1:8" x14ac:dyDescent="0.35">
      <c r="A2217" s="7" t="str">
        <f t="shared" si="4"/>
        <v>DISTRIBUCION VOLUMEN X CRITERIO (Consumiciones)Proteinas Vegetales2-5MIL</v>
      </c>
      <c r="B2217" s="7">
        <v>0</v>
      </c>
      <c r="C2217" s="7">
        <v>0</v>
      </c>
      <c r="D2217" s="8" t="s">
        <v>10</v>
      </c>
      <c r="E2217" s="8">
        <v>4.6859378845778696</v>
      </c>
      <c r="F2217" s="8">
        <v>2.7050007362420398</v>
      </c>
      <c r="G2217" s="8">
        <v>1.6428003255964201</v>
      </c>
      <c r="H2217" s="8">
        <v>1.0307338763793701</v>
      </c>
    </row>
    <row r="2218" spans="1:8" x14ac:dyDescent="0.35">
      <c r="A2218" s="7" t="str">
        <f t="shared" si="4"/>
        <v>DISTRIBUCION VOLUMEN X CRITERIO (Consumiciones)Proteinas Vegetales5-10MIL</v>
      </c>
      <c r="B2218" s="7">
        <v>0</v>
      </c>
      <c r="C2218" s="7">
        <v>0</v>
      </c>
      <c r="D2218" s="8" t="s">
        <v>11</v>
      </c>
      <c r="E2218" s="8">
        <v>3.9262310564782101</v>
      </c>
      <c r="F2218" s="8">
        <v>2.9132754957613498</v>
      </c>
      <c r="G2218" s="8">
        <v>5.6429983676533499</v>
      </c>
      <c r="H2218" s="8">
        <v>3.8231049085310902</v>
      </c>
    </row>
    <row r="2219" spans="1:8" x14ac:dyDescent="0.35">
      <c r="A2219" s="7" t="str">
        <f t="shared" si="4"/>
        <v>DISTRIBUCION VOLUMEN X CRITERIO (Consumiciones)Proteinas Vegetales10-30MIL</v>
      </c>
      <c r="B2219" s="7">
        <v>0</v>
      </c>
      <c r="C2219" s="7">
        <v>0</v>
      </c>
      <c r="D2219" s="8" t="s">
        <v>12</v>
      </c>
      <c r="E2219" s="8">
        <v>13.8533673776253</v>
      </c>
      <c r="F2219" s="8">
        <v>13.7861291999603</v>
      </c>
      <c r="G2219" s="8">
        <v>8.3354974292722499</v>
      </c>
      <c r="H2219" s="8">
        <v>5.4510966951329003</v>
      </c>
    </row>
    <row r="2220" spans="1:8" x14ac:dyDescent="0.35">
      <c r="A2220" s="7" t="str">
        <f t="shared" si="4"/>
        <v>DISTRIBUCION VOLUMEN X CRITERIO (Consumiciones)Proteinas Vegetales30-100MIL</v>
      </c>
      <c r="B2220" s="7">
        <v>0</v>
      </c>
      <c r="C2220" s="7">
        <v>0</v>
      </c>
      <c r="D2220" s="8" t="s">
        <v>13</v>
      </c>
      <c r="E2220" s="8">
        <v>25.8001619437477</v>
      </c>
      <c r="F2220" s="8">
        <v>21.1985719909487</v>
      </c>
      <c r="G2220" s="8">
        <v>37.001397751376999</v>
      </c>
      <c r="H2220" s="8">
        <v>14.5529121296446</v>
      </c>
    </row>
    <row r="2221" spans="1:8" x14ac:dyDescent="0.35">
      <c r="A2221" s="7" t="str">
        <f t="shared" si="4"/>
        <v>DISTRIBUCION VOLUMEN X CRITERIO (Consumiciones)Proteinas Vegetales100-200MIL</v>
      </c>
      <c r="B2221" s="7">
        <v>0</v>
      </c>
      <c r="C2221" s="7">
        <v>0</v>
      </c>
      <c r="D2221" s="8" t="s">
        <v>14</v>
      </c>
      <c r="E2221" s="8">
        <v>5.54839621532442</v>
      </c>
      <c r="F2221" s="8">
        <v>5.9095293760574101</v>
      </c>
      <c r="G2221" s="8">
        <v>9.8842135929957493</v>
      </c>
      <c r="H2221" s="8">
        <v>9.2351356732445797</v>
      </c>
    </row>
    <row r="2222" spans="1:8" x14ac:dyDescent="0.35">
      <c r="A2222" s="7" t="str">
        <f t="shared" si="4"/>
        <v>DISTRIBUCION VOLUMEN X CRITERIO (Consumiciones)Proteinas Vegetales200-500MIL</v>
      </c>
      <c r="B2222" s="7">
        <v>0</v>
      </c>
      <c r="C2222" s="7">
        <v>0</v>
      </c>
      <c r="D2222" s="8" t="s">
        <v>15</v>
      </c>
      <c r="E2222" s="8">
        <v>11.582156951582901</v>
      </c>
      <c r="F2222" s="8">
        <v>24.926258598255298</v>
      </c>
      <c r="G2222" s="8">
        <v>12.9618744489739</v>
      </c>
      <c r="H2222" s="8">
        <v>42.225863087237499</v>
      </c>
    </row>
    <row r="2223" spans="1:8" x14ac:dyDescent="0.35">
      <c r="A2223" s="7" t="str">
        <f t="shared" si="4"/>
        <v>DISTRIBUCION VOLUMEN X CRITERIO (Consumiciones)Proteinas Vegetales&gt;500MIL</v>
      </c>
      <c r="B2223" s="7">
        <v>0</v>
      </c>
      <c r="C2223" s="7">
        <v>0</v>
      </c>
      <c r="D2223" s="8" t="s">
        <v>16</v>
      </c>
      <c r="E2223" s="8">
        <v>31.4412421147088</v>
      </c>
      <c r="F2223" s="8">
        <v>26.667443977990899</v>
      </c>
      <c r="G2223" s="8">
        <v>23.018024555032799</v>
      </c>
      <c r="H2223" s="8">
        <v>20.8325350319667</v>
      </c>
    </row>
    <row r="2224" spans="1:8" x14ac:dyDescent="0.35">
      <c r="A2224" s="7" t="str">
        <f t="shared" si="4"/>
        <v>DISTRIBUCION VOLUMEN X CRITERIO (Consumiciones)Proteinas VegetalesDE 15 A 19 AÑOS</v>
      </c>
      <c r="B2224" s="7">
        <v>0</v>
      </c>
      <c r="C2224" s="7">
        <v>0</v>
      </c>
      <c r="D2224" s="8" t="s">
        <v>39</v>
      </c>
      <c r="E2224" s="8" t="s">
        <v>276</v>
      </c>
      <c r="F2224" s="8" t="s">
        <v>276</v>
      </c>
      <c r="G2224" s="8">
        <v>13.158748985239001</v>
      </c>
      <c r="H2224" s="8" t="s">
        <v>276</v>
      </c>
    </row>
    <row r="2225" spans="1:8" x14ac:dyDescent="0.35">
      <c r="A2225" s="7" t="str">
        <f t="shared" si="4"/>
        <v>DISTRIBUCION VOLUMEN X CRITERIO (Consumiciones)Proteinas VegetalesDE 20 A 24 AÑOS</v>
      </c>
      <c r="B2225" s="7">
        <v>0</v>
      </c>
      <c r="C2225" s="7">
        <v>0</v>
      </c>
      <c r="D2225" s="8" t="s">
        <v>40</v>
      </c>
      <c r="E2225" s="8">
        <v>3.9562188292409299</v>
      </c>
      <c r="F2225" s="8">
        <v>3.74331116593694</v>
      </c>
      <c r="G2225" s="8">
        <v>8.7345003448004999</v>
      </c>
      <c r="H2225" s="8">
        <v>5.2645723797335799</v>
      </c>
    </row>
    <row r="2226" spans="1:8" x14ac:dyDescent="0.35">
      <c r="A2226" s="7" t="str">
        <f t="shared" si="4"/>
        <v>DISTRIBUCION VOLUMEN X CRITERIO (Consumiciones)Proteinas VegetalesDE 25 A 34 AÑOS</v>
      </c>
      <c r="B2226" s="7">
        <v>0</v>
      </c>
      <c r="C2226" s="7">
        <v>0</v>
      </c>
      <c r="D2226" s="8" t="s">
        <v>41</v>
      </c>
      <c r="E2226" s="8">
        <v>12.397273814823199</v>
      </c>
      <c r="F2226" s="8">
        <v>17.668835325193601</v>
      </c>
      <c r="G2226" s="8">
        <v>13.676342539652101</v>
      </c>
      <c r="H2226" s="8">
        <v>14.583745891457401</v>
      </c>
    </row>
    <row r="2227" spans="1:8" x14ac:dyDescent="0.35">
      <c r="A2227" s="7" t="str">
        <f t="shared" si="4"/>
        <v>DISTRIBUCION VOLUMEN X CRITERIO (Consumiciones)Proteinas VegetalesDE 35 A 49 AÑOS</v>
      </c>
      <c r="B2227" s="7">
        <v>0</v>
      </c>
      <c r="C2227" s="7">
        <v>0</v>
      </c>
      <c r="D2227" s="8" t="s">
        <v>42</v>
      </c>
      <c r="E2227" s="8">
        <v>41.4179588483237</v>
      </c>
      <c r="F2227" s="8">
        <v>36.470521770226398</v>
      </c>
      <c r="G2227" s="8">
        <v>31.715671618991099</v>
      </c>
      <c r="H2227" s="8">
        <v>51.432216337100598</v>
      </c>
    </row>
    <row r="2228" spans="1:8" x14ac:dyDescent="0.35">
      <c r="A2228" s="7" t="str">
        <f t="shared" si="4"/>
        <v>DISTRIBUCION VOLUMEN X CRITERIO (Consumiciones)Proteinas VegetalesDE 50 A 59 AÑOS</v>
      </c>
      <c r="B2228" s="7">
        <v>0</v>
      </c>
      <c r="C2228" s="7">
        <v>0</v>
      </c>
      <c r="D2228" s="8" t="s">
        <v>43</v>
      </c>
      <c r="E2228" s="8">
        <v>18.277478591327199</v>
      </c>
      <c r="F2228" s="8">
        <v>18.189788172647301</v>
      </c>
      <c r="G2228" s="8">
        <v>18.093127776953398</v>
      </c>
      <c r="H2228" s="8">
        <v>18.065333117920499</v>
      </c>
    </row>
    <row r="2229" spans="1:8" x14ac:dyDescent="0.35">
      <c r="A2229" s="7" t="str">
        <f t="shared" si="4"/>
        <v>DISTRIBUCION VOLUMEN X CRITERIO (Consumiciones)Proteinas VegetalesDE 60 A 75 AÑOS</v>
      </c>
      <c r="B2229" s="7">
        <v>0</v>
      </c>
      <c r="C2229" s="7">
        <v>0</v>
      </c>
      <c r="D2229" s="8" t="s">
        <v>44</v>
      </c>
      <c r="E2229" s="8">
        <v>23.9510531847396</v>
      </c>
      <c r="F2229" s="8">
        <v>23.927559793371401</v>
      </c>
      <c r="G2229" s="8">
        <v>14.6216251014761</v>
      </c>
      <c r="H2229" s="8">
        <v>10.6541456812287</v>
      </c>
    </row>
    <row r="2230" spans="1:8" x14ac:dyDescent="0.35">
      <c r="A2230" s="7" t="str">
        <f t="shared" si="4"/>
        <v>DISTRIBUCION VOLUMEN X CRITERIO (Consumiciones)Proteinas VegetalesALTA Y MEDIA ALTA</v>
      </c>
      <c r="B2230" s="7">
        <v>0</v>
      </c>
      <c r="C2230" s="7">
        <v>0</v>
      </c>
      <c r="D2230" s="8" t="s">
        <v>17</v>
      </c>
      <c r="E2230" s="8">
        <v>17.861259383424901</v>
      </c>
      <c r="F2230" s="8">
        <v>14.966821027072699</v>
      </c>
      <c r="G2230" s="8">
        <v>13.4282116638588</v>
      </c>
      <c r="H2230" s="8">
        <v>16.0164180815427</v>
      </c>
    </row>
    <row r="2231" spans="1:8" x14ac:dyDescent="0.35">
      <c r="A2231" s="7" t="str">
        <f t="shared" si="4"/>
        <v>DISTRIBUCION VOLUMEN X CRITERIO (Consumiciones)Proteinas VegetalesMEDIA</v>
      </c>
      <c r="B2231" s="7">
        <v>0</v>
      </c>
      <c r="C2231" s="7">
        <v>0</v>
      </c>
      <c r="D2231" s="8" t="s">
        <v>18</v>
      </c>
      <c r="E2231" s="8">
        <v>26.7542563070221</v>
      </c>
      <c r="F2231" s="8">
        <v>33.261101478193702</v>
      </c>
      <c r="G2231" s="8">
        <v>31.614457397498199</v>
      </c>
      <c r="H2231" s="8">
        <v>45.552182094496999</v>
      </c>
    </row>
    <row r="2232" spans="1:8" x14ac:dyDescent="0.35">
      <c r="A2232" s="7" t="str">
        <f t="shared" si="4"/>
        <v>DISTRIBUCION VOLUMEN X CRITERIO (Consumiciones)Proteinas VegetalesMEDIA BAJA</v>
      </c>
      <c r="B2232" s="7">
        <v>0</v>
      </c>
      <c r="C2232" s="7">
        <v>0</v>
      </c>
      <c r="D2232" s="8" t="s">
        <v>19</v>
      </c>
      <c r="E2232" s="8">
        <v>48.120409007031199</v>
      </c>
      <c r="F2232" s="8">
        <v>29.342604974592099</v>
      </c>
      <c r="G2232" s="8">
        <v>23.807252158276501</v>
      </c>
      <c r="H2232" s="8">
        <v>25.066916536670401</v>
      </c>
    </row>
    <row r="2233" spans="1:8" x14ac:dyDescent="0.35">
      <c r="A2233" s="7" t="str">
        <f t="shared" si="4"/>
        <v>DISTRIBUCION VOLUMEN X CRITERIO (Consumiciones)Proteinas VegetalesBAJA</v>
      </c>
      <c r="B2233" s="7">
        <v>0</v>
      </c>
      <c r="C2233" s="7">
        <v>0</v>
      </c>
      <c r="D2233" s="8" t="s">
        <v>20</v>
      </c>
      <c r="E2233" s="8">
        <v>7.2640488842921203</v>
      </c>
      <c r="F2233" s="8">
        <v>22.429484540419701</v>
      </c>
      <c r="G2233" s="8">
        <v>31.150095147478599</v>
      </c>
      <c r="H2233" s="8">
        <v>13.3644933428705</v>
      </c>
    </row>
    <row r="2234" spans="1:8" x14ac:dyDescent="0.35">
      <c r="A2234" s="7" t="str">
        <f t="shared" si="4"/>
        <v>DISTRIBUCION VOLUMEN X CRITERIO (Consumiciones)Proteinas VegetalesHOMBRE</v>
      </c>
      <c r="B2234" s="7">
        <v>0</v>
      </c>
      <c r="C2234" s="7">
        <v>0</v>
      </c>
      <c r="D2234" s="8" t="s">
        <v>21</v>
      </c>
      <c r="E2234" s="8">
        <v>30.3995713201938</v>
      </c>
      <c r="F2234" s="8">
        <v>30.977927764138101</v>
      </c>
      <c r="G2234" s="8">
        <v>22.436708377342701</v>
      </c>
      <c r="H2234" s="8">
        <v>25.147458384979899</v>
      </c>
    </row>
    <row r="2235" spans="1:8" x14ac:dyDescent="0.35">
      <c r="A2235" s="7" t="str">
        <f t="shared" si="4"/>
        <v>DISTRIBUCION VOLUMEN X CRITERIO (Consumiciones)Proteinas VegetalesMUJER</v>
      </c>
      <c r="B2235" s="7">
        <v>0</v>
      </c>
      <c r="C2235" s="7">
        <v>0</v>
      </c>
      <c r="D2235" s="8" t="s">
        <v>22</v>
      </c>
      <c r="E2235" s="8">
        <v>69.600411067653098</v>
      </c>
      <c r="F2235" s="8">
        <v>69.022060215583707</v>
      </c>
      <c r="G2235" s="8">
        <v>77.563307989769498</v>
      </c>
      <c r="H2235" s="8">
        <v>74.852534911299699</v>
      </c>
    </row>
    <row r="2236" spans="1:8" x14ac:dyDescent="0.35">
      <c r="A2236" s="7" t="str">
        <f>$B$2265&amp;$C$2236&amp;D2236</f>
        <v>DISTRIBUCION VOLUMEN X CRITERIO (kg ó litros)Platos Base HuevosT.ESPAÑA</v>
      </c>
      <c r="B2236" s="7">
        <v>0</v>
      </c>
      <c r="C2236" s="7" t="s">
        <v>275</v>
      </c>
      <c r="D2236" s="8" t="s">
        <v>36</v>
      </c>
      <c r="E2236" s="8">
        <v>100</v>
      </c>
      <c r="F2236" s="8">
        <v>100</v>
      </c>
      <c r="G2236" s="8">
        <v>100</v>
      </c>
      <c r="H2236" s="8">
        <v>100</v>
      </c>
    </row>
    <row r="2237" spans="1:8" x14ac:dyDescent="0.35">
      <c r="A2237" s="7" t="str">
        <f t="shared" ref="A2237:A2264" si="5">$B$2265&amp;$C$2236&amp;D2237</f>
        <v>DISTRIBUCION VOLUMEN X CRITERIO (kg ó litros)Platos Base HuevosBCN AM</v>
      </c>
      <c r="B2237" s="7">
        <v>0</v>
      </c>
      <c r="C2237" s="7">
        <v>0</v>
      </c>
      <c r="D2237" s="8" t="s">
        <v>1</v>
      </c>
      <c r="E2237" s="8">
        <v>9.7760969172570906</v>
      </c>
      <c r="F2237" s="8">
        <v>7.1336141578072096</v>
      </c>
      <c r="G2237" s="8">
        <v>7.5986629741728002</v>
      </c>
      <c r="H2237" s="8">
        <v>7.7600155416307599</v>
      </c>
    </row>
    <row r="2238" spans="1:8" x14ac:dyDescent="0.35">
      <c r="A2238" s="7" t="str">
        <f t="shared" si="5"/>
        <v>DISTRIBUCION VOLUMEN X CRITERIO (kg ó litros)Platos Base HuevosREST.CAT ARAGON</v>
      </c>
      <c r="B2238" s="7">
        <v>0</v>
      </c>
      <c r="C2238" s="7">
        <v>0</v>
      </c>
      <c r="D2238" s="8" t="s">
        <v>2</v>
      </c>
      <c r="E2238" s="8">
        <v>10.1723333877925</v>
      </c>
      <c r="F2238" s="8">
        <v>7.7214284237298596</v>
      </c>
      <c r="G2238" s="8">
        <v>8.5155386648539704</v>
      </c>
      <c r="H2238" s="8">
        <v>10.546188370477401</v>
      </c>
    </row>
    <row r="2239" spans="1:8" x14ac:dyDescent="0.35">
      <c r="A2239" s="7" t="str">
        <f t="shared" si="5"/>
        <v>DISTRIBUCION VOLUMEN X CRITERIO (kg ó litros)Platos Base HuevosLEVANTE</v>
      </c>
      <c r="B2239" s="7">
        <v>0</v>
      </c>
      <c r="C2239" s="7">
        <v>0</v>
      </c>
      <c r="D2239" s="8" t="s">
        <v>3</v>
      </c>
      <c r="E2239" s="8">
        <v>17.130308783209699</v>
      </c>
      <c r="F2239" s="8">
        <v>18.209977343018402</v>
      </c>
      <c r="G2239" s="8">
        <v>16.053020578976</v>
      </c>
      <c r="H2239" s="8">
        <v>15.826553617570299</v>
      </c>
    </row>
    <row r="2240" spans="1:8" x14ac:dyDescent="0.35">
      <c r="A2240" s="7" t="str">
        <f t="shared" si="5"/>
        <v>DISTRIBUCION VOLUMEN X CRITERIO (kg ó litros)Platos Base HuevosANDALUCIA</v>
      </c>
      <c r="B2240" s="7">
        <v>0</v>
      </c>
      <c r="C2240" s="7">
        <v>0</v>
      </c>
      <c r="D2240" s="8" t="s">
        <v>4</v>
      </c>
      <c r="E2240" s="8">
        <v>16.722940297822401</v>
      </c>
      <c r="F2240" s="8">
        <v>19.201502391242101</v>
      </c>
      <c r="G2240" s="8">
        <v>18.4284131517087</v>
      </c>
      <c r="H2240" s="8">
        <v>18.084996108726699</v>
      </c>
    </row>
    <row r="2241" spans="1:8" x14ac:dyDescent="0.35">
      <c r="A2241" s="7" t="str">
        <f t="shared" si="5"/>
        <v>DISTRIBUCION VOLUMEN X CRITERIO (kg ó litros)Platos Base HuevosMDD AM</v>
      </c>
      <c r="B2241" s="7">
        <v>0</v>
      </c>
      <c r="C2241" s="7">
        <v>0</v>
      </c>
      <c r="D2241" s="8" t="s">
        <v>5</v>
      </c>
      <c r="E2241" s="8">
        <v>15.679484536106999</v>
      </c>
      <c r="F2241" s="8">
        <v>17.433052607325301</v>
      </c>
      <c r="G2241" s="8">
        <v>17.023164164707801</v>
      </c>
      <c r="H2241" s="8">
        <v>16.164032715320399</v>
      </c>
    </row>
    <row r="2242" spans="1:8" x14ac:dyDescent="0.35">
      <c r="A2242" s="7" t="str">
        <f t="shared" si="5"/>
        <v>DISTRIBUCION VOLUMEN X CRITERIO (kg ó litros)Platos Base HuevosRTO CENTRO</v>
      </c>
      <c r="B2242" s="7">
        <v>0</v>
      </c>
      <c r="C2242" s="7">
        <v>0</v>
      </c>
      <c r="D2242" s="8" t="s">
        <v>6</v>
      </c>
      <c r="E2242" s="8">
        <v>8.4286712759534002</v>
      </c>
      <c r="F2242" s="8">
        <v>10.1634168027956</v>
      </c>
      <c r="G2242" s="8">
        <v>10.8961196535107</v>
      </c>
      <c r="H2242" s="8">
        <v>11.872900243330699</v>
      </c>
    </row>
    <row r="2243" spans="1:8" x14ac:dyDescent="0.35">
      <c r="A2243" s="7" t="str">
        <f t="shared" si="5"/>
        <v>DISTRIBUCION VOLUMEN X CRITERIO (kg ó litros)Platos Base HuevosNORTE-CENTRO</v>
      </c>
      <c r="B2243" s="7">
        <v>0</v>
      </c>
      <c r="C2243" s="7">
        <v>0</v>
      </c>
      <c r="D2243" s="8" t="s">
        <v>7</v>
      </c>
      <c r="E2243" s="8">
        <v>13.468753425989901</v>
      </c>
      <c r="F2243" s="8">
        <v>13.6345106889554</v>
      </c>
      <c r="G2243" s="8">
        <v>15.367731945451901</v>
      </c>
      <c r="H2243" s="8">
        <v>12.881231580387199</v>
      </c>
    </row>
    <row r="2244" spans="1:8" x14ac:dyDescent="0.35">
      <c r="A2244" s="7" t="str">
        <f t="shared" si="5"/>
        <v>DISTRIBUCION VOLUMEN X CRITERIO (kg ó litros)Platos Base HuevosNOROESTE</v>
      </c>
      <c r="B2244" s="7">
        <v>0</v>
      </c>
      <c r="C2244" s="7">
        <v>0</v>
      </c>
      <c r="D2244" s="8" t="s">
        <v>8</v>
      </c>
      <c r="E2244" s="8">
        <v>8.6214089977405397</v>
      </c>
      <c r="F2244" s="8">
        <v>6.5025005391002804</v>
      </c>
      <c r="G2244" s="8">
        <v>6.1173512400931198</v>
      </c>
      <c r="H2244" s="8">
        <v>6.86408886133857</v>
      </c>
    </row>
    <row r="2245" spans="1:8" x14ac:dyDescent="0.35">
      <c r="A2245" s="7" t="str">
        <f t="shared" si="5"/>
        <v>DISTRIBUCION VOLUMEN X CRITERIO (kg ó litros)Platos Base Huevos&lt;2MIL</v>
      </c>
      <c r="B2245" s="7">
        <v>0</v>
      </c>
      <c r="C2245" s="7">
        <v>0</v>
      </c>
      <c r="D2245" s="8" t="s">
        <v>9</v>
      </c>
      <c r="E2245" s="8">
        <v>4.9345670107579398</v>
      </c>
      <c r="F2245" s="8">
        <v>4.2451119113098796</v>
      </c>
      <c r="G2245" s="8">
        <v>3.1086918546142202</v>
      </c>
      <c r="H2245" s="8">
        <v>3.3627640452443499</v>
      </c>
    </row>
    <row r="2246" spans="1:8" x14ac:dyDescent="0.35">
      <c r="A2246" s="7" t="str">
        <f t="shared" si="5"/>
        <v>DISTRIBUCION VOLUMEN X CRITERIO (kg ó litros)Platos Base Huevos2-5MIL</v>
      </c>
      <c r="B2246" s="7">
        <v>0</v>
      </c>
      <c r="C2246" s="7">
        <v>0</v>
      </c>
      <c r="D2246" s="8" t="s">
        <v>10</v>
      </c>
      <c r="E2246" s="8">
        <v>4.8380863778716199</v>
      </c>
      <c r="F2246" s="8">
        <v>5.1235174742339602</v>
      </c>
      <c r="G2246" s="8">
        <v>6.4809723271825499</v>
      </c>
      <c r="H2246" s="8">
        <v>7.0287541285389503</v>
      </c>
    </row>
    <row r="2247" spans="1:8" x14ac:dyDescent="0.35">
      <c r="A2247" s="7" t="str">
        <f t="shared" si="5"/>
        <v>DISTRIBUCION VOLUMEN X CRITERIO (kg ó litros)Platos Base Huevos5-10MIL</v>
      </c>
      <c r="B2247" s="7">
        <v>0</v>
      </c>
      <c r="C2247" s="7">
        <v>0</v>
      </c>
      <c r="D2247" s="8" t="s">
        <v>11</v>
      </c>
      <c r="E2247" s="8">
        <v>6.5154272698454099</v>
      </c>
      <c r="F2247" s="8">
        <v>5.8494536624848203</v>
      </c>
      <c r="G2247" s="8">
        <v>6.4938151993529001</v>
      </c>
      <c r="H2247" s="8">
        <v>8.0133624238374495</v>
      </c>
    </row>
    <row r="2248" spans="1:8" x14ac:dyDescent="0.35">
      <c r="A2248" s="7" t="str">
        <f t="shared" si="5"/>
        <v>DISTRIBUCION VOLUMEN X CRITERIO (kg ó litros)Platos Base Huevos10-30MIL</v>
      </c>
      <c r="B2248" s="7">
        <v>0</v>
      </c>
      <c r="C2248" s="7">
        <v>0</v>
      </c>
      <c r="D2248" s="8" t="s">
        <v>12</v>
      </c>
      <c r="E2248" s="8">
        <v>16.580442897710299</v>
      </c>
      <c r="F2248" s="8">
        <v>16.939490793939601</v>
      </c>
      <c r="G2248" s="8">
        <v>16.8380948402557</v>
      </c>
      <c r="H2248" s="8">
        <v>15.7924976437677</v>
      </c>
    </row>
    <row r="2249" spans="1:8" x14ac:dyDescent="0.35">
      <c r="A2249" s="7" t="str">
        <f t="shared" si="5"/>
        <v>DISTRIBUCION VOLUMEN X CRITERIO (kg ó litros)Platos Base Huevos30-100MIL</v>
      </c>
      <c r="B2249" s="7">
        <v>0</v>
      </c>
      <c r="C2249" s="7">
        <v>0</v>
      </c>
      <c r="D2249" s="8" t="s">
        <v>13</v>
      </c>
      <c r="E2249" s="8">
        <v>21.132445292960298</v>
      </c>
      <c r="F2249" s="8">
        <v>21.747541555031098</v>
      </c>
      <c r="G2249" s="8">
        <v>23.3023602782852</v>
      </c>
      <c r="H2249" s="8">
        <v>23.042093559021701</v>
      </c>
    </row>
    <row r="2250" spans="1:8" x14ac:dyDescent="0.35">
      <c r="A2250" s="7" t="str">
        <f t="shared" si="5"/>
        <v>DISTRIBUCION VOLUMEN X CRITERIO (kg ó litros)Platos Base Huevos100-200MIL</v>
      </c>
      <c r="B2250" s="7">
        <v>0</v>
      </c>
      <c r="C2250" s="7">
        <v>0</v>
      </c>
      <c r="D2250" s="8" t="s">
        <v>14</v>
      </c>
      <c r="E2250" s="8">
        <v>11.2506168268217</v>
      </c>
      <c r="F2250" s="8">
        <v>11.7485429522608</v>
      </c>
      <c r="G2250" s="8">
        <v>9.5233018262464508</v>
      </c>
      <c r="H2250" s="8">
        <v>11.104926889344</v>
      </c>
    </row>
    <row r="2251" spans="1:8" x14ac:dyDescent="0.35">
      <c r="A2251" s="7" t="str">
        <f t="shared" si="5"/>
        <v>DISTRIBUCION VOLUMEN X CRITERIO (kg ó litros)Platos Base Huevos200-500MIL</v>
      </c>
      <c r="B2251" s="7">
        <v>0</v>
      </c>
      <c r="C2251" s="7">
        <v>0</v>
      </c>
      <c r="D2251" s="8" t="s">
        <v>15</v>
      </c>
      <c r="E2251" s="8">
        <v>14.5436765708543</v>
      </c>
      <c r="F2251" s="8">
        <v>14.516286736360801</v>
      </c>
      <c r="G2251" s="8">
        <v>13.6403668252781</v>
      </c>
      <c r="H2251" s="8">
        <v>12.7398904906289</v>
      </c>
    </row>
    <row r="2252" spans="1:8" x14ac:dyDescent="0.35">
      <c r="A2252" s="7" t="str">
        <f t="shared" si="5"/>
        <v>DISTRIBUCION VOLUMEN X CRITERIO (kg ó litros)Platos Base Huevos&gt;500MIL</v>
      </c>
      <c r="B2252" s="7">
        <v>0</v>
      </c>
      <c r="C2252" s="7">
        <v>0</v>
      </c>
      <c r="D2252" s="8" t="s">
        <v>16</v>
      </c>
      <c r="E2252" s="8">
        <v>20.204735375050898</v>
      </c>
      <c r="F2252" s="8">
        <v>19.830060822327301</v>
      </c>
      <c r="G2252" s="8">
        <v>20.6123992222598</v>
      </c>
      <c r="H2252" s="8">
        <v>18.9157202046596</v>
      </c>
    </row>
    <row r="2253" spans="1:8" x14ac:dyDescent="0.35">
      <c r="A2253" s="7" t="str">
        <f t="shared" si="5"/>
        <v>DISTRIBUCION VOLUMEN X CRITERIO (kg ó litros)Platos Base HuevosDE 15 A 19 AÑOS</v>
      </c>
      <c r="B2253" s="7">
        <v>0</v>
      </c>
      <c r="C2253" s="7">
        <v>0</v>
      </c>
      <c r="D2253" s="8" t="s">
        <v>39</v>
      </c>
      <c r="E2253" s="8">
        <v>2.6182208800070601</v>
      </c>
      <c r="F2253" s="8">
        <v>2.8089856939032898</v>
      </c>
      <c r="G2253" s="8">
        <v>2.36156375912838</v>
      </c>
      <c r="H2253" s="8">
        <v>2.4536701500034801</v>
      </c>
    </row>
    <row r="2254" spans="1:8" x14ac:dyDescent="0.35">
      <c r="A2254" s="7" t="str">
        <f t="shared" si="5"/>
        <v>DISTRIBUCION VOLUMEN X CRITERIO (kg ó litros)Platos Base HuevosDE 20 A 24 AÑOS</v>
      </c>
      <c r="B2254" s="7">
        <v>0</v>
      </c>
      <c r="C2254" s="7">
        <v>0</v>
      </c>
      <c r="D2254" s="8" t="s">
        <v>40</v>
      </c>
      <c r="E2254" s="8">
        <v>3.3274379552479201</v>
      </c>
      <c r="F2254" s="8">
        <v>4.2316417892812099</v>
      </c>
      <c r="G2254" s="8">
        <v>3.8906497434748402</v>
      </c>
      <c r="H2254" s="8">
        <v>2.34472599311936</v>
      </c>
    </row>
    <row r="2255" spans="1:8" x14ac:dyDescent="0.35">
      <c r="A2255" s="7" t="str">
        <f t="shared" si="5"/>
        <v>DISTRIBUCION VOLUMEN X CRITERIO (kg ó litros)Platos Base HuevosDE 25 A 34 AÑOS</v>
      </c>
      <c r="B2255" s="7">
        <v>0</v>
      </c>
      <c r="C2255" s="7">
        <v>0</v>
      </c>
      <c r="D2255" s="8" t="s">
        <v>41</v>
      </c>
      <c r="E2255" s="8">
        <v>9.9664541334115295</v>
      </c>
      <c r="F2255" s="8">
        <v>12.2215067040443</v>
      </c>
      <c r="G2255" s="8">
        <v>11.092937678247999</v>
      </c>
      <c r="H2255" s="8">
        <v>11.8981812021817</v>
      </c>
    </row>
    <row r="2256" spans="1:8" x14ac:dyDescent="0.35">
      <c r="A2256" s="7" t="str">
        <f t="shared" si="5"/>
        <v>DISTRIBUCION VOLUMEN X CRITERIO (kg ó litros)Platos Base HuevosDE 35 A 49 AÑOS</v>
      </c>
      <c r="B2256" s="7">
        <v>0</v>
      </c>
      <c r="C2256" s="7">
        <v>0</v>
      </c>
      <c r="D2256" s="8" t="s">
        <v>42</v>
      </c>
      <c r="E2256" s="8">
        <v>31.535897002346498</v>
      </c>
      <c r="F2256" s="8">
        <v>31.423165655915199</v>
      </c>
      <c r="G2256" s="8">
        <v>30.080731372020299</v>
      </c>
      <c r="H2256" s="8">
        <v>27.2916573305044</v>
      </c>
    </row>
    <row r="2257" spans="1:8" x14ac:dyDescent="0.35">
      <c r="A2257" s="7" t="str">
        <f t="shared" si="5"/>
        <v>DISTRIBUCION VOLUMEN X CRITERIO (kg ó litros)Platos Base HuevosDE 50 A 59 AÑOS</v>
      </c>
      <c r="B2257" s="7">
        <v>0</v>
      </c>
      <c r="C2257" s="7">
        <v>0</v>
      </c>
      <c r="D2257" s="8" t="s">
        <v>43</v>
      </c>
      <c r="E2257" s="8">
        <v>25.5912441150262</v>
      </c>
      <c r="F2257" s="8">
        <v>26.541608202595398</v>
      </c>
      <c r="G2257" s="8">
        <v>27.680816057601401</v>
      </c>
      <c r="H2257" s="8">
        <v>27.088119216320798</v>
      </c>
    </row>
    <row r="2258" spans="1:8" x14ac:dyDescent="0.35">
      <c r="A2258" s="7" t="str">
        <f t="shared" si="5"/>
        <v>DISTRIBUCION VOLUMEN X CRITERIO (kg ó litros)Platos Base HuevosDE 60 A 75 AÑOS</v>
      </c>
      <c r="B2258" s="7">
        <v>0</v>
      </c>
      <c r="C2258" s="7">
        <v>0</v>
      </c>
      <c r="D2258" s="8" t="s">
        <v>44</v>
      </c>
      <c r="E2258" s="8">
        <v>26.960736401450799</v>
      </c>
      <c r="F2258" s="8">
        <v>22.773084569325299</v>
      </c>
      <c r="G2258" s="8">
        <v>24.893288572763101</v>
      </c>
      <c r="H2258" s="8">
        <v>28.923645873244201</v>
      </c>
    </row>
    <row r="2259" spans="1:8" x14ac:dyDescent="0.35">
      <c r="A2259" s="7" t="str">
        <f t="shared" si="5"/>
        <v>DISTRIBUCION VOLUMEN X CRITERIO (kg ó litros)Platos Base HuevosALTA Y MEDIA ALTA</v>
      </c>
      <c r="B2259" s="7">
        <v>0</v>
      </c>
      <c r="C2259" s="7">
        <v>0</v>
      </c>
      <c r="D2259" s="8" t="s">
        <v>17</v>
      </c>
      <c r="E2259" s="8">
        <v>29.6040489047653</v>
      </c>
      <c r="F2259" s="8">
        <v>26.539236161369701</v>
      </c>
      <c r="G2259" s="8">
        <v>30.2561311601165</v>
      </c>
      <c r="H2259" s="8">
        <v>30.9980218676188</v>
      </c>
    </row>
    <row r="2260" spans="1:8" x14ac:dyDescent="0.35">
      <c r="A2260" s="7" t="str">
        <f t="shared" si="5"/>
        <v>DISTRIBUCION VOLUMEN X CRITERIO (kg ó litros)Platos Base HuevosMEDIA</v>
      </c>
      <c r="B2260" s="7">
        <v>0</v>
      </c>
      <c r="C2260" s="7">
        <v>0</v>
      </c>
      <c r="D2260" s="8" t="s">
        <v>18</v>
      </c>
      <c r="E2260" s="8">
        <v>30.348854658121599</v>
      </c>
      <c r="F2260" s="8">
        <v>31.835894921232299</v>
      </c>
      <c r="G2260" s="8">
        <v>31.248457241376698</v>
      </c>
      <c r="H2260" s="8">
        <v>32.444444653001</v>
      </c>
    </row>
    <row r="2261" spans="1:8" x14ac:dyDescent="0.35">
      <c r="A2261" s="7" t="str">
        <f t="shared" si="5"/>
        <v>DISTRIBUCION VOLUMEN X CRITERIO (kg ó litros)Platos Base HuevosMEDIA BAJA</v>
      </c>
      <c r="B2261" s="7">
        <v>0</v>
      </c>
      <c r="C2261" s="7">
        <v>0</v>
      </c>
      <c r="D2261" s="8" t="s">
        <v>19</v>
      </c>
      <c r="E2261" s="8">
        <v>23.479519209206</v>
      </c>
      <c r="F2261" s="8">
        <v>23.2802937431874</v>
      </c>
      <c r="G2261" s="8">
        <v>21.392415608729799</v>
      </c>
      <c r="H2261" s="8">
        <v>20.390044722074901</v>
      </c>
    </row>
    <row r="2262" spans="1:8" x14ac:dyDescent="0.35">
      <c r="A2262" s="7" t="str">
        <f t="shared" si="5"/>
        <v>DISTRIBUCION VOLUMEN X CRITERIO (kg ó litros)Platos Base HuevosBAJA</v>
      </c>
      <c r="B2262" s="7">
        <v>0</v>
      </c>
      <c r="C2262" s="7">
        <v>0</v>
      </c>
      <c r="D2262" s="8" t="s">
        <v>20</v>
      </c>
      <c r="E2262" s="8">
        <v>16.5675534466321</v>
      </c>
      <c r="F2262" s="8">
        <v>18.3445781281848</v>
      </c>
      <c r="G2262" s="8">
        <v>17.102995989777</v>
      </c>
      <c r="H2262" s="8">
        <v>16.167486411044699</v>
      </c>
    </row>
    <row r="2263" spans="1:8" x14ac:dyDescent="0.35">
      <c r="A2263" s="7" t="str">
        <f t="shared" si="5"/>
        <v>DISTRIBUCION VOLUMEN X CRITERIO (kg ó litros)Platos Base HuevosHOMBRE</v>
      </c>
      <c r="B2263" s="7">
        <v>0</v>
      </c>
      <c r="C2263" s="7">
        <v>0</v>
      </c>
      <c r="D2263" s="8" t="s">
        <v>21</v>
      </c>
      <c r="E2263" s="8">
        <v>47.590754696385702</v>
      </c>
      <c r="F2263" s="8">
        <v>46.467371878757099</v>
      </c>
      <c r="G2263" s="8">
        <v>46.737469002418997</v>
      </c>
      <c r="H2263" s="8">
        <v>50.738333042788099</v>
      </c>
    </row>
    <row r="2264" spans="1:8" x14ac:dyDescent="0.35">
      <c r="A2264" s="7" t="str">
        <f t="shared" si="5"/>
        <v>DISTRIBUCION VOLUMEN X CRITERIO (kg ó litros)Platos Base HuevosMUJER</v>
      </c>
      <c r="B2264" s="7">
        <v>0</v>
      </c>
      <c r="C2264" s="7">
        <v>0</v>
      </c>
      <c r="D2264" s="8" t="s">
        <v>22</v>
      </c>
      <c r="E2264" s="8">
        <v>52.409245303614298</v>
      </c>
      <c r="F2264" s="8">
        <v>53.532628121242901</v>
      </c>
      <c r="G2264" s="8">
        <v>53.262530997580903</v>
      </c>
      <c r="H2264" s="8">
        <v>49.261666957212</v>
      </c>
    </row>
    <row r="2265" spans="1:8" x14ac:dyDescent="0.35">
      <c r="A2265" s="7" t="str">
        <f>$B$2265&amp;$C$2265&amp;D2265</f>
        <v>DISTRIBUCION VOLUMEN X CRITERIO (kg ó litros).T.Alimentos TOTAL INGT.ESPAÑA</v>
      </c>
      <c r="B2265" s="7" t="s">
        <v>193</v>
      </c>
      <c r="C2265" s="7" t="s">
        <v>175</v>
      </c>
      <c r="D2265" s="8" t="s">
        <v>36</v>
      </c>
      <c r="E2265" s="8">
        <v>100</v>
      </c>
      <c r="F2265" s="8">
        <v>100</v>
      </c>
      <c r="G2265" s="8">
        <v>100</v>
      </c>
      <c r="H2265" s="8">
        <v>100</v>
      </c>
    </row>
    <row r="2266" spans="1:8" x14ac:dyDescent="0.35">
      <c r="A2266" s="7" t="str">
        <f t="shared" ref="A2266:A2293" si="6">$B$2265&amp;$C$2265&amp;D2266</f>
        <v>DISTRIBUCION VOLUMEN X CRITERIO (kg ó litros).T.Alimentos TOTAL INGBCN AM</v>
      </c>
      <c r="B2266" s="7">
        <v>0</v>
      </c>
      <c r="C2266" s="7">
        <v>0</v>
      </c>
      <c r="D2266" s="8" t="s">
        <v>1</v>
      </c>
      <c r="E2266" s="8">
        <v>11.064311019721501</v>
      </c>
      <c r="F2266" s="8">
        <v>8.9371343090090605</v>
      </c>
      <c r="G2266" s="8">
        <v>9.1310818840732804</v>
      </c>
      <c r="H2266" s="8">
        <v>9.3831712043162092</v>
      </c>
    </row>
    <row r="2267" spans="1:8" x14ac:dyDescent="0.35">
      <c r="A2267" s="7" t="str">
        <f t="shared" si="6"/>
        <v>DISTRIBUCION VOLUMEN X CRITERIO (kg ó litros).T.Alimentos TOTAL INGREST.CAT ARAGON</v>
      </c>
      <c r="B2267" s="7">
        <v>0</v>
      </c>
      <c r="C2267" s="7">
        <v>0</v>
      </c>
      <c r="D2267" s="8" t="s">
        <v>2</v>
      </c>
      <c r="E2267" s="8">
        <v>11.8154964912981</v>
      </c>
      <c r="F2267" s="8">
        <v>9.9177662205477706</v>
      </c>
      <c r="G2267" s="8">
        <v>11.2973371961825</v>
      </c>
      <c r="H2267" s="8">
        <v>11.234858821882799</v>
      </c>
    </row>
    <row r="2268" spans="1:8" x14ac:dyDescent="0.35">
      <c r="A2268" s="7" t="str">
        <f>$B$2265&amp;$C$2265&amp;D2268</f>
        <v>DISTRIBUCION VOLUMEN X CRITERIO (kg ó litros).T.Alimentos TOTAL INGLEVANTE</v>
      </c>
      <c r="B2268" s="7">
        <v>0</v>
      </c>
      <c r="C2268" s="7">
        <v>0</v>
      </c>
      <c r="D2268" s="8" t="s">
        <v>3</v>
      </c>
      <c r="E2268" s="8">
        <v>16.8627615034356</v>
      </c>
      <c r="F2268" s="8">
        <v>17.387969183412501</v>
      </c>
      <c r="G2268" s="8">
        <v>16.740192883436599</v>
      </c>
      <c r="H2268" s="8">
        <v>16.131625606239702</v>
      </c>
    </row>
    <row r="2269" spans="1:8" x14ac:dyDescent="0.35">
      <c r="A2269" s="7" t="str">
        <f t="shared" si="6"/>
        <v>DISTRIBUCION VOLUMEN X CRITERIO (kg ó litros).T.Alimentos TOTAL INGANDALUCIA</v>
      </c>
      <c r="B2269" s="7">
        <v>0</v>
      </c>
      <c r="C2269" s="7">
        <v>0</v>
      </c>
      <c r="D2269" s="8" t="s">
        <v>4</v>
      </c>
      <c r="E2269" s="8">
        <v>19.982067522270398</v>
      </c>
      <c r="F2269" s="8">
        <v>21.159890063374501</v>
      </c>
      <c r="G2269" s="8">
        <v>19.68569232243</v>
      </c>
      <c r="H2269" s="8">
        <v>19.7224597783256</v>
      </c>
    </row>
    <row r="2270" spans="1:8" x14ac:dyDescent="0.35">
      <c r="A2270" s="7" t="str">
        <f t="shared" si="6"/>
        <v>DISTRIBUCION VOLUMEN X CRITERIO (kg ó litros).T.Alimentos TOTAL INGMDD AM</v>
      </c>
      <c r="B2270" s="7">
        <v>0</v>
      </c>
      <c r="C2270" s="7">
        <v>0</v>
      </c>
      <c r="D2270" s="8" t="s">
        <v>5</v>
      </c>
      <c r="E2270" s="8">
        <v>16.164383935584802</v>
      </c>
      <c r="F2270" s="8">
        <v>18.680431545383801</v>
      </c>
      <c r="G2270" s="8">
        <v>18.541288314926799</v>
      </c>
      <c r="H2270" s="8">
        <v>18.741278454585999</v>
      </c>
    </row>
    <row r="2271" spans="1:8" x14ac:dyDescent="0.35">
      <c r="A2271" s="7" t="str">
        <f t="shared" si="6"/>
        <v>DISTRIBUCION VOLUMEN X CRITERIO (kg ó litros).T.Alimentos TOTAL INGRTO CENTRO</v>
      </c>
      <c r="B2271" s="7">
        <v>0</v>
      </c>
      <c r="C2271" s="7">
        <v>0</v>
      </c>
      <c r="D2271" s="8" t="s">
        <v>6</v>
      </c>
      <c r="E2271" s="8">
        <v>8.2295184263584193</v>
      </c>
      <c r="F2271" s="8">
        <v>8.9202240778068091</v>
      </c>
      <c r="G2271" s="8">
        <v>8.5564744781652706</v>
      </c>
      <c r="H2271" s="8">
        <v>8.3992949132409702</v>
      </c>
    </row>
    <row r="2272" spans="1:8" x14ac:dyDescent="0.35">
      <c r="A2272" s="7" t="str">
        <f t="shared" si="6"/>
        <v>DISTRIBUCION VOLUMEN X CRITERIO (kg ó litros).T.Alimentos TOTAL INGNORTE-CENTRO</v>
      </c>
      <c r="B2272" s="7">
        <v>0</v>
      </c>
      <c r="C2272" s="7">
        <v>0</v>
      </c>
      <c r="D2272" s="8" t="s">
        <v>7</v>
      </c>
      <c r="E2272" s="8">
        <v>8.7327788024694399</v>
      </c>
      <c r="F2272" s="8">
        <v>8.3793316028728402</v>
      </c>
      <c r="G2272" s="8">
        <v>9.9191773813866693</v>
      </c>
      <c r="H2272" s="8">
        <v>8.6446991761477907</v>
      </c>
    </row>
    <row r="2273" spans="1:8" x14ac:dyDescent="0.35">
      <c r="A2273" s="7" t="str">
        <f t="shared" si="6"/>
        <v>DISTRIBUCION VOLUMEN X CRITERIO (kg ó litros).T.Alimentos TOTAL INGNOROESTE</v>
      </c>
      <c r="B2273" s="7">
        <v>0</v>
      </c>
      <c r="C2273" s="7">
        <v>0</v>
      </c>
      <c r="D2273" s="8" t="s">
        <v>8</v>
      </c>
      <c r="E2273" s="8">
        <v>7.1486851738874</v>
      </c>
      <c r="F2273" s="8">
        <v>6.6172523924545104</v>
      </c>
      <c r="G2273" s="8">
        <v>6.1287581968871701</v>
      </c>
      <c r="H2273" s="8">
        <v>7.7426126891180198</v>
      </c>
    </row>
    <row r="2274" spans="1:8" x14ac:dyDescent="0.35">
      <c r="A2274" s="7" t="str">
        <f t="shared" si="6"/>
        <v>DISTRIBUCION VOLUMEN X CRITERIO (kg ó litros).T.Alimentos TOTAL ING&lt;2MIL</v>
      </c>
      <c r="B2274" s="7">
        <v>0</v>
      </c>
      <c r="C2274" s="7">
        <v>0</v>
      </c>
      <c r="D2274" s="8" t="s">
        <v>9</v>
      </c>
      <c r="E2274" s="8">
        <v>4.3213271655582401</v>
      </c>
      <c r="F2274" s="8">
        <v>3.8925056058692298</v>
      </c>
      <c r="G2274" s="8">
        <v>2.8732440378808501</v>
      </c>
      <c r="H2274" s="8">
        <v>3.0148566066472302</v>
      </c>
    </row>
    <row r="2275" spans="1:8" x14ac:dyDescent="0.35">
      <c r="A2275" s="7" t="str">
        <f t="shared" si="6"/>
        <v>DISTRIBUCION VOLUMEN X CRITERIO (kg ó litros).T.Alimentos TOTAL ING2-5MIL</v>
      </c>
      <c r="B2275" s="7">
        <v>0</v>
      </c>
      <c r="C2275" s="7">
        <v>0</v>
      </c>
      <c r="D2275" s="8" t="s">
        <v>10</v>
      </c>
      <c r="E2275" s="8">
        <v>5.3921298175595496</v>
      </c>
      <c r="F2275" s="8">
        <v>4.6293106351506896</v>
      </c>
      <c r="G2275" s="8">
        <v>6.2554497019150999</v>
      </c>
      <c r="H2275" s="8">
        <v>6.9587776330515299</v>
      </c>
    </row>
    <row r="2276" spans="1:8" x14ac:dyDescent="0.35">
      <c r="A2276" s="7" t="str">
        <f t="shared" si="6"/>
        <v>DISTRIBUCION VOLUMEN X CRITERIO (kg ó litros).T.Alimentos TOTAL ING5-10MIL</v>
      </c>
      <c r="B2276" s="7">
        <v>0</v>
      </c>
      <c r="C2276" s="7">
        <v>0</v>
      </c>
      <c r="D2276" s="8" t="s">
        <v>11</v>
      </c>
      <c r="E2276" s="8">
        <v>7.4471299811933802</v>
      </c>
      <c r="F2276" s="8">
        <v>5.7404323181148502</v>
      </c>
      <c r="G2276" s="8">
        <v>7.5505613216180301</v>
      </c>
      <c r="H2276" s="8">
        <v>7.3005585677335301</v>
      </c>
    </row>
    <row r="2277" spans="1:8" x14ac:dyDescent="0.35">
      <c r="A2277" s="7" t="str">
        <f t="shared" si="6"/>
        <v>DISTRIBUCION VOLUMEN X CRITERIO (kg ó litros).T.Alimentos TOTAL ING10-30MIL</v>
      </c>
      <c r="B2277" s="7">
        <v>0</v>
      </c>
      <c r="C2277" s="7">
        <v>0</v>
      </c>
      <c r="D2277" s="8" t="s">
        <v>12</v>
      </c>
      <c r="E2277" s="8">
        <v>17.546273501795</v>
      </c>
      <c r="F2277" s="8">
        <v>17.369365177789</v>
      </c>
      <c r="G2277" s="8">
        <v>17.7959951784635</v>
      </c>
      <c r="H2277" s="8">
        <v>16.061749534502901</v>
      </c>
    </row>
    <row r="2278" spans="1:8" x14ac:dyDescent="0.35">
      <c r="A2278" s="7" t="str">
        <f t="shared" si="6"/>
        <v>DISTRIBUCION VOLUMEN X CRITERIO (kg ó litros).T.Alimentos TOTAL ING30-100MIL</v>
      </c>
      <c r="B2278" s="7">
        <v>0</v>
      </c>
      <c r="C2278" s="7">
        <v>0</v>
      </c>
      <c r="D2278" s="8" t="s">
        <v>13</v>
      </c>
      <c r="E2278" s="8">
        <v>22.194404391309401</v>
      </c>
      <c r="F2278" s="8">
        <v>22.268802235694</v>
      </c>
      <c r="G2278" s="8">
        <v>21.503990511490102</v>
      </c>
      <c r="H2278" s="8">
        <v>22.442648303999999</v>
      </c>
    </row>
    <row r="2279" spans="1:8" x14ac:dyDescent="0.35">
      <c r="A2279" s="7" t="str">
        <f t="shared" si="6"/>
        <v>DISTRIBUCION VOLUMEN X CRITERIO (kg ó litros).T.Alimentos TOTAL ING100-200MIL</v>
      </c>
      <c r="B2279" s="7">
        <v>0</v>
      </c>
      <c r="C2279" s="7">
        <v>0</v>
      </c>
      <c r="D2279" s="8" t="s">
        <v>14</v>
      </c>
      <c r="E2279" s="8">
        <v>10.159347448082499</v>
      </c>
      <c r="F2279" s="8">
        <v>11.352342822369501</v>
      </c>
      <c r="G2279" s="8">
        <v>10.1942963503647</v>
      </c>
      <c r="H2279" s="8">
        <v>10.108826666794799</v>
      </c>
    </row>
    <row r="2280" spans="1:8" x14ac:dyDescent="0.35">
      <c r="A2280" s="7" t="str">
        <f t="shared" si="6"/>
        <v>DISTRIBUCION VOLUMEN X CRITERIO (kg ó litros).T.Alimentos TOTAL ING200-500MIL</v>
      </c>
      <c r="B2280" s="7">
        <v>0</v>
      </c>
      <c r="C2280" s="7">
        <v>0</v>
      </c>
      <c r="D2280" s="8" t="s">
        <v>15</v>
      </c>
      <c r="E2280" s="8">
        <v>14.1064287397607</v>
      </c>
      <c r="F2280" s="8">
        <v>14.1690864716617</v>
      </c>
      <c r="G2280" s="8">
        <v>13.8899178689501</v>
      </c>
      <c r="H2280" s="8">
        <v>14.588275607851999</v>
      </c>
    </row>
    <row r="2281" spans="1:8" x14ac:dyDescent="0.35">
      <c r="A2281" s="7" t="str">
        <f t="shared" si="6"/>
        <v>DISTRIBUCION VOLUMEN X CRITERIO (kg ó litros).T.Alimentos TOTAL ING&gt;500MIL</v>
      </c>
      <c r="B2281" s="7">
        <v>0</v>
      </c>
      <c r="C2281" s="7">
        <v>0</v>
      </c>
      <c r="D2281" s="8" t="s">
        <v>16</v>
      </c>
      <c r="E2281" s="8">
        <v>18.832961805560402</v>
      </c>
      <c r="F2281" s="8">
        <v>20.578152632114701</v>
      </c>
      <c r="G2281" s="8">
        <v>19.936548003590001</v>
      </c>
      <c r="H2281" s="8">
        <v>19.524307969321899</v>
      </c>
    </row>
    <row r="2282" spans="1:8" x14ac:dyDescent="0.35">
      <c r="A2282" s="7" t="str">
        <f t="shared" si="6"/>
        <v>DISTRIBUCION VOLUMEN X CRITERIO (kg ó litros).T.Alimentos TOTAL INGDE 15 A 19 AÑOS</v>
      </c>
      <c r="B2282" s="7">
        <v>0</v>
      </c>
      <c r="C2282" s="7">
        <v>0</v>
      </c>
      <c r="D2282" s="8" t="s">
        <v>39</v>
      </c>
      <c r="E2282" s="8">
        <v>2.3233400568448599</v>
      </c>
      <c r="F2282" s="8">
        <v>2.1145403086508598</v>
      </c>
      <c r="G2282" s="8">
        <v>2.5177546321766999</v>
      </c>
      <c r="H2282" s="8">
        <v>2.4551054290669199</v>
      </c>
    </row>
    <row r="2283" spans="1:8" x14ac:dyDescent="0.35">
      <c r="A2283" s="7" t="str">
        <f t="shared" si="6"/>
        <v>DISTRIBUCION VOLUMEN X CRITERIO (kg ó litros).T.Alimentos TOTAL INGDE 20 A 24 AÑOS</v>
      </c>
      <c r="B2283" s="7">
        <v>0</v>
      </c>
      <c r="C2283" s="7">
        <v>0</v>
      </c>
      <c r="D2283" s="8" t="s">
        <v>40</v>
      </c>
      <c r="E2283" s="8">
        <v>3.6651743330850102</v>
      </c>
      <c r="F2283" s="8">
        <v>4.2780451093627399</v>
      </c>
      <c r="G2283" s="8">
        <v>3.7229179339882399</v>
      </c>
      <c r="H2283" s="8">
        <v>2.9917272477611001</v>
      </c>
    </row>
    <row r="2284" spans="1:8" x14ac:dyDescent="0.35">
      <c r="A2284" s="7" t="str">
        <f t="shared" si="6"/>
        <v>DISTRIBUCION VOLUMEN X CRITERIO (kg ó litros).T.Alimentos TOTAL INGDE 25 A 34 AÑOS</v>
      </c>
      <c r="B2284" s="7">
        <v>0</v>
      </c>
      <c r="C2284" s="7">
        <v>0</v>
      </c>
      <c r="D2284" s="8" t="s">
        <v>41</v>
      </c>
      <c r="E2284" s="8">
        <v>11.143610317017</v>
      </c>
      <c r="F2284" s="8">
        <v>12.755275949845499</v>
      </c>
      <c r="G2284" s="8">
        <v>11.378213796068501</v>
      </c>
      <c r="H2284" s="8">
        <v>11.4714160443312</v>
      </c>
    </row>
    <row r="2285" spans="1:8" x14ac:dyDescent="0.35">
      <c r="A2285" s="7" t="str">
        <f t="shared" si="6"/>
        <v>DISTRIBUCION VOLUMEN X CRITERIO (kg ó litros).T.Alimentos TOTAL INGDE 35 A 49 AÑOS</v>
      </c>
      <c r="B2285" s="7">
        <v>0</v>
      </c>
      <c r="C2285" s="7">
        <v>0</v>
      </c>
      <c r="D2285" s="8" t="s">
        <v>42</v>
      </c>
      <c r="E2285" s="8">
        <v>31.919295045952001</v>
      </c>
      <c r="F2285" s="8">
        <v>30.8644277251299</v>
      </c>
      <c r="G2285" s="8">
        <v>28.598956153146499</v>
      </c>
      <c r="H2285" s="8">
        <v>28.474954497367399</v>
      </c>
    </row>
    <row r="2286" spans="1:8" x14ac:dyDescent="0.35">
      <c r="A2286" s="7" t="str">
        <f t="shared" si="6"/>
        <v>DISTRIBUCION VOLUMEN X CRITERIO (kg ó litros).T.Alimentos TOTAL INGDE 50 A 59 AÑOS</v>
      </c>
      <c r="B2286" s="7">
        <v>0</v>
      </c>
      <c r="C2286" s="7">
        <v>0</v>
      </c>
      <c r="D2286" s="8" t="s">
        <v>43</v>
      </c>
      <c r="E2286" s="8">
        <v>24.587043778306001</v>
      </c>
      <c r="F2286" s="8">
        <v>25.460599025227399</v>
      </c>
      <c r="G2286" s="8">
        <v>26.3576440529888</v>
      </c>
      <c r="H2286" s="8">
        <v>25.266813715797699</v>
      </c>
    </row>
    <row r="2287" spans="1:8" x14ac:dyDescent="0.35">
      <c r="A2287" s="7" t="str">
        <f t="shared" si="6"/>
        <v>DISTRIBUCION VOLUMEN X CRITERIO (kg ó litros).T.Alimentos TOTAL INGDE 60 A 75 AÑOS</v>
      </c>
      <c r="B2287" s="7">
        <v>0</v>
      </c>
      <c r="C2287" s="7">
        <v>0</v>
      </c>
      <c r="D2287" s="8" t="s">
        <v>44</v>
      </c>
      <c r="E2287" s="8">
        <v>26.3615387265212</v>
      </c>
      <c r="F2287" s="8">
        <v>24.527109243725601</v>
      </c>
      <c r="G2287" s="8">
        <v>27.424515558191899</v>
      </c>
      <c r="H2287" s="8">
        <v>29.339983128728999</v>
      </c>
    </row>
    <row r="2288" spans="1:8" x14ac:dyDescent="0.35">
      <c r="A2288" s="7" t="str">
        <f t="shared" si="6"/>
        <v>DISTRIBUCION VOLUMEN X CRITERIO (kg ó litros).T.Alimentos TOTAL INGALTA Y MEDIA ALTA</v>
      </c>
      <c r="B2288" s="7">
        <v>0</v>
      </c>
      <c r="C2288" s="7">
        <v>0</v>
      </c>
      <c r="D2288" s="8" t="s">
        <v>17</v>
      </c>
      <c r="E2288" s="8">
        <v>27.026675075872301</v>
      </c>
      <c r="F2288" s="8">
        <v>25.9063766087781</v>
      </c>
      <c r="G2288" s="8">
        <v>30.3603379609666</v>
      </c>
      <c r="H2288" s="8">
        <v>29.294023373139201</v>
      </c>
    </row>
    <row r="2289" spans="1:8" x14ac:dyDescent="0.35">
      <c r="A2289" s="7" t="str">
        <f t="shared" si="6"/>
        <v>DISTRIBUCION VOLUMEN X CRITERIO (kg ó litros).T.Alimentos TOTAL INGMEDIA</v>
      </c>
      <c r="B2289" s="7">
        <v>0</v>
      </c>
      <c r="C2289" s="7">
        <v>0</v>
      </c>
      <c r="D2289" s="8" t="s">
        <v>18</v>
      </c>
      <c r="E2289" s="8">
        <v>31.7682880681085</v>
      </c>
      <c r="F2289" s="8">
        <v>31.854605347129201</v>
      </c>
      <c r="G2289" s="8">
        <v>29.760289948588099</v>
      </c>
      <c r="H2289" s="8">
        <v>30.6328420903933</v>
      </c>
    </row>
    <row r="2290" spans="1:8" x14ac:dyDescent="0.35">
      <c r="A2290" s="7" t="str">
        <f t="shared" si="6"/>
        <v>DISTRIBUCION VOLUMEN X CRITERIO (kg ó litros).T.Alimentos TOTAL INGMEDIA BAJA</v>
      </c>
      <c r="B2290" s="7">
        <v>0</v>
      </c>
      <c r="C2290" s="7">
        <v>0</v>
      </c>
      <c r="D2290" s="8" t="s">
        <v>19</v>
      </c>
      <c r="E2290" s="8">
        <v>23.667942243712702</v>
      </c>
      <c r="F2290" s="8">
        <v>25.320353366360301</v>
      </c>
      <c r="G2290" s="8">
        <v>23.6220369740923</v>
      </c>
      <c r="H2290" s="8">
        <v>21.6656054382881</v>
      </c>
    </row>
    <row r="2291" spans="1:8" x14ac:dyDescent="0.35">
      <c r="A2291" s="7" t="str">
        <f t="shared" si="6"/>
        <v>DISTRIBUCION VOLUMEN X CRITERIO (kg ó litros).T.Alimentos TOTAL INGBAJA</v>
      </c>
      <c r="B2291" s="7">
        <v>0</v>
      </c>
      <c r="C2291" s="7">
        <v>0</v>
      </c>
      <c r="D2291" s="8" t="s">
        <v>20</v>
      </c>
      <c r="E2291" s="8">
        <v>17.537097602753299</v>
      </c>
      <c r="F2291" s="8">
        <v>16.918662051268601</v>
      </c>
      <c r="G2291" s="8">
        <v>16.257337981952301</v>
      </c>
      <c r="H2291" s="8">
        <v>18.40752894005</v>
      </c>
    </row>
    <row r="2292" spans="1:8" x14ac:dyDescent="0.35">
      <c r="A2292" s="7" t="str">
        <f t="shared" si="6"/>
        <v>DISTRIBUCION VOLUMEN X CRITERIO (kg ó litros).T.Alimentos TOTAL INGHOMBRE</v>
      </c>
      <c r="B2292" s="7">
        <v>0</v>
      </c>
      <c r="C2292" s="7">
        <v>0</v>
      </c>
      <c r="D2292" s="8" t="s">
        <v>21</v>
      </c>
      <c r="E2292" s="8">
        <v>48.193996758581399</v>
      </c>
      <c r="F2292" s="8">
        <v>47.255489028304297</v>
      </c>
      <c r="G2292" s="8">
        <v>47.821063309585597</v>
      </c>
      <c r="H2292" s="8">
        <v>47.967519067915298</v>
      </c>
    </row>
    <row r="2293" spans="1:8" x14ac:dyDescent="0.35">
      <c r="A2293" s="7" t="str">
        <f t="shared" si="6"/>
        <v>DISTRIBUCION VOLUMEN X CRITERIO (kg ó litros).T.Alimentos TOTAL INGMUJER</v>
      </c>
      <c r="B2293" s="7">
        <v>0</v>
      </c>
      <c r="C2293" s="7">
        <v>0</v>
      </c>
      <c r="D2293" s="8" t="s">
        <v>22</v>
      </c>
      <c r="E2293" s="8">
        <v>51.8060042035262</v>
      </c>
      <c r="F2293" s="8">
        <v>52.744508723925399</v>
      </c>
      <c r="G2293" s="8">
        <v>52.178940107716301</v>
      </c>
      <c r="H2293" s="8">
        <v>52.032482437348598</v>
      </c>
    </row>
    <row r="2294" spans="1:8" x14ac:dyDescent="0.35">
      <c r="A2294" s="7" t="str">
        <f>$B$2265&amp;$C$2294&amp;D2294</f>
        <v>DISTRIBUCION VOLUMEN X CRITERIO (kg ó litros).T.Carne Ing.T.ESPAÑA</v>
      </c>
      <c r="B2294" s="7">
        <v>0</v>
      </c>
      <c r="C2294" s="7" t="s">
        <v>125</v>
      </c>
      <c r="D2294" s="8" t="s">
        <v>36</v>
      </c>
      <c r="E2294" s="8">
        <v>100</v>
      </c>
      <c r="F2294" s="8">
        <v>100</v>
      </c>
      <c r="G2294" s="8">
        <v>100</v>
      </c>
      <c r="H2294" s="8">
        <v>100</v>
      </c>
    </row>
    <row r="2295" spans="1:8" x14ac:dyDescent="0.35">
      <c r="A2295" s="7" t="str">
        <f t="shared" ref="A2295:A2322" si="7">$B$2265&amp;$C$2294&amp;D2295</f>
        <v>DISTRIBUCION VOLUMEN X CRITERIO (kg ó litros).T.Carne Ing.BCN AM</v>
      </c>
      <c r="B2295" s="7">
        <v>0</v>
      </c>
      <c r="C2295" s="7">
        <v>0</v>
      </c>
      <c r="D2295" s="8" t="s">
        <v>1</v>
      </c>
      <c r="E2295" s="8">
        <v>11.1616298903032</v>
      </c>
      <c r="F2295" s="8">
        <v>8.9028953722448403</v>
      </c>
      <c r="G2295" s="8">
        <v>8.66852208345151</v>
      </c>
      <c r="H2295" s="8">
        <v>8.4312768348893599</v>
      </c>
    </row>
    <row r="2296" spans="1:8" x14ac:dyDescent="0.35">
      <c r="A2296" s="7" t="str">
        <f t="shared" si="7"/>
        <v>DISTRIBUCION VOLUMEN X CRITERIO (kg ó litros).T.Carne Ing.REST.CAT ARAGON</v>
      </c>
      <c r="B2296" s="7">
        <v>0</v>
      </c>
      <c r="C2296" s="7">
        <v>0</v>
      </c>
      <c r="D2296" s="8" t="s">
        <v>2</v>
      </c>
      <c r="E2296" s="8">
        <v>11.828994453515101</v>
      </c>
      <c r="F2296" s="8">
        <v>9.3251342613203807</v>
      </c>
      <c r="G2296" s="8">
        <v>11.0205219356163</v>
      </c>
      <c r="H2296" s="8">
        <v>11.3461126570249</v>
      </c>
    </row>
    <row r="2297" spans="1:8" x14ac:dyDescent="0.35">
      <c r="A2297" s="7" t="str">
        <f t="shared" si="7"/>
        <v>DISTRIBUCION VOLUMEN X CRITERIO (kg ó litros).T.Carne Ing.LEVANTE</v>
      </c>
      <c r="B2297" s="7">
        <v>0</v>
      </c>
      <c r="C2297" s="7">
        <v>0</v>
      </c>
      <c r="D2297" s="8" t="s">
        <v>3</v>
      </c>
      <c r="E2297" s="8">
        <v>16.135632384754999</v>
      </c>
      <c r="F2297" s="8">
        <v>16.591947018980299</v>
      </c>
      <c r="G2297" s="8">
        <v>16.575744649849799</v>
      </c>
      <c r="H2297" s="8">
        <v>16.1148074993277</v>
      </c>
    </row>
    <row r="2298" spans="1:8" x14ac:dyDescent="0.35">
      <c r="A2298" s="7" t="str">
        <f t="shared" si="7"/>
        <v>DISTRIBUCION VOLUMEN X CRITERIO (kg ó litros).T.Carne Ing.ANDALUCIA</v>
      </c>
      <c r="B2298" s="7">
        <v>0</v>
      </c>
      <c r="C2298" s="7">
        <v>0</v>
      </c>
      <c r="D2298" s="8" t="s">
        <v>4</v>
      </c>
      <c r="E2298" s="8">
        <v>20.120116176822599</v>
      </c>
      <c r="F2298" s="8">
        <v>20.651906354438701</v>
      </c>
      <c r="G2298" s="8">
        <v>19.630654770871399</v>
      </c>
      <c r="H2298" s="8">
        <v>19.968952811646901</v>
      </c>
    </row>
    <row r="2299" spans="1:8" x14ac:dyDescent="0.35">
      <c r="A2299" s="7" t="str">
        <f t="shared" si="7"/>
        <v>DISTRIBUCION VOLUMEN X CRITERIO (kg ó litros).T.Carne Ing.MDD AM</v>
      </c>
      <c r="B2299" s="7">
        <v>0</v>
      </c>
      <c r="C2299" s="7">
        <v>0</v>
      </c>
      <c r="D2299" s="8" t="s">
        <v>5</v>
      </c>
      <c r="E2299" s="8">
        <v>17.004044805875999</v>
      </c>
      <c r="F2299" s="8">
        <v>19.912167679491802</v>
      </c>
      <c r="G2299" s="8">
        <v>19.699082913781901</v>
      </c>
      <c r="H2299" s="8">
        <v>19.650779121285701</v>
      </c>
    </row>
    <row r="2300" spans="1:8" x14ac:dyDescent="0.35">
      <c r="A2300" s="7" t="str">
        <f t="shared" si="7"/>
        <v>DISTRIBUCION VOLUMEN X CRITERIO (kg ó litros).T.Carne Ing.RTO CENTRO</v>
      </c>
      <c r="B2300" s="7">
        <v>0</v>
      </c>
      <c r="C2300" s="7">
        <v>0</v>
      </c>
      <c r="D2300" s="8" t="s">
        <v>6</v>
      </c>
      <c r="E2300" s="8">
        <v>8.4842809074339005</v>
      </c>
      <c r="F2300" s="8">
        <v>9.1869203060077709</v>
      </c>
      <c r="G2300" s="8">
        <v>8.9040053703217694</v>
      </c>
      <c r="H2300" s="8">
        <v>8.8226749977394707</v>
      </c>
    </row>
    <row r="2301" spans="1:8" x14ac:dyDescent="0.35">
      <c r="A2301" s="7" t="str">
        <f t="shared" si="7"/>
        <v>DISTRIBUCION VOLUMEN X CRITERIO (kg ó litros).T.Carne Ing.NORTE-CENTRO</v>
      </c>
      <c r="B2301" s="7">
        <v>0</v>
      </c>
      <c r="C2301" s="7">
        <v>0</v>
      </c>
      <c r="D2301" s="8" t="s">
        <v>7</v>
      </c>
      <c r="E2301" s="8">
        <v>7.7885094834459796</v>
      </c>
      <c r="F2301" s="8">
        <v>8.0826056659002798</v>
      </c>
      <c r="G2301" s="8">
        <v>9.0310016515367</v>
      </c>
      <c r="H2301" s="8">
        <v>7.9839253816647497</v>
      </c>
    </row>
    <row r="2302" spans="1:8" x14ac:dyDescent="0.35">
      <c r="A2302" s="7" t="str">
        <f t="shared" si="7"/>
        <v>DISTRIBUCION VOLUMEN X CRITERIO (kg ó litros).T.Carne Ing.NOROESTE</v>
      </c>
      <c r="B2302" s="7">
        <v>0</v>
      </c>
      <c r="C2302" s="7">
        <v>0</v>
      </c>
      <c r="D2302" s="8" t="s">
        <v>8</v>
      </c>
      <c r="E2302" s="8">
        <v>7.4767931604323099</v>
      </c>
      <c r="F2302" s="8">
        <v>7.3464214386889903</v>
      </c>
      <c r="G2302" s="8">
        <v>6.4704726225427498</v>
      </c>
      <c r="H2302" s="8">
        <v>7.6814678259238001</v>
      </c>
    </row>
    <row r="2303" spans="1:8" x14ac:dyDescent="0.35">
      <c r="A2303" s="7" t="str">
        <f t="shared" si="7"/>
        <v>DISTRIBUCION VOLUMEN X CRITERIO (kg ó litros).T.Carne Ing.&lt;2MIL</v>
      </c>
      <c r="B2303" s="7">
        <v>0</v>
      </c>
      <c r="C2303" s="7">
        <v>0</v>
      </c>
      <c r="D2303" s="8" t="s">
        <v>9</v>
      </c>
      <c r="E2303" s="8">
        <v>4.3938225183594204</v>
      </c>
      <c r="F2303" s="8">
        <v>3.8573045077865298</v>
      </c>
      <c r="G2303" s="8">
        <v>2.8186166729428299</v>
      </c>
      <c r="H2303" s="8">
        <v>3.0358282679143098</v>
      </c>
    </row>
    <row r="2304" spans="1:8" x14ac:dyDescent="0.35">
      <c r="A2304" s="7" t="str">
        <f t="shared" si="7"/>
        <v>DISTRIBUCION VOLUMEN X CRITERIO (kg ó litros).T.Carne Ing.2-5MIL</v>
      </c>
      <c r="B2304" s="7">
        <v>0</v>
      </c>
      <c r="C2304" s="7">
        <v>0</v>
      </c>
      <c r="D2304" s="8" t="s">
        <v>10</v>
      </c>
      <c r="E2304" s="8">
        <v>5.9207554466784096</v>
      </c>
      <c r="F2304" s="8">
        <v>4.43240463791716</v>
      </c>
      <c r="G2304" s="8">
        <v>6.5315562116147499</v>
      </c>
      <c r="H2304" s="8">
        <v>8.0026780405232998</v>
      </c>
    </row>
    <row r="2305" spans="1:8" x14ac:dyDescent="0.35">
      <c r="A2305" s="7" t="str">
        <f t="shared" si="7"/>
        <v>DISTRIBUCION VOLUMEN X CRITERIO (kg ó litros).T.Carne Ing.5-10MIL</v>
      </c>
      <c r="B2305" s="7">
        <v>0</v>
      </c>
      <c r="C2305" s="7">
        <v>0</v>
      </c>
      <c r="D2305" s="8" t="s">
        <v>11</v>
      </c>
      <c r="E2305" s="8">
        <v>7.45198031349444</v>
      </c>
      <c r="F2305" s="8">
        <v>5.8293730097681804</v>
      </c>
      <c r="G2305" s="8">
        <v>7.4209997738860798</v>
      </c>
      <c r="H2305" s="8">
        <v>6.7313417737268297</v>
      </c>
    </row>
    <row r="2306" spans="1:8" x14ac:dyDescent="0.35">
      <c r="A2306" s="7" t="str">
        <f t="shared" si="7"/>
        <v>DISTRIBUCION VOLUMEN X CRITERIO (kg ó litros).T.Carne Ing.10-30MIL</v>
      </c>
      <c r="B2306" s="7">
        <v>0</v>
      </c>
      <c r="C2306" s="7">
        <v>0</v>
      </c>
      <c r="D2306" s="8" t="s">
        <v>12</v>
      </c>
      <c r="E2306" s="8">
        <v>17.7289180235259</v>
      </c>
      <c r="F2306" s="8">
        <v>17.776475290035702</v>
      </c>
      <c r="G2306" s="8">
        <v>18.667711404126901</v>
      </c>
      <c r="H2306" s="8">
        <v>16.736679732240301</v>
      </c>
    </row>
    <row r="2307" spans="1:8" x14ac:dyDescent="0.35">
      <c r="A2307" s="7" t="str">
        <f t="shared" si="7"/>
        <v>DISTRIBUCION VOLUMEN X CRITERIO (kg ó litros).T.Carne Ing.30-100MIL</v>
      </c>
      <c r="B2307" s="7">
        <v>0</v>
      </c>
      <c r="C2307" s="7">
        <v>0</v>
      </c>
      <c r="D2307" s="8" t="s">
        <v>13</v>
      </c>
      <c r="E2307" s="8">
        <v>22.896083463006399</v>
      </c>
      <c r="F2307" s="8">
        <v>23.236247043769801</v>
      </c>
      <c r="G2307" s="8">
        <v>21.3891855003681</v>
      </c>
      <c r="H2307" s="8">
        <v>22.322719555278301</v>
      </c>
    </row>
    <row r="2308" spans="1:8" x14ac:dyDescent="0.35">
      <c r="A2308" s="7" t="str">
        <f t="shared" si="7"/>
        <v>DISTRIBUCION VOLUMEN X CRITERIO (kg ó litros).T.Carne Ing.100-200MIL</v>
      </c>
      <c r="B2308" s="7">
        <v>0</v>
      </c>
      <c r="C2308" s="7">
        <v>0</v>
      </c>
      <c r="D2308" s="8" t="s">
        <v>14</v>
      </c>
      <c r="E2308" s="8">
        <v>9.3770948181908391</v>
      </c>
      <c r="F2308" s="8">
        <v>11.3457749770779</v>
      </c>
      <c r="G2308" s="8">
        <v>10.1744829903569</v>
      </c>
      <c r="H2308" s="8">
        <v>9.7165843526404796</v>
      </c>
    </row>
    <row r="2309" spans="1:8" x14ac:dyDescent="0.35">
      <c r="A2309" s="7" t="str">
        <f t="shared" si="7"/>
        <v>DISTRIBUCION VOLUMEN X CRITERIO (kg ó litros).T.Carne Ing.200-500MIL</v>
      </c>
      <c r="B2309" s="7">
        <v>0</v>
      </c>
      <c r="C2309" s="7">
        <v>0</v>
      </c>
      <c r="D2309" s="8" t="s">
        <v>15</v>
      </c>
      <c r="E2309" s="8">
        <v>14.122154743442501</v>
      </c>
      <c r="F2309" s="8">
        <v>13.057074861979499</v>
      </c>
      <c r="G2309" s="8">
        <v>13.474509416453101</v>
      </c>
      <c r="H2309" s="8">
        <v>14.9875841141591</v>
      </c>
    </row>
    <row r="2310" spans="1:8" x14ac:dyDescent="0.35">
      <c r="A2310" s="7" t="str">
        <f t="shared" si="7"/>
        <v>DISTRIBUCION VOLUMEN X CRITERIO (kg ó litros).T.Carne Ing.&gt;500MIL</v>
      </c>
      <c r="B2310" s="7">
        <v>0</v>
      </c>
      <c r="C2310" s="7">
        <v>0</v>
      </c>
      <c r="D2310" s="8" t="s">
        <v>16</v>
      </c>
      <c r="E2310" s="8">
        <v>18.109191427032101</v>
      </c>
      <c r="F2310" s="8">
        <v>20.4653416514547</v>
      </c>
      <c r="G2310" s="8">
        <v>19.5229454216907</v>
      </c>
      <c r="H2310" s="8">
        <v>18.466580718679101</v>
      </c>
    </row>
    <row r="2311" spans="1:8" x14ac:dyDescent="0.35">
      <c r="A2311" s="7" t="str">
        <f t="shared" si="7"/>
        <v>DISTRIBUCION VOLUMEN X CRITERIO (kg ó litros).T.Carne Ing.DE 15 A 19 AÑOS</v>
      </c>
      <c r="B2311" s="7">
        <v>0</v>
      </c>
      <c r="C2311" s="7">
        <v>0</v>
      </c>
      <c r="D2311" s="8" t="s">
        <v>39</v>
      </c>
      <c r="E2311" s="8">
        <v>2.8675413593218999</v>
      </c>
      <c r="F2311" s="8">
        <v>2.3710643589055498</v>
      </c>
      <c r="G2311" s="8">
        <v>3.0160986938261498</v>
      </c>
      <c r="H2311" s="8">
        <v>3.4571850619618099</v>
      </c>
    </row>
    <row r="2312" spans="1:8" x14ac:dyDescent="0.35">
      <c r="A2312" s="7" t="str">
        <f t="shared" si="7"/>
        <v>DISTRIBUCION VOLUMEN X CRITERIO (kg ó litros).T.Carne Ing.DE 20 A 24 AÑOS</v>
      </c>
      <c r="B2312" s="7">
        <v>0</v>
      </c>
      <c r="C2312" s="7">
        <v>0</v>
      </c>
      <c r="D2312" s="8" t="s">
        <v>40</v>
      </c>
      <c r="E2312" s="8">
        <v>4.6067857596613804</v>
      </c>
      <c r="F2312" s="8">
        <v>5.2143384353412001</v>
      </c>
      <c r="G2312" s="8">
        <v>4.7315089346214796</v>
      </c>
      <c r="H2312" s="8">
        <v>3.7476283002398398</v>
      </c>
    </row>
    <row r="2313" spans="1:8" x14ac:dyDescent="0.35">
      <c r="A2313" s="7" t="str">
        <f t="shared" si="7"/>
        <v>DISTRIBUCION VOLUMEN X CRITERIO (kg ó litros).T.Carne Ing.DE 25 A 34 AÑOS</v>
      </c>
      <c r="B2313" s="7">
        <v>0</v>
      </c>
      <c r="C2313" s="7">
        <v>0</v>
      </c>
      <c r="D2313" s="8" t="s">
        <v>41</v>
      </c>
      <c r="E2313" s="8">
        <v>13.5578228750968</v>
      </c>
      <c r="F2313" s="8">
        <v>14.7976178486892</v>
      </c>
      <c r="G2313" s="8">
        <v>13.6372193956286</v>
      </c>
      <c r="H2313" s="8">
        <v>13.9002441724877</v>
      </c>
    </row>
    <row r="2314" spans="1:8" x14ac:dyDescent="0.35">
      <c r="A2314" s="7" t="str">
        <f t="shared" si="7"/>
        <v>DISTRIBUCION VOLUMEN X CRITERIO (kg ó litros).T.Carne Ing.DE 35 A 49 AÑOS</v>
      </c>
      <c r="B2314" s="7">
        <v>0</v>
      </c>
      <c r="C2314" s="7">
        <v>0</v>
      </c>
      <c r="D2314" s="8" t="s">
        <v>42</v>
      </c>
      <c r="E2314" s="8">
        <v>34.504501478857598</v>
      </c>
      <c r="F2314" s="8">
        <v>34.729814161742198</v>
      </c>
      <c r="G2314" s="8">
        <v>31.482739392886199</v>
      </c>
      <c r="H2314" s="8">
        <v>31.6243396144896</v>
      </c>
    </row>
    <row r="2315" spans="1:8" x14ac:dyDescent="0.35">
      <c r="A2315" s="7" t="str">
        <f t="shared" si="7"/>
        <v>DISTRIBUCION VOLUMEN X CRITERIO (kg ó litros).T.Carne Ing.DE 50 A 59 AÑOS</v>
      </c>
      <c r="B2315" s="7">
        <v>0</v>
      </c>
      <c r="C2315" s="7">
        <v>0</v>
      </c>
      <c r="D2315" s="8" t="s">
        <v>43</v>
      </c>
      <c r="E2315" s="8">
        <v>23.515976950354901</v>
      </c>
      <c r="F2315" s="8">
        <v>24.6204191909572</v>
      </c>
      <c r="G2315" s="8">
        <v>26.045300381866099</v>
      </c>
      <c r="H2315" s="8">
        <v>24.603460346769499</v>
      </c>
    </row>
    <row r="2316" spans="1:8" x14ac:dyDescent="0.35">
      <c r="A2316" s="7" t="str">
        <f t="shared" si="7"/>
        <v>DISTRIBUCION VOLUMEN X CRITERIO (kg ó litros).T.Carne Ing.DE 60 A 75 AÑOS</v>
      </c>
      <c r="B2316" s="7">
        <v>0</v>
      </c>
      <c r="C2316" s="7">
        <v>0</v>
      </c>
      <c r="D2316" s="8" t="s">
        <v>44</v>
      </c>
      <c r="E2316" s="8">
        <v>20.94737349068</v>
      </c>
      <c r="F2316" s="8">
        <v>18.266743019452299</v>
      </c>
      <c r="G2316" s="8">
        <v>21.087141075899801</v>
      </c>
      <c r="H2316" s="8">
        <v>22.667138602285402</v>
      </c>
    </row>
    <row r="2317" spans="1:8" x14ac:dyDescent="0.35">
      <c r="A2317" s="7" t="str">
        <f t="shared" si="7"/>
        <v>DISTRIBUCION VOLUMEN X CRITERIO (kg ó litros).T.Carne Ing.ALTA Y MEDIA ALTA</v>
      </c>
      <c r="B2317" s="7">
        <v>0</v>
      </c>
      <c r="C2317" s="7">
        <v>0</v>
      </c>
      <c r="D2317" s="8" t="s">
        <v>17</v>
      </c>
      <c r="E2317" s="8">
        <v>26.005457268062301</v>
      </c>
      <c r="F2317" s="8">
        <v>23.716927694926799</v>
      </c>
      <c r="G2317" s="8">
        <v>27.302014857720799</v>
      </c>
      <c r="H2317" s="8">
        <v>27.7932102372435</v>
      </c>
    </row>
    <row r="2318" spans="1:8" x14ac:dyDescent="0.35">
      <c r="A2318" s="7" t="str">
        <f t="shared" si="7"/>
        <v>DISTRIBUCION VOLUMEN X CRITERIO (kg ó litros).T.Carne Ing.MEDIA</v>
      </c>
      <c r="B2318" s="7">
        <v>0</v>
      </c>
      <c r="C2318" s="7">
        <v>0</v>
      </c>
      <c r="D2318" s="8" t="s">
        <v>18</v>
      </c>
      <c r="E2318" s="8">
        <v>31.807276848530801</v>
      </c>
      <c r="F2318" s="8">
        <v>31.9909614833125</v>
      </c>
      <c r="G2318" s="8">
        <v>30.644040998077401</v>
      </c>
      <c r="H2318" s="8">
        <v>29.996823227935501</v>
      </c>
    </row>
    <row r="2319" spans="1:8" x14ac:dyDescent="0.35">
      <c r="A2319" s="7" t="str">
        <f t="shared" si="7"/>
        <v>DISTRIBUCION VOLUMEN X CRITERIO (kg ó litros).T.Carne Ing.MEDIA BAJA</v>
      </c>
      <c r="B2319" s="7">
        <v>0</v>
      </c>
      <c r="C2319" s="7">
        <v>0</v>
      </c>
      <c r="D2319" s="8" t="s">
        <v>19</v>
      </c>
      <c r="E2319" s="8">
        <v>24.2491472211066</v>
      </c>
      <c r="F2319" s="8">
        <v>26.6393045889536</v>
      </c>
      <c r="G2319" s="8">
        <v>24.5661958200991</v>
      </c>
      <c r="H2319" s="8">
        <v>22.6393534583374</v>
      </c>
    </row>
    <row r="2320" spans="1:8" x14ac:dyDescent="0.35">
      <c r="A2320" s="7" t="str">
        <f t="shared" si="7"/>
        <v>DISTRIBUCION VOLUMEN X CRITERIO (kg ó litros).T.Carne Ing.BAJA</v>
      </c>
      <c r="B2320" s="7">
        <v>0</v>
      </c>
      <c r="C2320" s="7">
        <v>0</v>
      </c>
      <c r="D2320" s="8" t="s">
        <v>20</v>
      </c>
      <c r="E2320" s="8">
        <v>17.938120618559498</v>
      </c>
      <c r="F2320" s="8">
        <v>17.6528029414809</v>
      </c>
      <c r="G2320" s="8">
        <v>17.487755599527901</v>
      </c>
      <c r="H2320" s="8">
        <v>19.570610332756001</v>
      </c>
    </row>
    <row r="2321" spans="1:8" x14ac:dyDescent="0.35">
      <c r="A2321" s="7" t="str">
        <f t="shared" si="7"/>
        <v>DISTRIBUCION VOLUMEN X CRITERIO (kg ó litros).T.Carne Ing.HOMBRE</v>
      </c>
      <c r="B2321" s="7">
        <v>0</v>
      </c>
      <c r="C2321" s="7">
        <v>0</v>
      </c>
      <c r="D2321" s="8" t="s">
        <v>21</v>
      </c>
      <c r="E2321" s="8">
        <v>47.033989389620103</v>
      </c>
      <c r="F2321" s="8">
        <v>44.482070285322997</v>
      </c>
      <c r="G2321" s="8">
        <v>46.070609922562802</v>
      </c>
      <c r="H2321" s="8">
        <v>46.165938215895999</v>
      </c>
    </row>
    <row r="2322" spans="1:8" x14ac:dyDescent="0.35">
      <c r="A2322" s="7" t="str">
        <f t="shared" si="7"/>
        <v>DISTRIBUCION VOLUMEN X CRITERIO (kg ó litros).T.Carne Ing.MUJER</v>
      </c>
      <c r="B2322" s="7">
        <v>0</v>
      </c>
      <c r="C2322" s="7">
        <v>0</v>
      </c>
      <c r="D2322" s="8" t="s">
        <v>22</v>
      </c>
      <c r="E2322" s="8">
        <v>52.9660135417924</v>
      </c>
      <c r="F2322" s="8">
        <v>55.517926294653101</v>
      </c>
      <c r="G2322" s="8">
        <v>53.9293972107927</v>
      </c>
      <c r="H2322" s="8">
        <v>53.834061038460398</v>
      </c>
    </row>
    <row r="2323" spans="1:8" x14ac:dyDescent="0.35">
      <c r="A2323" s="7" t="str">
        <f>$B$2265&amp;$C$2323&amp;D2323</f>
        <v>DISTRIBUCION VOLUMEN X CRITERIO (kg ó litros)T.Carne Fresca IngT.ESPAÑA</v>
      </c>
      <c r="B2323" s="7">
        <v>0</v>
      </c>
      <c r="C2323" s="7" t="s">
        <v>126</v>
      </c>
      <c r="D2323" s="8" t="s">
        <v>36</v>
      </c>
      <c r="E2323" s="8">
        <v>100</v>
      </c>
      <c r="F2323" s="8">
        <v>100</v>
      </c>
      <c r="G2323" s="8">
        <v>100</v>
      </c>
      <c r="H2323" s="8">
        <v>100</v>
      </c>
    </row>
    <row r="2324" spans="1:8" x14ac:dyDescent="0.35">
      <c r="A2324" s="7" t="str">
        <f t="shared" ref="A2324:A2351" si="8">$B$2265&amp;$C$2323&amp;D2324</f>
        <v>DISTRIBUCION VOLUMEN X CRITERIO (kg ó litros)T.Carne Fresca IngBCN AM</v>
      </c>
      <c r="B2324" s="7">
        <v>0</v>
      </c>
      <c r="C2324" s="7">
        <v>0</v>
      </c>
      <c r="D2324" s="8" t="s">
        <v>1</v>
      </c>
      <c r="E2324" s="8">
        <v>10.557618277727</v>
      </c>
      <c r="F2324" s="8">
        <v>8.7804899780443399</v>
      </c>
      <c r="G2324" s="8">
        <v>8.4139039138129998</v>
      </c>
      <c r="H2324" s="8">
        <v>8.1728058761003499</v>
      </c>
    </row>
    <row r="2325" spans="1:8" x14ac:dyDescent="0.35">
      <c r="A2325" s="7" t="str">
        <f t="shared" si="8"/>
        <v>DISTRIBUCION VOLUMEN X CRITERIO (kg ó litros)T.Carne Fresca IngREST.CAT ARAGON</v>
      </c>
      <c r="B2325" s="7">
        <v>0</v>
      </c>
      <c r="C2325" s="7">
        <v>0</v>
      </c>
      <c r="D2325" s="8" t="s">
        <v>2</v>
      </c>
      <c r="E2325" s="8">
        <v>12.0127176414373</v>
      </c>
      <c r="F2325" s="8">
        <v>8.9986311191363608</v>
      </c>
      <c r="G2325" s="8">
        <v>10.862270603941001</v>
      </c>
      <c r="H2325" s="8">
        <v>11.4616594517663</v>
      </c>
    </row>
    <row r="2326" spans="1:8" x14ac:dyDescent="0.35">
      <c r="A2326" s="7" t="str">
        <f t="shared" si="8"/>
        <v>DISTRIBUCION VOLUMEN X CRITERIO (kg ó litros)T.Carne Fresca IngLEVANTE</v>
      </c>
      <c r="B2326" s="7">
        <v>0</v>
      </c>
      <c r="C2326" s="7">
        <v>0</v>
      </c>
      <c r="D2326" s="8" t="s">
        <v>3</v>
      </c>
      <c r="E2326" s="8">
        <v>15.9401260254582</v>
      </c>
      <c r="F2326" s="8">
        <v>16.494915766720201</v>
      </c>
      <c r="G2326" s="8">
        <v>16.549992464831799</v>
      </c>
      <c r="H2326" s="8">
        <v>15.797250890658299</v>
      </c>
    </row>
    <row r="2327" spans="1:8" x14ac:dyDescent="0.35">
      <c r="A2327" s="7" t="str">
        <f t="shared" si="8"/>
        <v>DISTRIBUCION VOLUMEN X CRITERIO (kg ó litros)T.Carne Fresca IngANDALUCIA</v>
      </c>
      <c r="B2327" s="7">
        <v>0</v>
      </c>
      <c r="C2327" s="7">
        <v>0</v>
      </c>
      <c r="D2327" s="8" t="s">
        <v>4</v>
      </c>
      <c r="E2327" s="8">
        <v>19.770393318283801</v>
      </c>
      <c r="F2327" s="8">
        <v>20.332430388357501</v>
      </c>
      <c r="G2327" s="8">
        <v>19.380369215680599</v>
      </c>
      <c r="H2327" s="8">
        <v>19.617847465825999</v>
      </c>
    </row>
    <row r="2328" spans="1:8" x14ac:dyDescent="0.35">
      <c r="A2328" s="7" t="str">
        <f t="shared" si="8"/>
        <v>DISTRIBUCION VOLUMEN X CRITERIO (kg ó litros)T.Carne Fresca IngMDD AM</v>
      </c>
      <c r="B2328" s="7">
        <v>0</v>
      </c>
      <c r="C2328" s="7">
        <v>0</v>
      </c>
      <c r="D2328" s="8" t="s">
        <v>5</v>
      </c>
      <c r="E2328" s="8">
        <v>17.539924838536599</v>
      </c>
      <c r="F2328" s="8">
        <v>20.451765338822501</v>
      </c>
      <c r="G2328" s="8">
        <v>20.130090037532302</v>
      </c>
      <c r="H2328" s="8">
        <v>20.169804811764099</v>
      </c>
    </row>
    <row r="2329" spans="1:8" x14ac:dyDescent="0.35">
      <c r="A2329" s="7" t="str">
        <f t="shared" si="8"/>
        <v>DISTRIBUCION VOLUMEN X CRITERIO (kg ó litros)T.Carne Fresca IngRTO CENTRO</v>
      </c>
      <c r="B2329" s="7">
        <v>0</v>
      </c>
      <c r="C2329" s="7">
        <v>0</v>
      </c>
      <c r="D2329" s="8" t="s">
        <v>6</v>
      </c>
      <c r="E2329" s="8">
        <v>8.7054462064744307</v>
      </c>
      <c r="F2329" s="8">
        <v>9.2660100755094899</v>
      </c>
      <c r="G2329" s="8">
        <v>8.9858153325369194</v>
      </c>
      <c r="H2329" s="8">
        <v>8.8329700967509694</v>
      </c>
    </row>
    <row r="2330" spans="1:8" x14ac:dyDescent="0.35">
      <c r="A2330" s="7" t="str">
        <f t="shared" si="8"/>
        <v>DISTRIBUCION VOLUMEN X CRITERIO (kg ó litros)T.Carne Fresca IngNORTE-CENTRO</v>
      </c>
      <c r="B2330" s="7">
        <v>0</v>
      </c>
      <c r="C2330" s="7">
        <v>0</v>
      </c>
      <c r="D2330" s="8" t="s">
        <v>7</v>
      </c>
      <c r="E2330" s="8">
        <v>7.7085703692898297</v>
      </c>
      <c r="F2330" s="8">
        <v>8.1315623417034502</v>
      </c>
      <c r="G2330" s="8">
        <v>9.0826161074243004</v>
      </c>
      <c r="H2330" s="8">
        <v>8.0914418299366098</v>
      </c>
    </row>
    <row r="2331" spans="1:8" x14ac:dyDescent="0.35">
      <c r="A2331" s="7" t="str">
        <f t="shared" si="8"/>
        <v>DISTRIBUCION VOLUMEN X CRITERIO (kg ó litros)T.Carne Fresca IngNOROESTE</v>
      </c>
      <c r="B2331" s="7">
        <v>0</v>
      </c>
      <c r="C2331" s="7">
        <v>0</v>
      </c>
      <c r="D2331" s="8" t="s">
        <v>8</v>
      </c>
      <c r="E2331" s="8">
        <v>7.76520280038579</v>
      </c>
      <c r="F2331" s="8">
        <v>7.5441921427328102</v>
      </c>
      <c r="G2331" s="8">
        <v>6.5949485206543201</v>
      </c>
      <c r="H2331" s="8">
        <v>7.8562163896356996</v>
      </c>
    </row>
    <row r="2332" spans="1:8" x14ac:dyDescent="0.35">
      <c r="A2332" s="7" t="str">
        <f t="shared" si="8"/>
        <v>DISTRIBUCION VOLUMEN X CRITERIO (kg ó litros)T.Carne Fresca Ing&lt;2MIL</v>
      </c>
      <c r="B2332" s="7">
        <v>0</v>
      </c>
      <c r="C2332" s="7">
        <v>0</v>
      </c>
      <c r="D2332" s="8" t="s">
        <v>9</v>
      </c>
      <c r="E2332" s="8">
        <v>4.3208536120824403</v>
      </c>
      <c r="F2332" s="8">
        <v>3.9528243524841602</v>
      </c>
      <c r="G2332" s="8">
        <v>2.7603868939251299</v>
      </c>
      <c r="H2332" s="8">
        <v>2.9849968006386098</v>
      </c>
    </row>
    <row r="2333" spans="1:8" x14ac:dyDescent="0.35">
      <c r="A2333" s="7" t="str">
        <f t="shared" si="8"/>
        <v>DISTRIBUCION VOLUMEN X CRITERIO (kg ó litros)T.Carne Fresca Ing2-5MIL</v>
      </c>
      <c r="B2333" s="7">
        <v>0</v>
      </c>
      <c r="C2333" s="7">
        <v>0</v>
      </c>
      <c r="D2333" s="8" t="s">
        <v>10</v>
      </c>
      <c r="E2333" s="8">
        <v>5.9791649530153199</v>
      </c>
      <c r="F2333" s="8">
        <v>4.2514622835046403</v>
      </c>
      <c r="G2333" s="8">
        <v>6.1791771859953402</v>
      </c>
      <c r="H2333" s="8">
        <v>7.7849992945132103</v>
      </c>
    </row>
    <row r="2334" spans="1:8" x14ac:dyDescent="0.35">
      <c r="A2334" s="7" t="str">
        <f t="shared" si="8"/>
        <v>DISTRIBUCION VOLUMEN X CRITERIO (kg ó litros)T.Carne Fresca Ing5-10MIL</v>
      </c>
      <c r="B2334" s="7">
        <v>0</v>
      </c>
      <c r="C2334" s="7">
        <v>0</v>
      </c>
      <c r="D2334" s="8" t="s">
        <v>11</v>
      </c>
      <c r="E2334" s="8">
        <v>7.5256435771319099</v>
      </c>
      <c r="F2334" s="8">
        <v>5.7510449894038196</v>
      </c>
      <c r="G2334" s="8">
        <v>7.53561675497492</v>
      </c>
      <c r="H2334" s="8">
        <v>6.64794697016751</v>
      </c>
    </row>
    <row r="2335" spans="1:8" x14ac:dyDescent="0.35">
      <c r="A2335" s="7" t="str">
        <f t="shared" si="8"/>
        <v>DISTRIBUCION VOLUMEN X CRITERIO (kg ó litros)T.Carne Fresca Ing10-30MIL</v>
      </c>
      <c r="B2335" s="7">
        <v>0</v>
      </c>
      <c r="C2335" s="7">
        <v>0</v>
      </c>
      <c r="D2335" s="8" t="s">
        <v>12</v>
      </c>
      <c r="E2335" s="8">
        <v>17.907226496530001</v>
      </c>
      <c r="F2335" s="8">
        <v>17.611225937087301</v>
      </c>
      <c r="G2335" s="8">
        <v>18.662725422460401</v>
      </c>
      <c r="H2335" s="8">
        <v>16.630713758397299</v>
      </c>
    </row>
    <row r="2336" spans="1:8" x14ac:dyDescent="0.35">
      <c r="A2336" s="7" t="str">
        <f t="shared" si="8"/>
        <v>DISTRIBUCION VOLUMEN X CRITERIO (kg ó litros)T.Carne Fresca Ing30-100MIL</v>
      </c>
      <c r="B2336" s="7">
        <v>0</v>
      </c>
      <c r="C2336" s="7">
        <v>0</v>
      </c>
      <c r="D2336" s="8" t="s">
        <v>13</v>
      </c>
      <c r="E2336" s="8">
        <v>22.743090911622801</v>
      </c>
      <c r="F2336" s="8">
        <v>23.133804035163902</v>
      </c>
      <c r="G2336" s="8">
        <v>21.437254075324901</v>
      </c>
      <c r="H2336" s="8">
        <v>22.4721287597139</v>
      </c>
    </row>
    <row r="2337" spans="1:8" x14ac:dyDescent="0.35">
      <c r="A2337" s="7" t="str">
        <f t="shared" si="8"/>
        <v>DISTRIBUCION VOLUMEN X CRITERIO (kg ó litros)T.Carne Fresca Ing100-200MIL</v>
      </c>
      <c r="B2337" s="7">
        <v>0</v>
      </c>
      <c r="C2337" s="7">
        <v>0</v>
      </c>
      <c r="D2337" s="8" t="s">
        <v>14</v>
      </c>
      <c r="E2337" s="8">
        <v>9.1364582529414395</v>
      </c>
      <c r="F2337" s="8">
        <v>11.372460321008599</v>
      </c>
      <c r="G2337" s="8">
        <v>10.0339134528736</v>
      </c>
      <c r="H2337" s="8">
        <v>9.6441430838905902</v>
      </c>
    </row>
    <row r="2338" spans="1:8" x14ac:dyDescent="0.35">
      <c r="A2338" s="7" t="str">
        <f t="shared" si="8"/>
        <v>DISTRIBUCION VOLUMEN X CRITERIO (kg ó litros)T.Carne Fresca Ing200-500MIL</v>
      </c>
      <c r="B2338" s="7">
        <v>0</v>
      </c>
      <c r="C2338" s="7">
        <v>0</v>
      </c>
      <c r="D2338" s="8" t="s">
        <v>15</v>
      </c>
      <c r="E2338" s="8">
        <v>14.2584181883319</v>
      </c>
      <c r="F2338" s="8">
        <v>13.256907592749799</v>
      </c>
      <c r="G2338" s="8">
        <v>13.649455091078501</v>
      </c>
      <c r="H2338" s="8">
        <v>15.299160125428701</v>
      </c>
    </row>
    <row r="2339" spans="1:8" x14ac:dyDescent="0.35">
      <c r="A2339" s="7" t="str">
        <f t="shared" si="8"/>
        <v>DISTRIBUCION VOLUMEN X CRITERIO (kg ó litros)T.Carne Fresca Ing&gt;500MIL</v>
      </c>
      <c r="B2339" s="7">
        <v>0</v>
      </c>
      <c r="C2339" s="7">
        <v>0</v>
      </c>
      <c r="D2339" s="8" t="s">
        <v>16</v>
      </c>
      <c r="E2339" s="8">
        <v>18.129143133841701</v>
      </c>
      <c r="F2339" s="8">
        <v>20.670265866550299</v>
      </c>
      <c r="G2339" s="8">
        <v>19.7414790180759</v>
      </c>
      <c r="H2339" s="8">
        <v>18.535907175340299</v>
      </c>
    </row>
    <row r="2340" spans="1:8" x14ac:dyDescent="0.35">
      <c r="A2340" s="7" t="str">
        <f t="shared" si="8"/>
        <v>DISTRIBUCION VOLUMEN X CRITERIO (kg ó litros)T.Carne Fresca IngDE 15 A 19 AÑOS</v>
      </c>
      <c r="B2340" s="7">
        <v>0</v>
      </c>
      <c r="C2340" s="7">
        <v>0</v>
      </c>
      <c r="D2340" s="8" t="s">
        <v>39</v>
      </c>
      <c r="E2340" s="8">
        <v>2.9416587817495001</v>
      </c>
      <c r="F2340" s="8">
        <v>2.3454635604995002</v>
      </c>
      <c r="G2340" s="8">
        <v>2.9650966690567802</v>
      </c>
      <c r="H2340" s="8">
        <v>3.1703233756289602</v>
      </c>
    </row>
    <row r="2341" spans="1:8" x14ac:dyDescent="0.35">
      <c r="A2341" s="7" t="str">
        <f t="shared" si="8"/>
        <v>DISTRIBUCION VOLUMEN X CRITERIO (kg ó litros)T.Carne Fresca IngDE 20 A 24 AÑOS</v>
      </c>
      <c r="B2341" s="7">
        <v>0</v>
      </c>
      <c r="C2341" s="7">
        <v>0</v>
      </c>
      <c r="D2341" s="8" t="s">
        <v>40</v>
      </c>
      <c r="E2341" s="8">
        <v>4.5920261336743797</v>
      </c>
      <c r="F2341" s="8">
        <v>5.2287861012166603</v>
      </c>
      <c r="G2341" s="8">
        <v>4.6762206527173698</v>
      </c>
      <c r="H2341" s="8">
        <v>3.8226115830293099</v>
      </c>
    </row>
    <row r="2342" spans="1:8" x14ac:dyDescent="0.35">
      <c r="A2342" s="7" t="str">
        <f t="shared" si="8"/>
        <v>DISTRIBUCION VOLUMEN X CRITERIO (kg ó litros)T.Carne Fresca IngDE 25 A 34 AÑOS</v>
      </c>
      <c r="B2342" s="7">
        <v>0</v>
      </c>
      <c r="C2342" s="7">
        <v>0</v>
      </c>
      <c r="D2342" s="8" t="s">
        <v>41</v>
      </c>
      <c r="E2342" s="8">
        <v>13.603862321752301</v>
      </c>
      <c r="F2342" s="8">
        <v>14.8113897467114</v>
      </c>
      <c r="G2342" s="8">
        <v>13.625716095805499</v>
      </c>
      <c r="H2342" s="8">
        <v>13.894509767054601</v>
      </c>
    </row>
    <row r="2343" spans="1:8" x14ac:dyDescent="0.35">
      <c r="A2343" s="7" t="str">
        <f t="shared" si="8"/>
        <v>DISTRIBUCION VOLUMEN X CRITERIO (kg ó litros)T.Carne Fresca IngDE 35 A 49 AÑOS</v>
      </c>
      <c r="B2343" s="7">
        <v>0</v>
      </c>
      <c r="C2343" s="7">
        <v>0</v>
      </c>
      <c r="D2343" s="8" t="s">
        <v>42</v>
      </c>
      <c r="E2343" s="8">
        <v>34.970072124664298</v>
      </c>
      <c r="F2343" s="8">
        <v>35.250263476936901</v>
      </c>
      <c r="G2343" s="8">
        <v>31.767311977890401</v>
      </c>
      <c r="H2343" s="8">
        <v>32.063800519828803</v>
      </c>
    </row>
    <row r="2344" spans="1:8" x14ac:dyDescent="0.35">
      <c r="A2344" s="7" t="str">
        <f t="shared" si="8"/>
        <v>DISTRIBUCION VOLUMEN X CRITERIO (kg ó litros)T.Carne Fresca IngDE 50 A 59 AÑOS</v>
      </c>
      <c r="B2344" s="7">
        <v>0</v>
      </c>
      <c r="C2344" s="7">
        <v>0</v>
      </c>
      <c r="D2344" s="8" t="s">
        <v>43</v>
      </c>
      <c r="E2344" s="8">
        <v>23.1626619244831</v>
      </c>
      <c r="F2344" s="8">
        <v>24.422206443591001</v>
      </c>
      <c r="G2344" s="8">
        <v>25.792654644997999</v>
      </c>
      <c r="H2344" s="8">
        <v>24.462813091032601</v>
      </c>
    </row>
    <row r="2345" spans="1:8" x14ac:dyDescent="0.35">
      <c r="A2345" s="7" t="str">
        <f t="shared" si="8"/>
        <v>DISTRIBUCION VOLUMEN X CRITERIO (kg ó litros)T.Carne Fresca IngDE 60 A 75 AÑOS</v>
      </c>
      <c r="B2345" s="7">
        <v>0</v>
      </c>
      <c r="C2345" s="7">
        <v>0</v>
      </c>
      <c r="D2345" s="8" t="s">
        <v>44</v>
      </c>
      <c r="E2345" s="8">
        <v>20.729719401589598</v>
      </c>
      <c r="F2345" s="8">
        <v>17.941887053623301</v>
      </c>
      <c r="G2345" s="8">
        <v>21.173008748776098</v>
      </c>
      <c r="H2345" s="8">
        <v>22.585937338261701</v>
      </c>
    </row>
    <row r="2346" spans="1:8" x14ac:dyDescent="0.35">
      <c r="A2346" s="7" t="str">
        <f t="shared" si="8"/>
        <v>DISTRIBUCION VOLUMEN X CRITERIO (kg ó litros)T.Carne Fresca IngALTA Y MEDIA ALTA</v>
      </c>
      <c r="B2346" s="7">
        <v>0</v>
      </c>
      <c r="C2346" s="7">
        <v>0</v>
      </c>
      <c r="D2346" s="8" t="s">
        <v>17</v>
      </c>
      <c r="E2346" s="8">
        <v>26.197667384917398</v>
      </c>
      <c r="F2346" s="8">
        <v>23.214834694789399</v>
      </c>
      <c r="G2346" s="8">
        <v>27.419363448332401</v>
      </c>
      <c r="H2346" s="8">
        <v>27.619781615047401</v>
      </c>
    </row>
    <row r="2347" spans="1:8" x14ac:dyDescent="0.35">
      <c r="A2347" s="7" t="str">
        <f t="shared" si="8"/>
        <v>DISTRIBUCION VOLUMEN X CRITERIO (kg ó litros)T.Carne Fresca IngMEDIA</v>
      </c>
      <c r="B2347" s="7">
        <v>0</v>
      </c>
      <c r="C2347" s="7">
        <v>0</v>
      </c>
      <c r="D2347" s="8" t="s">
        <v>18</v>
      </c>
      <c r="E2347" s="8">
        <v>31.789980280241402</v>
      </c>
      <c r="F2347" s="8">
        <v>32.285033005864598</v>
      </c>
      <c r="G2347" s="8">
        <v>30.449194826649499</v>
      </c>
      <c r="H2347" s="8">
        <v>30.116056064546299</v>
      </c>
    </row>
    <row r="2348" spans="1:8" x14ac:dyDescent="0.35">
      <c r="A2348" s="7" t="str">
        <f t="shared" si="8"/>
        <v>DISTRIBUCION VOLUMEN X CRITERIO (kg ó litros)T.Carne Fresca IngMEDIA BAJA</v>
      </c>
      <c r="B2348" s="7">
        <v>0</v>
      </c>
      <c r="C2348" s="7">
        <v>0</v>
      </c>
      <c r="D2348" s="8" t="s">
        <v>19</v>
      </c>
      <c r="E2348" s="8">
        <v>24.2753180049591</v>
      </c>
      <c r="F2348" s="8">
        <v>27.1567957887533</v>
      </c>
      <c r="G2348" s="8">
        <v>24.6965293224969</v>
      </c>
      <c r="H2348" s="8">
        <v>22.710811635791099</v>
      </c>
    </row>
    <row r="2349" spans="1:8" x14ac:dyDescent="0.35">
      <c r="A2349" s="7" t="str">
        <f t="shared" si="8"/>
        <v>DISTRIBUCION VOLUMEN X CRITERIO (kg ó litros)T.Carne Fresca IngBAJA</v>
      </c>
      <c r="B2349" s="7">
        <v>0</v>
      </c>
      <c r="C2349" s="7">
        <v>0</v>
      </c>
      <c r="D2349" s="8" t="s">
        <v>20</v>
      </c>
      <c r="E2349" s="8">
        <v>17.737034546115598</v>
      </c>
      <c r="F2349" s="8">
        <v>17.343331598616601</v>
      </c>
      <c r="G2349" s="8">
        <v>17.434919949175999</v>
      </c>
      <c r="H2349" s="8">
        <v>19.553347711427001</v>
      </c>
    </row>
    <row r="2350" spans="1:8" x14ac:dyDescent="0.35">
      <c r="A2350" s="7" t="str">
        <f t="shared" si="8"/>
        <v>DISTRIBUCION VOLUMEN X CRITERIO (kg ó litros)T.Carne Fresca IngHOMBRE</v>
      </c>
      <c r="B2350" s="7">
        <v>0</v>
      </c>
      <c r="C2350" s="7">
        <v>0</v>
      </c>
      <c r="D2350" s="8" t="s">
        <v>21</v>
      </c>
      <c r="E2350" s="8">
        <v>47.005895065976098</v>
      </c>
      <c r="F2350" s="8">
        <v>44.610795059270998</v>
      </c>
      <c r="G2350" s="8">
        <v>46.236936860491902</v>
      </c>
      <c r="H2350" s="8">
        <v>46.002724576046496</v>
      </c>
    </row>
    <row r="2351" spans="1:8" x14ac:dyDescent="0.35">
      <c r="A2351" s="7" t="str">
        <f t="shared" si="8"/>
        <v>DISTRIBUCION VOLUMEN X CRITERIO (kg ó litros)T.Carne Fresca IngMUJER</v>
      </c>
      <c r="B2351" s="7">
        <v>0</v>
      </c>
      <c r="C2351" s="7">
        <v>0</v>
      </c>
      <c r="D2351" s="8" t="s">
        <v>22</v>
      </c>
      <c r="E2351" s="8">
        <v>52.994106692164301</v>
      </c>
      <c r="F2351" s="8">
        <v>55.389200573943</v>
      </c>
      <c r="G2351" s="8">
        <v>53.763071377993597</v>
      </c>
      <c r="H2351" s="8">
        <v>53.997275109807397</v>
      </c>
    </row>
    <row r="2352" spans="1:8" x14ac:dyDescent="0.35">
      <c r="A2352" s="7" t="str">
        <f>$B$2265&amp;$C$2352&amp;D2352</f>
        <v>DISTRIBUCION VOLUMEN X CRITERIO (kg ó litros)Ternera Ing.T.ESPAÑA</v>
      </c>
      <c r="B2352" s="7">
        <v>0</v>
      </c>
      <c r="C2352" s="7" t="s">
        <v>127</v>
      </c>
      <c r="D2352" s="8" t="s">
        <v>36</v>
      </c>
      <c r="E2352" s="8">
        <v>100</v>
      </c>
      <c r="F2352" s="8">
        <v>100</v>
      </c>
      <c r="G2352" s="8">
        <v>100</v>
      </c>
      <c r="H2352" s="8">
        <v>100</v>
      </c>
    </row>
    <row r="2353" spans="1:8" x14ac:dyDescent="0.35">
      <c r="A2353" s="7" t="str">
        <f t="shared" ref="A2353:A2380" si="9">$B$2265&amp;$C$2352&amp;D2353</f>
        <v>DISTRIBUCION VOLUMEN X CRITERIO (kg ó litros)Ternera Ing.BCN AM</v>
      </c>
      <c r="B2353" s="7">
        <v>0</v>
      </c>
      <c r="C2353" s="7">
        <v>0</v>
      </c>
      <c r="D2353" s="8" t="s">
        <v>1</v>
      </c>
      <c r="E2353" s="8">
        <v>9.0678768753073005</v>
      </c>
      <c r="F2353" s="8">
        <v>7.9425653934118996</v>
      </c>
      <c r="G2353" s="8">
        <v>7.5280518083326697</v>
      </c>
      <c r="H2353" s="8">
        <v>6.8766790684410397</v>
      </c>
    </row>
    <row r="2354" spans="1:8" x14ac:dyDescent="0.35">
      <c r="A2354" s="7" t="str">
        <f t="shared" si="9"/>
        <v>DISTRIBUCION VOLUMEN X CRITERIO (kg ó litros)Ternera Ing.REST.CAT ARAGON</v>
      </c>
      <c r="B2354" s="7">
        <v>0</v>
      </c>
      <c r="C2354" s="7">
        <v>0</v>
      </c>
      <c r="D2354" s="8" t="s">
        <v>2</v>
      </c>
      <c r="E2354" s="8">
        <v>10.989150783086499</v>
      </c>
      <c r="F2354" s="8">
        <v>7.5200288634668402</v>
      </c>
      <c r="G2354" s="8">
        <v>8.9046962200945501</v>
      </c>
      <c r="H2354" s="8">
        <v>9.5947104754216106</v>
      </c>
    </row>
    <row r="2355" spans="1:8" x14ac:dyDescent="0.35">
      <c r="A2355" s="7" t="str">
        <f t="shared" si="9"/>
        <v>DISTRIBUCION VOLUMEN X CRITERIO (kg ó litros)Ternera Ing.LEVANTE</v>
      </c>
      <c r="B2355" s="7">
        <v>0</v>
      </c>
      <c r="C2355" s="7">
        <v>0</v>
      </c>
      <c r="D2355" s="8" t="s">
        <v>3</v>
      </c>
      <c r="E2355" s="8">
        <v>18.1962158541745</v>
      </c>
      <c r="F2355" s="8">
        <v>18.098013810150999</v>
      </c>
      <c r="G2355" s="8">
        <v>16.885496077790702</v>
      </c>
      <c r="H2355" s="8">
        <v>17.185734185215299</v>
      </c>
    </row>
    <row r="2356" spans="1:8" x14ac:dyDescent="0.35">
      <c r="A2356" s="7" t="str">
        <f t="shared" si="9"/>
        <v>DISTRIBUCION VOLUMEN X CRITERIO (kg ó litros)Ternera Ing.ANDALUCIA</v>
      </c>
      <c r="B2356" s="7">
        <v>0</v>
      </c>
      <c r="C2356" s="7">
        <v>0</v>
      </c>
      <c r="D2356" s="8" t="s">
        <v>4</v>
      </c>
      <c r="E2356" s="8">
        <v>16.8221071708974</v>
      </c>
      <c r="F2356" s="8">
        <v>17.237882515498399</v>
      </c>
      <c r="G2356" s="8">
        <v>17.425007493192901</v>
      </c>
      <c r="H2356" s="8">
        <v>17.9945995746784</v>
      </c>
    </row>
    <row r="2357" spans="1:8" x14ac:dyDescent="0.35">
      <c r="A2357" s="7" t="str">
        <f t="shared" si="9"/>
        <v>DISTRIBUCION VOLUMEN X CRITERIO (kg ó litros)Ternera Ing.MDD AM</v>
      </c>
      <c r="B2357" s="7">
        <v>0</v>
      </c>
      <c r="C2357" s="7">
        <v>0</v>
      </c>
      <c r="D2357" s="8" t="s">
        <v>5</v>
      </c>
      <c r="E2357" s="8">
        <v>19.3104800731411</v>
      </c>
      <c r="F2357" s="8">
        <v>24.127587645071799</v>
      </c>
      <c r="G2357" s="8">
        <v>22.727356282956801</v>
      </c>
      <c r="H2357" s="8">
        <v>21.547902482095701</v>
      </c>
    </row>
    <row r="2358" spans="1:8" x14ac:dyDescent="0.35">
      <c r="A2358" s="7" t="str">
        <f t="shared" si="9"/>
        <v>DISTRIBUCION VOLUMEN X CRITERIO (kg ó litros)Ternera Ing.RTO CENTRO</v>
      </c>
      <c r="B2358" s="7">
        <v>0</v>
      </c>
      <c r="C2358" s="7">
        <v>0</v>
      </c>
      <c r="D2358" s="8" t="s">
        <v>6</v>
      </c>
      <c r="E2358" s="8">
        <v>10.0804325979288</v>
      </c>
      <c r="F2358" s="8">
        <v>9.7340995595985191</v>
      </c>
      <c r="G2358" s="8">
        <v>9.6853758606969294</v>
      </c>
      <c r="H2358" s="8">
        <v>9.1615210950558499</v>
      </c>
    </row>
    <row r="2359" spans="1:8" x14ac:dyDescent="0.35">
      <c r="A2359" s="7" t="str">
        <f t="shared" si="9"/>
        <v>DISTRIBUCION VOLUMEN X CRITERIO (kg ó litros)Ternera Ing.NORTE-CENTRO</v>
      </c>
      <c r="B2359" s="7">
        <v>0</v>
      </c>
      <c r="C2359" s="7">
        <v>0</v>
      </c>
      <c r="D2359" s="8" t="s">
        <v>7</v>
      </c>
      <c r="E2359" s="8">
        <v>8.2298468357805401</v>
      </c>
      <c r="F2359" s="8">
        <v>8.8620196493140302</v>
      </c>
      <c r="G2359" s="8">
        <v>9.5404451790049194</v>
      </c>
      <c r="H2359" s="8">
        <v>9.1111099858662605</v>
      </c>
    </row>
    <row r="2360" spans="1:8" x14ac:dyDescent="0.35">
      <c r="A2360" s="7" t="str">
        <f t="shared" si="9"/>
        <v>DISTRIBUCION VOLUMEN X CRITERIO (kg ó litros)Ternera Ing.NOROESTE</v>
      </c>
      <c r="B2360" s="7">
        <v>0</v>
      </c>
      <c r="C2360" s="7">
        <v>0</v>
      </c>
      <c r="D2360" s="8" t="s">
        <v>8</v>
      </c>
      <c r="E2360" s="8">
        <v>7.3038889375937499</v>
      </c>
      <c r="F2360" s="8">
        <v>6.4777935724220903</v>
      </c>
      <c r="G2360" s="8">
        <v>7.3035774023116202</v>
      </c>
      <c r="H2360" s="8">
        <v>8.5277399635831106</v>
      </c>
    </row>
    <row r="2361" spans="1:8" x14ac:dyDescent="0.35">
      <c r="A2361" s="7" t="str">
        <f t="shared" si="9"/>
        <v>DISTRIBUCION VOLUMEN X CRITERIO (kg ó litros)Ternera Ing.&lt;2MIL</v>
      </c>
      <c r="B2361" s="7">
        <v>0</v>
      </c>
      <c r="C2361" s="7">
        <v>0</v>
      </c>
      <c r="D2361" s="8" t="s">
        <v>9</v>
      </c>
      <c r="E2361" s="8">
        <v>4.2452553622069296</v>
      </c>
      <c r="F2361" s="8">
        <v>3.77122073569647</v>
      </c>
      <c r="G2361" s="8">
        <v>2.5921455002403602</v>
      </c>
      <c r="H2361" s="8">
        <v>2.9155952919387702</v>
      </c>
    </row>
    <row r="2362" spans="1:8" x14ac:dyDescent="0.35">
      <c r="A2362" s="7" t="str">
        <f t="shared" si="9"/>
        <v>DISTRIBUCION VOLUMEN X CRITERIO (kg ó litros)Ternera Ing.2-5MIL</v>
      </c>
      <c r="B2362" s="7">
        <v>0</v>
      </c>
      <c r="C2362" s="7">
        <v>0</v>
      </c>
      <c r="D2362" s="8" t="s">
        <v>10</v>
      </c>
      <c r="E2362" s="8">
        <v>6.3423079559544098</v>
      </c>
      <c r="F2362" s="8">
        <v>3.8690839183427101</v>
      </c>
      <c r="G2362" s="8">
        <v>6.4245782939967198</v>
      </c>
      <c r="H2362" s="8">
        <v>6.9212446771709297</v>
      </c>
    </row>
    <row r="2363" spans="1:8" x14ac:dyDescent="0.35">
      <c r="A2363" s="7" t="str">
        <f t="shared" si="9"/>
        <v>DISTRIBUCION VOLUMEN X CRITERIO (kg ó litros)Ternera Ing.5-10MIL</v>
      </c>
      <c r="B2363" s="7">
        <v>0</v>
      </c>
      <c r="C2363" s="7">
        <v>0</v>
      </c>
      <c r="D2363" s="8" t="s">
        <v>11</v>
      </c>
      <c r="E2363" s="8">
        <v>7.2784859572347402</v>
      </c>
      <c r="F2363" s="8">
        <v>5.7349084051886203</v>
      </c>
      <c r="G2363" s="8">
        <v>6.8669192052728496</v>
      </c>
      <c r="H2363" s="8">
        <v>6.4691872221898503</v>
      </c>
    </row>
    <row r="2364" spans="1:8" x14ac:dyDescent="0.35">
      <c r="A2364" s="7" t="str">
        <f t="shared" si="9"/>
        <v>DISTRIBUCION VOLUMEN X CRITERIO (kg ó litros)Ternera Ing.10-30MIL</v>
      </c>
      <c r="B2364" s="7">
        <v>0</v>
      </c>
      <c r="C2364" s="7">
        <v>0</v>
      </c>
      <c r="D2364" s="8" t="s">
        <v>12</v>
      </c>
      <c r="E2364" s="8">
        <v>17.2857477099226</v>
      </c>
      <c r="F2364" s="8">
        <v>14.8222880608584</v>
      </c>
      <c r="G2364" s="8">
        <v>17.2143142122776</v>
      </c>
      <c r="H2364" s="8">
        <v>16.749997987141398</v>
      </c>
    </row>
    <row r="2365" spans="1:8" x14ac:dyDescent="0.35">
      <c r="A2365" s="7" t="str">
        <f t="shared" si="9"/>
        <v>DISTRIBUCION VOLUMEN X CRITERIO (kg ó litros)Ternera Ing.30-100MIL</v>
      </c>
      <c r="B2365" s="7">
        <v>0</v>
      </c>
      <c r="C2365" s="7">
        <v>0</v>
      </c>
      <c r="D2365" s="8" t="s">
        <v>13</v>
      </c>
      <c r="E2365" s="8">
        <v>22.699356553211501</v>
      </c>
      <c r="F2365" s="8">
        <v>24.011574962440299</v>
      </c>
      <c r="G2365" s="8">
        <v>22.7756867942776</v>
      </c>
      <c r="H2365" s="8">
        <v>23.470034811569601</v>
      </c>
    </row>
    <row r="2366" spans="1:8" x14ac:dyDescent="0.35">
      <c r="A2366" s="7" t="str">
        <f t="shared" si="9"/>
        <v>DISTRIBUCION VOLUMEN X CRITERIO (kg ó litros)Ternera Ing.100-200MIL</v>
      </c>
      <c r="B2366" s="7">
        <v>0</v>
      </c>
      <c r="C2366" s="7">
        <v>0</v>
      </c>
      <c r="D2366" s="8" t="s">
        <v>14</v>
      </c>
      <c r="E2366" s="8">
        <v>9.67498343547099</v>
      </c>
      <c r="F2366" s="8">
        <v>11.8716695378635</v>
      </c>
      <c r="G2366" s="8">
        <v>10.111601257075799</v>
      </c>
      <c r="H2366" s="8">
        <v>9.0008773694647193</v>
      </c>
    </row>
    <row r="2367" spans="1:8" x14ac:dyDescent="0.35">
      <c r="A2367" s="7" t="str">
        <f t="shared" si="9"/>
        <v>DISTRIBUCION VOLUMEN X CRITERIO (kg ó litros)Ternera Ing.200-500MIL</v>
      </c>
      <c r="B2367" s="7">
        <v>0</v>
      </c>
      <c r="C2367" s="7">
        <v>0</v>
      </c>
      <c r="D2367" s="8" t="s">
        <v>15</v>
      </c>
      <c r="E2367" s="8">
        <v>13.225232825531901</v>
      </c>
      <c r="F2367" s="8">
        <v>12.8807965096009</v>
      </c>
      <c r="G2367" s="8">
        <v>12.9319877386691</v>
      </c>
      <c r="H2367" s="8">
        <v>15.6340671611358</v>
      </c>
    </row>
    <row r="2368" spans="1:8" x14ac:dyDescent="0.35">
      <c r="A2368" s="7" t="str">
        <f t="shared" si="9"/>
        <v>DISTRIBUCION VOLUMEN X CRITERIO (kg ó litros)Ternera Ing.&gt;500MIL</v>
      </c>
      <c r="B2368" s="7">
        <v>0</v>
      </c>
      <c r="C2368" s="7">
        <v>0</v>
      </c>
      <c r="D2368" s="8" t="s">
        <v>16</v>
      </c>
      <c r="E2368" s="8">
        <v>19.2486298580063</v>
      </c>
      <c r="F2368" s="8">
        <v>23.038449019216301</v>
      </c>
      <c r="G2368" s="8">
        <v>21.082776609455799</v>
      </c>
      <c r="H2368" s="8">
        <v>18.838993217833501</v>
      </c>
    </row>
    <row r="2369" spans="1:8" x14ac:dyDescent="0.35">
      <c r="A2369" s="7" t="str">
        <f t="shared" si="9"/>
        <v>DISTRIBUCION VOLUMEN X CRITERIO (kg ó litros)Ternera Ing.DE 15 A 19 AÑOS</v>
      </c>
      <c r="B2369" s="7">
        <v>0</v>
      </c>
      <c r="C2369" s="7">
        <v>0</v>
      </c>
      <c r="D2369" s="8" t="s">
        <v>39</v>
      </c>
      <c r="E2369" s="8">
        <v>3.2779592221384801</v>
      </c>
      <c r="F2369" s="8">
        <v>2.5163607383625002</v>
      </c>
      <c r="G2369" s="8">
        <v>2.2537909742705202</v>
      </c>
      <c r="H2369" s="8">
        <v>3.5098146467040898</v>
      </c>
    </row>
    <row r="2370" spans="1:8" x14ac:dyDescent="0.35">
      <c r="A2370" s="7" t="str">
        <f t="shared" si="9"/>
        <v>DISTRIBUCION VOLUMEN X CRITERIO (kg ó litros)Ternera Ing.DE 20 A 24 AÑOS</v>
      </c>
      <c r="B2370" s="7">
        <v>0</v>
      </c>
      <c r="C2370" s="7">
        <v>0</v>
      </c>
      <c r="D2370" s="8" t="s">
        <v>40</v>
      </c>
      <c r="E2370" s="8">
        <v>4.6997059901634604</v>
      </c>
      <c r="F2370" s="8">
        <v>5.7813259327287296</v>
      </c>
      <c r="G2370" s="8">
        <v>4.9942273456386204</v>
      </c>
      <c r="H2370" s="8">
        <v>4.2812575110405904</v>
      </c>
    </row>
    <row r="2371" spans="1:8" x14ac:dyDescent="0.35">
      <c r="A2371" s="7" t="str">
        <f t="shared" si="9"/>
        <v>DISTRIBUCION VOLUMEN X CRITERIO (kg ó litros)Ternera Ing.DE 25 A 34 AÑOS</v>
      </c>
      <c r="B2371" s="7">
        <v>0</v>
      </c>
      <c r="C2371" s="7">
        <v>0</v>
      </c>
      <c r="D2371" s="8" t="s">
        <v>41</v>
      </c>
      <c r="E2371" s="8">
        <v>14.645968307092099</v>
      </c>
      <c r="F2371" s="8">
        <v>15.706211340955999</v>
      </c>
      <c r="G2371" s="8">
        <v>14.2257738509433</v>
      </c>
      <c r="H2371" s="8">
        <v>15.139188194728399</v>
      </c>
    </row>
    <row r="2372" spans="1:8" x14ac:dyDescent="0.35">
      <c r="A2372" s="7" t="str">
        <f t="shared" si="9"/>
        <v>DISTRIBUCION VOLUMEN X CRITERIO (kg ó litros)Ternera Ing.DE 35 A 49 AÑOS</v>
      </c>
      <c r="B2372" s="7">
        <v>0</v>
      </c>
      <c r="C2372" s="7">
        <v>0</v>
      </c>
      <c r="D2372" s="8" t="s">
        <v>42</v>
      </c>
      <c r="E2372" s="8">
        <v>34.205370459939999</v>
      </c>
      <c r="F2372" s="8">
        <v>32.548824984387899</v>
      </c>
      <c r="G2372" s="8">
        <v>31.610245970982302</v>
      </c>
      <c r="H2372" s="8">
        <v>31.416418864465101</v>
      </c>
    </row>
    <row r="2373" spans="1:8" x14ac:dyDescent="0.35">
      <c r="A2373" s="7" t="str">
        <f t="shared" si="9"/>
        <v>DISTRIBUCION VOLUMEN X CRITERIO (kg ó litros)Ternera Ing.DE 50 A 59 AÑOS</v>
      </c>
      <c r="B2373" s="7">
        <v>0</v>
      </c>
      <c r="C2373" s="7">
        <v>0</v>
      </c>
      <c r="D2373" s="8" t="s">
        <v>43</v>
      </c>
      <c r="E2373" s="8">
        <v>23.795268457706999</v>
      </c>
      <c r="F2373" s="8">
        <v>25.760900660458699</v>
      </c>
      <c r="G2373" s="8">
        <v>26.070991961042299</v>
      </c>
      <c r="H2373" s="8">
        <v>24.900167954173401</v>
      </c>
    </row>
    <row r="2374" spans="1:8" x14ac:dyDescent="0.35">
      <c r="A2374" s="7" t="str">
        <f t="shared" si="9"/>
        <v>DISTRIBUCION VOLUMEN X CRITERIO (kg ó litros)Ternera Ing.DE 60 A 75 AÑOS</v>
      </c>
      <c r="B2374" s="7">
        <v>0</v>
      </c>
      <c r="C2374" s="7">
        <v>0</v>
      </c>
      <c r="D2374" s="8" t="s">
        <v>44</v>
      </c>
      <c r="E2374" s="8">
        <v>19.375730365408199</v>
      </c>
      <c r="F2374" s="8">
        <v>17.686365880305999</v>
      </c>
      <c r="G2374" s="8">
        <v>20.8449821210287</v>
      </c>
      <c r="H2374" s="8">
        <v>20.7531511513174</v>
      </c>
    </row>
    <row r="2375" spans="1:8" x14ac:dyDescent="0.35">
      <c r="A2375" s="7" t="str">
        <f t="shared" si="9"/>
        <v>DISTRIBUCION VOLUMEN X CRITERIO (kg ó litros)Ternera Ing.ALTA Y MEDIA ALTA</v>
      </c>
      <c r="B2375" s="7">
        <v>0</v>
      </c>
      <c r="C2375" s="7">
        <v>0</v>
      </c>
      <c r="D2375" s="8" t="s">
        <v>17</v>
      </c>
      <c r="E2375" s="8">
        <v>26.288581229249701</v>
      </c>
      <c r="F2375" s="8">
        <v>23.6263819743989</v>
      </c>
      <c r="G2375" s="8">
        <v>26.995979862161199</v>
      </c>
      <c r="H2375" s="8">
        <v>27.231086771821602</v>
      </c>
    </row>
    <row r="2376" spans="1:8" x14ac:dyDescent="0.35">
      <c r="A2376" s="7" t="str">
        <f t="shared" si="9"/>
        <v>DISTRIBUCION VOLUMEN X CRITERIO (kg ó litros)Ternera Ing.MEDIA</v>
      </c>
      <c r="B2376" s="7">
        <v>0</v>
      </c>
      <c r="C2376" s="7">
        <v>0</v>
      </c>
      <c r="D2376" s="8" t="s">
        <v>18</v>
      </c>
      <c r="E2376" s="8">
        <v>32.6114301697922</v>
      </c>
      <c r="F2376" s="8">
        <v>31.894426146449199</v>
      </c>
      <c r="G2376" s="8">
        <v>31.055862517531999</v>
      </c>
      <c r="H2376" s="8">
        <v>32.206523747269301</v>
      </c>
    </row>
    <row r="2377" spans="1:8" x14ac:dyDescent="0.35">
      <c r="A2377" s="7" t="str">
        <f t="shared" si="9"/>
        <v>DISTRIBUCION VOLUMEN X CRITERIO (kg ó litros)Ternera Ing.MEDIA BAJA</v>
      </c>
      <c r="B2377" s="7">
        <v>0</v>
      </c>
      <c r="C2377" s="7">
        <v>0</v>
      </c>
      <c r="D2377" s="8" t="s">
        <v>19</v>
      </c>
      <c r="E2377" s="8">
        <v>23.0315742337642</v>
      </c>
      <c r="F2377" s="8">
        <v>27.3207256836521</v>
      </c>
      <c r="G2377" s="8">
        <v>25.783780002161802</v>
      </c>
      <c r="H2377" s="8">
        <v>21.4387901347393</v>
      </c>
    </row>
    <row r="2378" spans="1:8" x14ac:dyDescent="0.35">
      <c r="A2378" s="7" t="str">
        <f t="shared" si="9"/>
        <v>DISTRIBUCION VOLUMEN X CRITERIO (kg ó litros)Ternera Ing.BAJA</v>
      </c>
      <c r="B2378" s="7">
        <v>0</v>
      </c>
      <c r="C2378" s="7">
        <v>0</v>
      </c>
      <c r="D2378" s="8" t="s">
        <v>20</v>
      </c>
      <c r="E2378" s="8">
        <v>18.068412860142502</v>
      </c>
      <c r="F2378" s="8">
        <v>17.158452748042599</v>
      </c>
      <c r="G2378" s="8">
        <v>16.164380399527499</v>
      </c>
      <c r="H2378" s="8">
        <v>19.1235961760061</v>
      </c>
    </row>
    <row r="2379" spans="1:8" x14ac:dyDescent="0.35">
      <c r="A2379" s="7" t="str">
        <f t="shared" si="9"/>
        <v>DISTRIBUCION VOLUMEN X CRITERIO (kg ó litros)Ternera Ing.HOMBRE</v>
      </c>
      <c r="B2379" s="7">
        <v>0</v>
      </c>
      <c r="C2379" s="7">
        <v>0</v>
      </c>
      <c r="D2379" s="8" t="s">
        <v>21</v>
      </c>
      <c r="E2379" s="8">
        <v>48.879114300312899</v>
      </c>
      <c r="F2379" s="8">
        <v>46.498171697084999</v>
      </c>
      <c r="G2379" s="8">
        <v>48.506450732968197</v>
      </c>
      <c r="H2379" s="8">
        <v>46.780760150104101</v>
      </c>
    </row>
    <row r="2380" spans="1:8" x14ac:dyDescent="0.35">
      <c r="A2380" s="7" t="str">
        <f t="shared" si="9"/>
        <v>DISTRIBUCION VOLUMEN X CRITERIO (kg ó litros)Ternera Ing.MUJER</v>
      </c>
      <c r="B2380" s="7">
        <v>0</v>
      </c>
      <c r="C2380" s="7">
        <v>0</v>
      </c>
      <c r="D2380" s="8" t="s">
        <v>22</v>
      </c>
      <c r="E2380" s="8">
        <v>51.120890807228797</v>
      </c>
      <c r="F2380" s="8">
        <v>53.501820612566902</v>
      </c>
      <c r="G2380" s="8">
        <v>51.493554959700198</v>
      </c>
      <c r="H2380" s="8">
        <v>53.219238719834699</v>
      </c>
    </row>
    <row r="2381" spans="1:8" x14ac:dyDescent="0.35">
      <c r="A2381" s="7" t="str">
        <f>$B$2265&amp;$C$2381&amp;D2381</f>
        <v>DISTRIBUCION VOLUMEN X CRITERIO (kg ó litros)Pollo Ing.T.ESPAÑA</v>
      </c>
      <c r="B2381" s="7">
        <v>0</v>
      </c>
      <c r="C2381" s="7" t="s">
        <v>128</v>
      </c>
      <c r="D2381" s="8" t="s">
        <v>36</v>
      </c>
      <c r="E2381" s="8">
        <v>100</v>
      </c>
      <c r="F2381" s="8">
        <v>100</v>
      </c>
      <c r="G2381" s="8">
        <v>100</v>
      </c>
      <c r="H2381" s="8">
        <v>100</v>
      </c>
    </row>
    <row r="2382" spans="1:8" x14ac:dyDescent="0.35">
      <c r="A2382" s="7" t="str">
        <f t="shared" ref="A2382:A2409" si="10">$B$2265&amp;$C$2381&amp;D2382</f>
        <v>DISTRIBUCION VOLUMEN X CRITERIO (kg ó litros)Pollo Ing.BCN AM</v>
      </c>
      <c r="B2382" s="7">
        <v>0</v>
      </c>
      <c r="C2382" s="7">
        <v>0</v>
      </c>
      <c r="D2382" s="8" t="s">
        <v>1</v>
      </c>
      <c r="E2382" s="8">
        <v>11.814271021961099</v>
      </c>
      <c r="F2382" s="8">
        <v>8.7410937697071507</v>
      </c>
      <c r="G2382" s="8">
        <v>8.6842012870252603</v>
      </c>
      <c r="H2382" s="8">
        <v>9.2314578837683907</v>
      </c>
    </row>
    <row r="2383" spans="1:8" x14ac:dyDescent="0.35">
      <c r="A2383" s="7" t="str">
        <f t="shared" si="10"/>
        <v>DISTRIBUCION VOLUMEN X CRITERIO (kg ó litros)Pollo Ing.REST.CAT ARAGON</v>
      </c>
      <c r="B2383" s="7">
        <v>0</v>
      </c>
      <c r="C2383" s="7">
        <v>0</v>
      </c>
      <c r="D2383" s="8" t="s">
        <v>2</v>
      </c>
      <c r="E2383" s="8">
        <v>10.3601933976373</v>
      </c>
      <c r="F2383" s="8">
        <v>7.5343613796560396</v>
      </c>
      <c r="G2383" s="8">
        <v>10.8798905083049</v>
      </c>
      <c r="H2383" s="8">
        <v>11.774614744962699</v>
      </c>
    </row>
    <row r="2384" spans="1:8" x14ac:dyDescent="0.35">
      <c r="A2384" s="7" t="str">
        <f t="shared" si="10"/>
        <v>DISTRIBUCION VOLUMEN X CRITERIO (kg ó litros)Pollo Ing.LEVANTE</v>
      </c>
      <c r="B2384" s="7">
        <v>0</v>
      </c>
      <c r="C2384" s="7">
        <v>0</v>
      </c>
      <c r="D2384" s="8" t="s">
        <v>3</v>
      </c>
      <c r="E2384" s="8">
        <v>15.2116828999535</v>
      </c>
      <c r="F2384" s="8">
        <v>14.9334543965604</v>
      </c>
      <c r="G2384" s="8">
        <v>16.389579831178398</v>
      </c>
      <c r="H2384" s="8">
        <v>14.736968929123901</v>
      </c>
    </row>
    <row r="2385" spans="1:8" x14ac:dyDescent="0.35">
      <c r="A2385" s="7" t="str">
        <f t="shared" si="10"/>
        <v>DISTRIBUCION VOLUMEN X CRITERIO (kg ó litros)Pollo Ing.ANDALUCIA</v>
      </c>
      <c r="B2385" s="7">
        <v>0</v>
      </c>
      <c r="C2385" s="7">
        <v>0</v>
      </c>
      <c r="D2385" s="8" t="s">
        <v>4</v>
      </c>
      <c r="E2385" s="8">
        <v>21.889850830712501</v>
      </c>
      <c r="F2385" s="8">
        <v>23.052534063444199</v>
      </c>
      <c r="G2385" s="8">
        <v>20.7491500375206</v>
      </c>
      <c r="H2385" s="8">
        <v>19.798399009763799</v>
      </c>
    </row>
    <row r="2386" spans="1:8" x14ac:dyDescent="0.35">
      <c r="A2386" s="7" t="str">
        <f t="shared" si="10"/>
        <v>DISTRIBUCION VOLUMEN X CRITERIO (kg ó litros)Pollo Ing.MDD AM</v>
      </c>
      <c r="B2386" s="7">
        <v>0</v>
      </c>
      <c r="C2386" s="7">
        <v>0</v>
      </c>
      <c r="D2386" s="8" t="s">
        <v>5</v>
      </c>
      <c r="E2386" s="8">
        <v>18.5685050664346</v>
      </c>
      <c r="F2386" s="8">
        <v>20.228252164901399</v>
      </c>
      <c r="G2386" s="8">
        <v>20.840625398424301</v>
      </c>
      <c r="H2386" s="8">
        <v>22.0876720806938</v>
      </c>
    </row>
    <row r="2387" spans="1:8" x14ac:dyDescent="0.35">
      <c r="A2387" s="7" t="str">
        <f t="shared" si="10"/>
        <v>DISTRIBUCION VOLUMEN X CRITERIO (kg ó litros)Pollo Ing.RTO CENTRO</v>
      </c>
      <c r="B2387" s="7">
        <v>0</v>
      </c>
      <c r="C2387" s="7">
        <v>0</v>
      </c>
      <c r="D2387" s="8" t="s">
        <v>6</v>
      </c>
      <c r="E2387" s="8">
        <v>8.7698511980026304</v>
      </c>
      <c r="F2387" s="8">
        <v>9.9709608642425795</v>
      </c>
      <c r="G2387" s="8">
        <v>9.2817872995895101</v>
      </c>
      <c r="H2387" s="8">
        <v>9.1023436527131505</v>
      </c>
    </row>
    <row r="2388" spans="1:8" x14ac:dyDescent="0.35">
      <c r="A2388" s="7" t="str">
        <f t="shared" si="10"/>
        <v>DISTRIBUCION VOLUMEN X CRITERIO (kg ó litros)Pollo Ing.NORTE-CENTRO</v>
      </c>
      <c r="B2388" s="7">
        <v>0</v>
      </c>
      <c r="C2388" s="7">
        <v>0</v>
      </c>
      <c r="D2388" s="8" t="s">
        <v>7</v>
      </c>
      <c r="E2388" s="8">
        <v>6.2092535374621702</v>
      </c>
      <c r="F2388" s="8">
        <v>6.8525255779583398</v>
      </c>
      <c r="G2388" s="8">
        <v>7.3215618836507703</v>
      </c>
      <c r="H2388" s="8">
        <v>6.4030431369053904</v>
      </c>
    </row>
    <row r="2389" spans="1:8" x14ac:dyDescent="0.35">
      <c r="A2389" s="7" t="str">
        <f t="shared" si="10"/>
        <v>DISTRIBUCION VOLUMEN X CRITERIO (kg ó litros)Pollo Ing.NOROESTE</v>
      </c>
      <c r="B2389" s="7">
        <v>0</v>
      </c>
      <c r="C2389" s="7">
        <v>0</v>
      </c>
      <c r="D2389" s="8" t="s">
        <v>8</v>
      </c>
      <c r="E2389" s="8">
        <v>7.1763895393468298</v>
      </c>
      <c r="F2389" s="8">
        <v>8.6868176681395202</v>
      </c>
      <c r="G2389" s="8">
        <v>5.8532093269577103</v>
      </c>
      <c r="H2389" s="8">
        <v>6.8654930365065203</v>
      </c>
    </row>
    <row r="2390" spans="1:8" x14ac:dyDescent="0.35">
      <c r="A2390" s="7" t="str">
        <f t="shared" si="10"/>
        <v>DISTRIBUCION VOLUMEN X CRITERIO (kg ó litros)Pollo Ing.&lt;2MIL</v>
      </c>
      <c r="B2390" s="7">
        <v>0</v>
      </c>
      <c r="C2390" s="7">
        <v>0</v>
      </c>
      <c r="D2390" s="8" t="s">
        <v>9</v>
      </c>
      <c r="E2390" s="8">
        <v>3.7400145975167298</v>
      </c>
      <c r="F2390" s="8">
        <v>3.3361771849402801</v>
      </c>
      <c r="G2390" s="8">
        <v>2.85007956483632</v>
      </c>
      <c r="H2390" s="8">
        <v>3.25045070894102</v>
      </c>
    </row>
    <row r="2391" spans="1:8" x14ac:dyDescent="0.35">
      <c r="A2391" s="7" t="str">
        <f t="shared" si="10"/>
        <v>DISTRIBUCION VOLUMEN X CRITERIO (kg ó litros)Pollo Ing.2-5MIL</v>
      </c>
      <c r="B2391" s="7">
        <v>0</v>
      </c>
      <c r="C2391" s="7">
        <v>0</v>
      </c>
      <c r="D2391" s="8" t="s">
        <v>10</v>
      </c>
      <c r="E2391" s="8">
        <v>5.7705241115147601</v>
      </c>
      <c r="F2391" s="8">
        <v>4.5637865758679101</v>
      </c>
      <c r="G2391" s="8">
        <v>6.6645407937459504</v>
      </c>
      <c r="H2391" s="8">
        <v>7.5345683500140996</v>
      </c>
    </row>
    <row r="2392" spans="1:8" x14ac:dyDescent="0.35">
      <c r="A2392" s="7" t="str">
        <f t="shared" si="10"/>
        <v>DISTRIBUCION VOLUMEN X CRITERIO (kg ó litros)Pollo Ing.5-10MIL</v>
      </c>
      <c r="B2392" s="7">
        <v>0</v>
      </c>
      <c r="C2392" s="7">
        <v>0</v>
      </c>
      <c r="D2392" s="8" t="s">
        <v>11</v>
      </c>
      <c r="E2392" s="8">
        <v>7.6015257802580303</v>
      </c>
      <c r="F2392" s="8">
        <v>5.3291716665070599</v>
      </c>
      <c r="G2392" s="8">
        <v>6.2548404214542099</v>
      </c>
      <c r="H2392" s="8">
        <v>5.8913066899515396</v>
      </c>
    </row>
    <row r="2393" spans="1:8" x14ac:dyDescent="0.35">
      <c r="A2393" s="7" t="str">
        <f t="shared" si="10"/>
        <v>DISTRIBUCION VOLUMEN X CRITERIO (kg ó litros)Pollo Ing.10-30MIL</v>
      </c>
      <c r="B2393" s="7">
        <v>0</v>
      </c>
      <c r="C2393" s="7">
        <v>0</v>
      </c>
      <c r="D2393" s="8" t="s">
        <v>12</v>
      </c>
      <c r="E2393" s="8">
        <v>17.232151149929901</v>
      </c>
      <c r="F2393" s="8">
        <v>17.7434505978167</v>
      </c>
      <c r="G2393" s="8">
        <v>18.1997005195716</v>
      </c>
      <c r="H2393" s="8">
        <v>15.0032309022821</v>
      </c>
    </row>
    <row r="2394" spans="1:8" x14ac:dyDescent="0.35">
      <c r="A2394" s="7" t="str">
        <f t="shared" si="10"/>
        <v>DISTRIBUCION VOLUMEN X CRITERIO (kg ó litros)Pollo Ing.30-100MIL</v>
      </c>
      <c r="B2394" s="7">
        <v>0</v>
      </c>
      <c r="C2394" s="7">
        <v>0</v>
      </c>
      <c r="D2394" s="8" t="s">
        <v>13</v>
      </c>
      <c r="E2394" s="8">
        <v>24.0474162932829</v>
      </c>
      <c r="F2394" s="8">
        <v>24.579364448015099</v>
      </c>
      <c r="G2394" s="8">
        <v>22.052457196049399</v>
      </c>
      <c r="H2394" s="8">
        <v>23.6610635002998</v>
      </c>
    </row>
    <row r="2395" spans="1:8" x14ac:dyDescent="0.35">
      <c r="A2395" s="7" t="str">
        <f t="shared" si="10"/>
        <v>DISTRIBUCION VOLUMEN X CRITERIO (kg ó litros)Pollo Ing.100-200MIL</v>
      </c>
      <c r="B2395" s="7">
        <v>0</v>
      </c>
      <c r="C2395" s="7">
        <v>0</v>
      </c>
      <c r="D2395" s="8" t="s">
        <v>14</v>
      </c>
      <c r="E2395" s="8">
        <v>8.1870079434765692</v>
      </c>
      <c r="F2395" s="8">
        <v>11.079469590134099</v>
      </c>
      <c r="G2395" s="8">
        <v>9.8088611397247796</v>
      </c>
      <c r="H2395" s="8">
        <v>8.3288172484462493</v>
      </c>
    </row>
    <row r="2396" spans="1:8" x14ac:dyDescent="0.35">
      <c r="A2396" s="7" t="str">
        <f t="shared" si="10"/>
        <v>DISTRIBUCION VOLUMEN X CRITERIO (kg ó litros)Pollo Ing.200-500MIL</v>
      </c>
      <c r="B2396" s="7">
        <v>0</v>
      </c>
      <c r="C2396" s="7">
        <v>0</v>
      </c>
      <c r="D2396" s="8" t="s">
        <v>15</v>
      </c>
      <c r="E2396" s="8">
        <v>15.6277794073947</v>
      </c>
      <c r="F2396" s="8">
        <v>13.4577500802644</v>
      </c>
      <c r="G2396" s="8">
        <v>15.3933044146806</v>
      </c>
      <c r="H2396" s="8">
        <v>17.471874476050498</v>
      </c>
    </row>
    <row r="2397" spans="1:8" x14ac:dyDescent="0.35">
      <c r="A2397" s="7" t="str">
        <f t="shared" si="10"/>
        <v>DISTRIBUCION VOLUMEN X CRITERIO (kg ó litros)Pollo Ing.&gt;500MIL</v>
      </c>
      <c r="B2397" s="7">
        <v>0</v>
      </c>
      <c r="C2397" s="7">
        <v>0</v>
      </c>
      <c r="D2397" s="8" t="s">
        <v>16</v>
      </c>
      <c r="E2397" s="8">
        <v>17.793575213385999</v>
      </c>
      <c r="F2397" s="8">
        <v>19.910824673207401</v>
      </c>
      <c r="G2397" s="8">
        <v>18.776221935677398</v>
      </c>
      <c r="H2397" s="8">
        <v>18.858678044151599</v>
      </c>
    </row>
    <row r="2398" spans="1:8" x14ac:dyDescent="0.35">
      <c r="A2398" s="7" t="str">
        <f t="shared" si="10"/>
        <v>DISTRIBUCION VOLUMEN X CRITERIO (kg ó litros)Pollo Ing.DE 15 A 19 AÑOS</v>
      </c>
      <c r="B2398" s="7">
        <v>0</v>
      </c>
      <c r="C2398" s="7">
        <v>0</v>
      </c>
      <c r="D2398" s="8" t="s">
        <v>39</v>
      </c>
      <c r="E2398" s="8">
        <v>3.9936925450384</v>
      </c>
      <c r="F2398" s="8">
        <v>2.7515902224705302</v>
      </c>
      <c r="G2398" s="8">
        <v>4.6055017223196097</v>
      </c>
      <c r="H2398" s="8">
        <v>3.5308797101514502</v>
      </c>
    </row>
    <row r="2399" spans="1:8" x14ac:dyDescent="0.35">
      <c r="A2399" s="7" t="str">
        <f t="shared" si="10"/>
        <v>DISTRIBUCION VOLUMEN X CRITERIO (kg ó litros)Pollo Ing.DE 20 A 24 AÑOS</v>
      </c>
      <c r="B2399" s="7">
        <v>0</v>
      </c>
      <c r="C2399" s="7">
        <v>0</v>
      </c>
      <c r="D2399" s="8" t="s">
        <v>40</v>
      </c>
      <c r="E2399" s="8">
        <v>5.5589258137864803</v>
      </c>
      <c r="F2399" s="8">
        <v>5.4370446775510599</v>
      </c>
      <c r="G2399" s="8">
        <v>5.3050354772037904</v>
      </c>
      <c r="H2399" s="8">
        <v>4.6712318013687799</v>
      </c>
    </row>
    <row r="2400" spans="1:8" x14ac:dyDescent="0.35">
      <c r="A2400" s="7" t="str">
        <f t="shared" si="10"/>
        <v>DISTRIBUCION VOLUMEN X CRITERIO (kg ó litros)Pollo Ing.DE 25 A 34 AÑOS</v>
      </c>
      <c r="B2400" s="7">
        <v>0</v>
      </c>
      <c r="C2400" s="7">
        <v>0</v>
      </c>
      <c r="D2400" s="8" t="s">
        <v>41</v>
      </c>
      <c r="E2400" s="8">
        <v>15.208074998027699</v>
      </c>
      <c r="F2400" s="8">
        <v>15.599340786888501</v>
      </c>
      <c r="G2400" s="8">
        <v>15.6289904259589</v>
      </c>
      <c r="H2400" s="8">
        <v>15.916455630607301</v>
      </c>
    </row>
    <row r="2401" spans="1:8" x14ac:dyDescent="0.35">
      <c r="A2401" s="7" t="str">
        <f t="shared" si="10"/>
        <v>DISTRIBUCION VOLUMEN X CRITERIO (kg ó litros)Pollo Ing.DE 35 A 49 AÑOS</v>
      </c>
      <c r="B2401" s="7">
        <v>0</v>
      </c>
      <c r="C2401" s="7">
        <v>0</v>
      </c>
      <c r="D2401" s="8" t="s">
        <v>42</v>
      </c>
      <c r="E2401" s="8">
        <v>40.269301909949199</v>
      </c>
      <c r="F2401" s="8">
        <v>41.810807725423999</v>
      </c>
      <c r="G2401" s="8">
        <v>35.9715441637439</v>
      </c>
      <c r="H2401" s="8">
        <v>36.131011244266503</v>
      </c>
    </row>
    <row r="2402" spans="1:8" x14ac:dyDescent="0.35">
      <c r="A2402" s="7" t="str">
        <f t="shared" si="10"/>
        <v>DISTRIBUCION VOLUMEN X CRITERIO (kg ó litros)Pollo Ing.DE 50 A 59 AÑOS</v>
      </c>
      <c r="B2402" s="7">
        <v>0</v>
      </c>
      <c r="C2402" s="7">
        <v>0</v>
      </c>
      <c r="D2402" s="8" t="s">
        <v>43</v>
      </c>
      <c r="E2402" s="8">
        <v>20.5376514546377</v>
      </c>
      <c r="F2402" s="8">
        <v>22.169521305331301</v>
      </c>
      <c r="G2402" s="8">
        <v>24.348470933649502</v>
      </c>
      <c r="H2402" s="8">
        <v>22.7283945605752</v>
      </c>
    </row>
    <row r="2403" spans="1:8" x14ac:dyDescent="0.35">
      <c r="A2403" s="7" t="str">
        <f t="shared" si="10"/>
        <v>DISTRIBUCION VOLUMEN X CRITERIO (kg ó litros)Pollo Ing.DE 60 A 75 AÑOS</v>
      </c>
      <c r="B2403" s="7">
        <v>0</v>
      </c>
      <c r="C2403" s="7">
        <v>0</v>
      </c>
      <c r="D2403" s="8" t="s">
        <v>44</v>
      </c>
      <c r="E2403" s="8">
        <v>14.4323493847525</v>
      </c>
      <c r="F2403" s="8">
        <v>12.231695465796401</v>
      </c>
      <c r="G2403" s="8">
        <v>14.140467414255401</v>
      </c>
      <c r="H2403" s="8">
        <v>17.022016464782599</v>
      </c>
    </row>
    <row r="2404" spans="1:8" x14ac:dyDescent="0.35">
      <c r="A2404" s="7" t="str">
        <f t="shared" si="10"/>
        <v>DISTRIBUCION VOLUMEN X CRITERIO (kg ó litros)Pollo Ing.ALTA Y MEDIA ALTA</v>
      </c>
      <c r="B2404" s="7">
        <v>0</v>
      </c>
      <c r="C2404" s="7">
        <v>0</v>
      </c>
      <c r="D2404" s="8" t="s">
        <v>17</v>
      </c>
      <c r="E2404" s="8">
        <v>22.593152441984198</v>
      </c>
      <c r="F2404" s="8">
        <v>20.991508020988</v>
      </c>
      <c r="G2404" s="8">
        <v>25.340147086299599</v>
      </c>
      <c r="H2404" s="8">
        <v>24.1733096094258</v>
      </c>
    </row>
    <row r="2405" spans="1:8" x14ac:dyDescent="0.35">
      <c r="A2405" s="7" t="str">
        <f t="shared" si="10"/>
        <v>DISTRIBUCION VOLUMEN X CRITERIO (kg ó litros)Pollo Ing.MEDIA</v>
      </c>
      <c r="B2405" s="7">
        <v>0</v>
      </c>
      <c r="C2405" s="7">
        <v>0</v>
      </c>
      <c r="D2405" s="8" t="s">
        <v>18</v>
      </c>
      <c r="E2405" s="8">
        <v>31.551682414037099</v>
      </c>
      <c r="F2405" s="8">
        <v>32.145941621857403</v>
      </c>
      <c r="G2405" s="8">
        <v>29.6095315409862</v>
      </c>
      <c r="H2405" s="8">
        <v>27.6352125131734</v>
      </c>
    </row>
    <row r="2406" spans="1:8" x14ac:dyDescent="0.35">
      <c r="A2406" s="7" t="str">
        <f t="shared" si="10"/>
        <v>DISTRIBUCION VOLUMEN X CRITERIO (kg ó litros)Pollo Ing.MEDIA BAJA</v>
      </c>
      <c r="B2406" s="7">
        <v>0</v>
      </c>
      <c r="C2406" s="7">
        <v>0</v>
      </c>
      <c r="D2406" s="8" t="s">
        <v>19</v>
      </c>
      <c r="E2406" s="8">
        <v>25.812792164135701</v>
      </c>
      <c r="F2406" s="8">
        <v>28.333988661131901</v>
      </c>
      <c r="G2406" s="8">
        <v>23.727249854226699</v>
      </c>
      <c r="H2406" s="8">
        <v>24.515420372470299</v>
      </c>
    </row>
    <row r="2407" spans="1:8" x14ac:dyDescent="0.35">
      <c r="A2407" s="7" t="str">
        <f t="shared" si="10"/>
        <v>DISTRIBUCION VOLUMEN X CRITERIO (kg ó litros)Pollo Ing.BAJA</v>
      </c>
      <c r="B2407" s="7">
        <v>0</v>
      </c>
      <c r="C2407" s="7">
        <v>0</v>
      </c>
      <c r="D2407" s="8" t="s">
        <v>20</v>
      </c>
      <c r="E2407" s="8">
        <v>20.042370546366801</v>
      </c>
      <c r="F2407" s="8">
        <v>18.5285604278554</v>
      </c>
      <c r="G2407" s="8">
        <v>21.323083851244601</v>
      </c>
      <c r="H2407" s="8">
        <v>23.676051774804101</v>
      </c>
    </row>
    <row r="2408" spans="1:8" x14ac:dyDescent="0.35">
      <c r="A2408" s="7" t="str">
        <f t="shared" si="10"/>
        <v>DISTRIBUCION VOLUMEN X CRITERIO (kg ó litros)Pollo Ing.HOMBRE</v>
      </c>
      <c r="B2408" s="7">
        <v>0</v>
      </c>
      <c r="C2408" s="7">
        <v>0</v>
      </c>
      <c r="D2408" s="8" t="s">
        <v>21</v>
      </c>
      <c r="E2408" s="8">
        <v>41.713810706175899</v>
      </c>
      <c r="F2408" s="8">
        <v>38.622519862029399</v>
      </c>
      <c r="G2408" s="8">
        <v>39.532820971615202</v>
      </c>
      <c r="H2408" s="8">
        <v>40.9394666755</v>
      </c>
    </row>
    <row r="2409" spans="1:8" x14ac:dyDescent="0.35">
      <c r="A2409" s="7" t="str">
        <f t="shared" si="10"/>
        <v>DISTRIBUCION VOLUMEN X CRITERIO (kg ó litros)Pollo Ing.MUJER</v>
      </c>
      <c r="B2409" s="7">
        <v>0</v>
      </c>
      <c r="C2409" s="7">
        <v>0</v>
      </c>
      <c r="D2409" s="8" t="s">
        <v>22</v>
      </c>
      <c r="E2409" s="8">
        <v>58.286184251528297</v>
      </c>
      <c r="F2409" s="8">
        <v>61.377476804015402</v>
      </c>
      <c r="G2409" s="8">
        <v>60.467186933404101</v>
      </c>
      <c r="H2409" s="8">
        <v>59.060532047349497</v>
      </c>
    </row>
    <row r="2410" spans="1:8" x14ac:dyDescent="0.35">
      <c r="A2410" s="7" t="str">
        <f>$B$2265&amp;$C$2410&amp;D2410</f>
        <v>DISTRIBUCION VOLUMEN X CRITERIO (kg ó litros)Porcino Ing.T.ESPAÑA</v>
      </c>
      <c r="B2410" s="7">
        <v>0</v>
      </c>
      <c r="C2410" s="7" t="s">
        <v>129</v>
      </c>
      <c r="D2410" s="8" t="s">
        <v>36</v>
      </c>
      <c r="E2410" s="8">
        <v>100</v>
      </c>
      <c r="F2410" s="8">
        <v>100</v>
      </c>
      <c r="G2410" s="8">
        <v>100</v>
      </c>
      <c r="H2410" s="8">
        <v>100</v>
      </c>
    </row>
    <row r="2411" spans="1:8" x14ac:dyDescent="0.35">
      <c r="A2411" s="7" t="str">
        <f t="shared" ref="A2411:A2438" si="11">$B$2265&amp;$C$2410&amp;D2411</f>
        <v>DISTRIBUCION VOLUMEN X CRITERIO (kg ó litros)Porcino Ing.BCN AM</v>
      </c>
      <c r="B2411" s="7">
        <v>0</v>
      </c>
      <c r="C2411" s="7">
        <v>0</v>
      </c>
      <c r="D2411" s="8" t="s">
        <v>1</v>
      </c>
      <c r="E2411" s="8">
        <v>10.3003637404508</v>
      </c>
      <c r="F2411" s="8">
        <v>8.1262533807505104</v>
      </c>
      <c r="G2411" s="8">
        <v>8.9164281627635305</v>
      </c>
      <c r="H2411" s="8">
        <v>8.2434989437459407</v>
      </c>
    </row>
    <row r="2412" spans="1:8" x14ac:dyDescent="0.35">
      <c r="A2412" s="7" t="str">
        <f t="shared" si="11"/>
        <v>DISTRIBUCION VOLUMEN X CRITERIO (kg ó litros)Porcino Ing.REST.CAT ARAGON</v>
      </c>
      <c r="B2412" s="7">
        <v>0</v>
      </c>
      <c r="C2412" s="7">
        <v>0</v>
      </c>
      <c r="D2412" s="8" t="s">
        <v>2</v>
      </c>
      <c r="E2412" s="8">
        <v>12.8390790141985</v>
      </c>
      <c r="F2412" s="8">
        <v>11.173152146164099</v>
      </c>
      <c r="G2412" s="8">
        <v>9.3390549211607095</v>
      </c>
      <c r="H2412" s="8">
        <v>10.032108254752201</v>
      </c>
    </row>
    <row r="2413" spans="1:8" x14ac:dyDescent="0.35">
      <c r="A2413" s="7" t="str">
        <f t="shared" si="11"/>
        <v>DISTRIBUCION VOLUMEN X CRITERIO (kg ó litros)Porcino Ing.LEVANTE</v>
      </c>
      <c r="B2413" s="7">
        <v>0</v>
      </c>
      <c r="C2413" s="7">
        <v>0</v>
      </c>
      <c r="D2413" s="8" t="s">
        <v>3</v>
      </c>
      <c r="E2413" s="8">
        <v>12.4118573756537</v>
      </c>
      <c r="F2413" s="8">
        <v>14.742047920124699</v>
      </c>
      <c r="G2413" s="8">
        <v>15.637668482593901</v>
      </c>
      <c r="H2413" s="8">
        <v>14.1967175620813</v>
      </c>
    </row>
    <row r="2414" spans="1:8" x14ac:dyDescent="0.35">
      <c r="A2414" s="7" t="str">
        <f t="shared" si="11"/>
        <v>DISTRIBUCION VOLUMEN X CRITERIO (kg ó litros)Porcino Ing.ANDALUCIA</v>
      </c>
      <c r="B2414" s="7">
        <v>0</v>
      </c>
      <c r="C2414" s="7">
        <v>0</v>
      </c>
      <c r="D2414" s="8" t="s">
        <v>4</v>
      </c>
      <c r="E2414" s="8">
        <v>28.435216732366101</v>
      </c>
      <c r="F2414" s="8">
        <v>28.150823736157498</v>
      </c>
      <c r="G2414" s="8">
        <v>28.456267116338701</v>
      </c>
      <c r="H2414" s="8">
        <v>27.705882841625701</v>
      </c>
    </row>
    <row r="2415" spans="1:8" x14ac:dyDescent="0.35">
      <c r="A2415" s="7" t="str">
        <f t="shared" si="11"/>
        <v>DISTRIBUCION VOLUMEN X CRITERIO (kg ó litros)Porcino Ing.MDD AM</v>
      </c>
      <c r="B2415" s="7">
        <v>0</v>
      </c>
      <c r="C2415" s="7">
        <v>0</v>
      </c>
      <c r="D2415" s="8" t="s">
        <v>5</v>
      </c>
      <c r="E2415" s="8">
        <v>12.266304549249</v>
      </c>
      <c r="F2415" s="8">
        <v>15.49318743529</v>
      </c>
      <c r="G2415" s="8">
        <v>13.7428575844196</v>
      </c>
      <c r="H2415" s="8">
        <v>13.396765025589399</v>
      </c>
    </row>
    <row r="2416" spans="1:8" x14ac:dyDescent="0.35">
      <c r="A2416" s="7" t="str">
        <f t="shared" si="11"/>
        <v>DISTRIBUCION VOLUMEN X CRITERIO (kg ó litros)Porcino Ing.RTO CENTRO</v>
      </c>
      <c r="B2416" s="7">
        <v>0</v>
      </c>
      <c r="C2416" s="7">
        <v>0</v>
      </c>
      <c r="D2416" s="8" t="s">
        <v>6</v>
      </c>
      <c r="E2416" s="8">
        <v>7.0432078537557103</v>
      </c>
      <c r="F2416" s="8">
        <v>7.5148721058387604</v>
      </c>
      <c r="G2416" s="8">
        <v>7.4362460022474401</v>
      </c>
      <c r="H2416" s="8">
        <v>8.9571000468052393</v>
      </c>
    </row>
    <row r="2417" spans="1:8" x14ac:dyDescent="0.35">
      <c r="A2417" s="7" t="str">
        <f t="shared" si="11"/>
        <v>DISTRIBUCION VOLUMEN X CRITERIO (kg ó litros)Porcino Ing.NORTE-CENTRO</v>
      </c>
      <c r="B2417" s="7">
        <v>0</v>
      </c>
      <c r="C2417" s="7">
        <v>0</v>
      </c>
      <c r="D2417" s="8" t="s">
        <v>7</v>
      </c>
      <c r="E2417" s="8">
        <v>6.5852569587077703</v>
      </c>
      <c r="F2417" s="8">
        <v>6.6124251922530402</v>
      </c>
      <c r="G2417" s="8">
        <v>8.80120650570022</v>
      </c>
      <c r="H2417" s="8">
        <v>7.4004356510549796</v>
      </c>
    </row>
    <row r="2418" spans="1:8" x14ac:dyDescent="0.35">
      <c r="A2418" s="7" t="str">
        <f t="shared" si="11"/>
        <v>DISTRIBUCION VOLUMEN X CRITERIO (kg ó litros)Porcino Ing.NOROESTE</v>
      </c>
      <c r="B2418" s="7">
        <v>0</v>
      </c>
      <c r="C2418" s="7">
        <v>0</v>
      </c>
      <c r="D2418" s="8" t="s">
        <v>8</v>
      </c>
      <c r="E2418" s="8">
        <v>10.118714905328</v>
      </c>
      <c r="F2418" s="8">
        <v>8.1872424386094806</v>
      </c>
      <c r="G2418" s="8">
        <v>7.6702792034583203</v>
      </c>
      <c r="H2418" s="8">
        <v>10.0674909957092</v>
      </c>
    </row>
    <row r="2419" spans="1:8" x14ac:dyDescent="0.35">
      <c r="A2419" s="7" t="str">
        <f t="shared" si="11"/>
        <v>DISTRIBUCION VOLUMEN X CRITERIO (kg ó litros)Porcino Ing.&lt;2MIL</v>
      </c>
      <c r="B2419" s="7">
        <v>0</v>
      </c>
      <c r="C2419" s="7">
        <v>0</v>
      </c>
      <c r="D2419" s="8" t="s">
        <v>9</v>
      </c>
      <c r="E2419" s="8">
        <v>5.2356546134489097</v>
      </c>
      <c r="F2419" s="8">
        <v>5.4891621441399403</v>
      </c>
      <c r="G2419" s="8">
        <v>2.8676376730650399</v>
      </c>
      <c r="H2419" s="8">
        <v>2.5891516884870098</v>
      </c>
    </row>
    <row r="2420" spans="1:8" x14ac:dyDescent="0.35">
      <c r="A2420" s="7" t="str">
        <f t="shared" si="11"/>
        <v>DISTRIBUCION VOLUMEN X CRITERIO (kg ó litros)Porcino Ing.2-5MIL</v>
      </c>
      <c r="B2420" s="7">
        <v>0</v>
      </c>
      <c r="C2420" s="7">
        <v>0</v>
      </c>
      <c r="D2420" s="8" t="s">
        <v>10</v>
      </c>
      <c r="E2420" s="8">
        <v>6.5506375248292903</v>
      </c>
      <c r="F2420" s="8">
        <v>4.7287886803271499</v>
      </c>
      <c r="G2420" s="8">
        <v>5.52170255882542</v>
      </c>
      <c r="H2420" s="8">
        <v>10.3753696815638</v>
      </c>
    </row>
    <row r="2421" spans="1:8" x14ac:dyDescent="0.35">
      <c r="A2421" s="7" t="str">
        <f t="shared" si="11"/>
        <v>DISTRIBUCION VOLUMEN X CRITERIO (kg ó litros)Porcino Ing.5-10MIL</v>
      </c>
      <c r="B2421" s="7">
        <v>0</v>
      </c>
      <c r="C2421" s="7">
        <v>0</v>
      </c>
      <c r="D2421" s="8" t="s">
        <v>11</v>
      </c>
      <c r="E2421" s="8">
        <v>8.0895538320653593</v>
      </c>
      <c r="F2421" s="8">
        <v>5.8074149735533602</v>
      </c>
      <c r="G2421" s="8">
        <v>10.078105294033501</v>
      </c>
      <c r="H2421" s="8">
        <v>9.8962160185872801</v>
      </c>
    </row>
    <row r="2422" spans="1:8" x14ac:dyDescent="0.35">
      <c r="A2422" s="7" t="str">
        <f t="shared" si="11"/>
        <v>DISTRIBUCION VOLUMEN X CRITERIO (kg ó litros)Porcino Ing.10-30MIL</v>
      </c>
      <c r="B2422" s="7">
        <v>0</v>
      </c>
      <c r="C2422" s="7">
        <v>0</v>
      </c>
      <c r="D2422" s="8" t="s">
        <v>12</v>
      </c>
      <c r="E2422" s="8">
        <v>19.611655312105501</v>
      </c>
      <c r="F2422" s="8">
        <v>21.823373296992798</v>
      </c>
      <c r="G2422" s="8">
        <v>21.5233537174446</v>
      </c>
      <c r="H2422" s="8">
        <v>18.948091158281301</v>
      </c>
    </row>
    <row r="2423" spans="1:8" x14ac:dyDescent="0.35">
      <c r="A2423" s="7" t="str">
        <f t="shared" si="11"/>
        <v>DISTRIBUCION VOLUMEN X CRITERIO (kg ó litros)Porcino Ing.30-100MIL</v>
      </c>
      <c r="B2423" s="7">
        <v>0</v>
      </c>
      <c r="C2423" s="7">
        <v>0</v>
      </c>
      <c r="D2423" s="8" t="s">
        <v>13</v>
      </c>
      <c r="E2423" s="8">
        <v>22.1567237874754</v>
      </c>
      <c r="F2423" s="8">
        <v>19.380490044132799</v>
      </c>
      <c r="G2423" s="8">
        <v>18.806887900187299</v>
      </c>
      <c r="H2423" s="8">
        <v>18.809803975130201</v>
      </c>
    </row>
    <row r="2424" spans="1:8" x14ac:dyDescent="0.35">
      <c r="A2424" s="7" t="str">
        <f t="shared" si="11"/>
        <v>DISTRIBUCION VOLUMEN X CRITERIO (kg ó litros)Porcino Ing.100-200MIL</v>
      </c>
      <c r="B2424" s="7">
        <v>0</v>
      </c>
      <c r="C2424" s="7">
        <v>0</v>
      </c>
      <c r="D2424" s="8" t="s">
        <v>14</v>
      </c>
      <c r="E2424" s="8">
        <v>9.7111446604392793</v>
      </c>
      <c r="F2424" s="8">
        <v>10.870790766610501</v>
      </c>
      <c r="G2424" s="8">
        <v>10.821656841086901</v>
      </c>
      <c r="H2424" s="8">
        <v>11.35607017415</v>
      </c>
    </row>
    <row r="2425" spans="1:8" x14ac:dyDescent="0.35">
      <c r="A2425" s="7" t="str">
        <f t="shared" si="11"/>
        <v>DISTRIBUCION VOLUMEN X CRITERIO (kg ó litros)Porcino Ing.200-500MIL</v>
      </c>
      <c r="B2425" s="7">
        <v>0</v>
      </c>
      <c r="C2425" s="7">
        <v>0</v>
      </c>
      <c r="D2425" s="8" t="s">
        <v>15</v>
      </c>
      <c r="E2425" s="8">
        <v>14.0588624968939</v>
      </c>
      <c r="F2425" s="8">
        <v>13.2912703845909</v>
      </c>
      <c r="G2425" s="8">
        <v>11.889903709618901</v>
      </c>
      <c r="H2425" s="8">
        <v>11.199120358999901</v>
      </c>
    </row>
    <row r="2426" spans="1:8" x14ac:dyDescent="0.35">
      <c r="A2426" s="7" t="str">
        <f t="shared" si="11"/>
        <v>DISTRIBUCION VOLUMEN X CRITERIO (kg ó litros)Porcino Ing.&gt;500MIL</v>
      </c>
      <c r="B2426" s="7">
        <v>0</v>
      </c>
      <c r="C2426" s="7">
        <v>0</v>
      </c>
      <c r="D2426" s="8" t="s">
        <v>16</v>
      </c>
      <c r="E2426" s="8">
        <v>14.585773371184199</v>
      </c>
      <c r="F2426" s="8">
        <v>18.608714373818501</v>
      </c>
      <c r="G2426" s="8">
        <v>18.490763151465099</v>
      </c>
      <c r="H2426" s="8">
        <v>16.826177967868301</v>
      </c>
    </row>
    <row r="2427" spans="1:8" x14ac:dyDescent="0.35">
      <c r="A2427" s="7" t="str">
        <f t="shared" si="11"/>
        <v>DISTRIBUCION VOLUMEN X CRITERIO (kg ó litros)Porcino Ing.DE 15 A 19 AÑOS</v>
      </c>
      <c r="B2427" s="7">
        <v>0</v>
      </c>
      <c r="C2427" s="7">
        <v>0</v>
      </c>
      <c r="D2427" s="8" t="s">
        <v>39</v>
      </c>
      <c r="E2427" s="8">
        <v>1.58383708132444</v>
      </c>
      <c r="F2427" s="8">
        <v>1.80437165409231</v>
      </c>
      <c r="G2427" s="8">
        <v>1.6039894190798301</v>
      </c>
      <c r="H2427" s="8">
        <v>3.0448302035194899</v>
      </c>
    </row>
    <row r="2428" spans="1:8" x14ac:dyDescent="0.35">
      <c r="A2428" s="7" t="str">
        <f t="shared" si="11"/>
        <v>DISTRIBUCION VOLUMEN X CRITERIO (kg ó litros)Porcino Ing.DE 20 A 24 AÑOS</v>
      </c>
      <c r="B2428" s="7">
        <v>0</v>
      </c>
      <c r="C2428" s="7">
        <v>0</v>
      </c>
      <c r="D2428" s="8" t="s">
        <v>40</v>
      </c>
      <c r="E2428" s="8">
        <v>3.18762384492145</v>
      </c>
      <c r="F2428" s="8">
        <v>3.4925517201562299</v>
      </c>
      <c r="G2428" s="8">
        <v>3.23314729730461</v>
      </c>
      <c r="H2428" s="8">
        <v>2.11894448383668</v>
      </c>
    </row>
    <row r="2429" spans="1:8" x14ac:dyDescent="0.35">
      <c r="A2429" s="7" t="str">
        <f t="shared" si="11"/>
        <v>DISTRIBUCION VOLUMEN X CRITERIO (kg ó litros)Porcino Ing.DE 25 A 34 AÑOS</v>
      </c>
      <c r="B2429" s="7">
        <v>0</v>
      </c>
      <c r="C2429" s="7">
        <v>0</v>
      </c>
      <c r="D2429" s="8" t="s">
        <v>41</v>
      </c>
      <c r="E2429" s="8">
        <v>11.230535432103</v>
      </c>
      <c r="F2429" s="8">
        <v>12.3809486209369</v>
      </c>
      <c r="G2429" s="8">
        <v>9.3942906441948502</v>
      </c>
      <c r="H2429" s="8">
        <v>8.5183224998861995</v>
      </c>
    </row>
    <row r="2430" spans="1:8" x14ac:dyDescent="0.35">
      <c r="A2430" s="7" t="str">
        <f t="shared" si="11"/>
        <v>DISTRIBUCION VOLUMEN X CRITERIO (kg ó litros)Porcino Ing.DE 35 A 49 AÑOS</v>
      </c>
      <c r="B2430" s="7">
        <v>0</v>
      </c>
      <c r="C2430" s="7">
        <v>0</v>
      </c>
      <c r="D2430" s="8" t="s">
        <v>42</v>
      </c>
      <c r="E2430" s="8">
        <v>32.269332805557497</v>
      </c>
      <c r="F2430" s="8">
        <v>30.091392878138901</v>
      </c>
      <c r="G2430" s="8">
        <v>26.6025092390332</v>
      </c>
      <c r="H2430" s="8">
        <v>29.885665643534999</v>
      </c>
    </row>
    <row r="2431" spans="1:8" x14ac:dyDescent="0.35">
      <c r="A2431" s="7" t="str">
        <f t="shared" si="11"/>
        <v>DISTRIBUCION VOLUMEN X CRITERIO (kg ó litros)Porcino Ing.DE 50 A 59 AÑOS</v>
      </c>
      <c r="B2431" s="7">
        <v>0</v>
      </c>
      <c r="C2431" s="7">
        <v>0</v>
      </c>
      <c r="D2431" s="8" t="s">
        <v>43</v>
      </c>
      <c r="E2431" s="8">
        <v>25.344673091256301</v>
      </c>
      <c r="F2431" s="8">
        <v>23.748089662780099</v>
      </c>
      <c r="G2431" s="8">
        <v>25.9934062397468</v>
      </c>
      <c r="H2431" s="8">
        <v>24.918520480572699</v>
      </c>
    </row>
    <row r="2432" spans="1:8" x14ac:dyDescent="0.35">
      <c r="A2432" s="7" t="str">
        <f t="shared" si="11"/>
        <v>DISTRIBUCION VOLUMEN X CRITERIO (kg ó litros)Porcino Ing.DE 60 A 75 AÑOS</v>
      </c>
      <c r="B2432" s="7">
        <v>0</v>
      </c>
      <c r="C2432" s="7">
        <v>0</v>
      </c>
      <c r="D2432" s="8" t="s">
        <v>44</v>
      </c>
      <c r="E2432" s="8">
        <v>26.3840028452335</v>
      </c>
      <c r="F2432" s="8">
        <v>28.482646879678502</v>
      </c>
      <c r="G2432" s="8">
        <v>33.172660429964097</v>
      </c>
      <c r="H2432" s="8">
        <v>31.5137120145728</v>
      </c>
    </row>
    <row r="2433" spans="1:8" x14ac:dyDescent="0.35">
      <c r="A2433" s="7" t="str">
        <f t="shared" si="11"/>
        <v>DISTRIBUCION VOLUMEN X CRITERIO (kg ó litros)Porcino Ing.ALTA Y MEDIA ALTA</v>
      </c>
      <c r="B2433" s="7">
        <v>0</v>
      </c>
      <c r="C2433" s="7">
        <v>0</v>
      </c>
      <c r="D2433" s="8" t="s">
        <v>17</v>
      </c>
      <c r="E2433" s="8">
        <v>27.983202308870201</v>
      </c>
      <c r="F2433" s="8">
        <v>26.132309657364999</v>
      </c>
      <c r="G2433" s="8">
        <v>30.2058771510568</v>
      </c>
      <c r="H2433" s="8">
        <v>31.579496930518602</v>
      </c>
    </row>
    <row r="2434" spans="1:8" x14ac:dyDescent="0.35">
      <c r="A2434" s="7" t="str">
        <f t="shared" si="11"/>
        <v>DISTRIBUCION VOLUMEN X CRITERIO (kg ó litros)Porcino Ing.MEDIA</v>
      </c>
      <c r="B2434" s="7">
        <v>0</v>
      </c>
      <c r="C2434" s="7">
        <v>0</v>
      </c>
      <c r="D2434" s="8" t="s">
        <v>18</v>
      </c>
      <c r="E2434" s="8">
        <v>31.814652767713799</v>
      </c>
      <c r="F2434" s="8">
        <v>34.7405997524424</v>
      </c>
      <c r="G2434" s="8">
        <v>33.067929658404097</v>
      </c>
      <c r="H2434" s="8">
        <v>32.684912066051503</v>
      </c>
    </row>
    <row r="2435" spans="1:8" x14ac:dyDescent="0.35">
      <c r="A2435" s="7" t="str">
        <f t="shared" si="11"/>
        <v>DISTRIBUCION VOLUMEN X CRITERIO (kg ó litros)Porcino Ing.MEDIA BAJA</v>
      </c>
      <c r="B2435" s="7">
        <v>0</v>
      </c>
      <c r="C2435" s="7">
        <v>0</v>
      </c>
      <c r="D2435" s="8" t="s">
        <v>19</v>
      </c>
      <c r="E2435" s="8">
        <v>25.971748902737598</v>
      </c>
      <c r="F2435" s="8">
        <v>24.833347792126599</v>
      </c>
      <c r="G2435" s="8">
        <v>21.951945944573701</v>
      </c>
      <c r="H2435" s="8">
        <v>20.204429541934601</v>
      </c>
    </row>
    <row r="2436" spans="1:8" x14ac:dyDescent="0.35">
      <c r="A2436" s="7" t="str">
        <f t="shared" si="11"/>
        <v>DISTRIBUCION VOLUMEN X CRITERIO (kg ó litros)Porcino Ing.BAJA</v>
      </c>
      <c r="B2436" s="7">
        <v>0</v>
      </c>
      <c r="C2436" s="7">
        <v>0</v>
      </c>
      <c r="D2436" s="8" t="s">
        <v>20</v>
      </c>
      <c r="E2436" s="8">
        <v>14.2304013487262</v>
      </c>
      <c r="F2436" s="8">
        <v>14.2937468952085</v>
      </c>
      <c r="G2436" s="8">
        <v>14.774255603145701</v>
      </c>
      <c r="H2436" s="8">
        <v>15.531152619266299</v>
      </c>
    </row>
    <row r="2437" spans="1:8" x14ac:dyDescent="0.35">
      <c r="A2437" s="7" t="str">
        <f t="shared" si="11"/>
        <v>DISTRIBUCION VOLUMEN X CRITERIO (kg ó litros)Porcino Ing.HOMBRE</v>
      </c>
      <c r="B2437" s="7">
        <v>0</v>
      </c>
      <c r="C2437" s="7">
        <v>0</v>
      </c>
      <c r="D2437" s="8" t="s">
        <v>21</v>
      </c>
      <c r="E2437" s="8">
        <v>53.064297210284401</v>
      </c>
      <c r="F2437" s="8">
        <v>54.050351751348899</v>
      </c>
      <c r="G2437" s="8">
        <v>55.6606632969713</v>
      </c>
      <c r="H2437" s="8">
        <v>55.229830396749598</v>
      </c>
    </row>
    <row r="2438" spans="1:8" x14ac:dyDescent="0.35">
      <c r="A2438" s="7" t="str">
        <f t="shared" si="11"/>
        <v>DISTRIBUCION VOLUMEN X CRITERIO (kg ó litros)Porcino Ing.MUJER</v>
      </c>
      <c r="B2438" s="7">
        <v>0</v>
      </c>
      <c r="C2438" s="7">
        <v>0</v>
      </c>
      <c r="D2438" s="8" t="s">
        <v>22</v>
      </c>
      <c r="E2438" s="8">
        <v>46.935708053715899</v>
      </c>
      <c r="F2438" s="8">
        <v>45.949650301191603</v>
      </c>
      <c r="G2438" s="8">
        <v>44.3393507699057</v>
      </c>
      <c r="H2438" s="8">
        <v>44.770167431581903</v>
      </c>
    </row>
    <row r="2439" spans="1:8" x14ac:dyDescent="0.35">
      <c r="A2439" s="7" t="str">
        <f>$B$2265&amp;$C$2439&amp;D2439</f>
        <v>DISTRIBUCION VOLUMEN X CRITERIO (kg ó litros)Ovino Ing.T.ESPAÑA</v>
      </c>
      <c r="B2439" s="7">
        <v>0</v>
      </c>
      <c r="C2439" s="7" t="s">
        <v>130</v>
      </c>
      <c r="D2439" s="8" t="s">
        <v>36</v>
      </c>
      <c r="E2439" s="8">
        <v>100</v>
      </c>
      <c r="F2439" s="8">
        <v>100</v>
      </c>
      <c r="G2439" s="8">
        <v>100</v>
      </c>
      <c r="H2439" s="8">
        <v>100</v>
      </c>
    </row>
    <row r="2440" spans="1:8" x14ac:dyDescent="0.35">
      <c r="A2440" s="7" t="str">
        <f t="shared" ref="A2440:A2467" si="12">$B$2265&amp;$C$2439&amp;D2440</f>
        <v>DISTRIBUCION VOLUMEN X CRITERIO (kg ó litros)Ovino Ing.BCN AM</v>
      </c>
      <c r="B2440" s="7">
        <v>0</v>
      </c>
      <c r="C2440" s="7">
        <v>0</v>
      </c>
      <c r="D2440" s="8" t="s">
        <v>1</v>
      </c>
      <c r="E2440" s="8">
        <v>10.914835664947701</v>
      </c>
      <c r="F2440" s="8">
        <v>9.4171239142934908</v>
      </c>
      <c r="G2440" s="8">
        <v>8.7055628578990607</v>
      </c>
      <c r="H2440" s="8">
        <v>7.25253355447866</v>
      </c>
    </row>
    <row r="2441" spans="1:8" x14ac:dyDescent="0.35">
      <c r="A2441" s="7" t="str">
        <f t="shared" si="12"/>
        <v>DISTRIBUCION VOLUMEN X CRITERIO (kg ó litros)Ovino Ing.REST.CAT ARAGON</v>
      </c>
      <c r="B2441" s="7">
        <v>0</v>
      </c>
      <c r="C2441" s="7">
        <v>0</v>
      </c>
      <c r="D2441" s="8" t="s">
        <v>2</v>
      </c>
      <c r="E2441" s="8">
        <v>23.801978521068101</v>
      </c>
      <c r="F2441" s="8">
        <v>19.042094207643601</v>
      </c>
      <c r="G2441" s="8">
        <v>21.050600571948198</v>
      </c>
      <c r="H2441" s="8">
        <v>13.720550165525101</v>
      </c>
    </row>
    <row r="2442" spans="1:8" x14ac:dyDescent="0.35">
      <c r="A2442" s="7" t="str">
        <f t="shared" si="12"/>
        <v>DISTRIBUCION VOLUMEN X CRITERIO (kg ó litros)Ovino Ing.LEVANTE</v>
      </c>
      <c r="B2442" s="7">
        <v>0</v>
      </c>
      <c r="C2442" s="7">
        <v>0</v>
      </c>
      <c r="D2442" s="8" t="s">
        <v>3</v>
      </c>
      <c r="E2442" s="8">
        <v>16.8378109220425</v>
      </c>
      <c r="F2442" s="8">
        <v>16.4206682140711</v>
      </c>
      <c r="G2442" s="8">
        <v>13.572189726625799</v>
      </c>
      <c r="H2442" s="8">
        <v>16.848173293972899</v>
      </c>
    </row>
    <row r="2443" spans="1:8" x14ac:dyDescent="0.35">
      <c r="A2443" s="7" t="str">
        <f t="shared" si="12"/>
        <v>DISTRIBUCION VOLUMEN X CRITERIO (kg ó litros)Ovino Ing.ANDALUCIA</v>
      </c>
      <c r="B2443" s="7">
        <v>0</v>
      </c>
      <c r="C2443" s="7">
        <v>0</v>
      </c>
      <c r="D2443" s="8" t="s">
        <v>4</v>
      </c>
      <c r="E2443" s="8">
        <v>5.0457444605429798</v>
      </c>
      <c r="F2443" s="8">
        <v>7.4829573660464304</v>
      </c>
      <c r="G2443" s="8">
        <v>7.4313808966848098</v>
      </c>
      <c r="H2443" s="8">
        <v>7.3808969257022401</v>
      </c>
    </row>
    <row r="2444" spans="1:8" x14ac:dyDescent="0.35">
      <c r="A2444" s="7" t="str">
        <f t="shared" si="12"/>
        <v>DISTRIBUCION VOLUMEN X CRITERIO (kg ó litros)Ovino Ing.MDD AM</v>
      </c>
      <c r="B2444" s="7">
        <v>0</v>
      </c>
      <c r="C2444" s="7">
        <v>0</v>
      </c>
      <c r="D2444" s="8" t="s">
        <v>5</v>
      </c>
      <c r="E2444" s="8">
        <v>14.232366651014299</v>
      </c>
      <c r="F2444" s="8">
        <v>15.921353357573301</v>
      </c>
      <c r="G2444" s="8">
        <v>21.462317108707001</v>
      </c>
      <c r="H2444" s="8">
        <v>20.945728853243001</v>
      </c>
    </row>
    <row r="2445" spans="1:8" x14ac:dyDescent="0.35">
      <c r="A2445" s="7" t="str">
        <f t="shared" si="12"/>
        <v>DISTRIBUCION VOLUMEN X CRITERIO (kg ó litros)Ovino Ing.RTO CENTRO</v>
      </c>
      <c r="B2445" s="7">
        <v>0</v>
      </c>
      <c r="C2445" s="7">
        <v>0</v>
      </c>
      <c r="D2445" s="8" t="s">
        <v>6</v>
      </c>
      <c r="E2445" s="8">
        <v>7.9893167461159402</v>
      </c>
      <c r="F2445" s="8">
        <v>7.5224740065934999</v>
      </c>
      <c r="G2445" s="8">
        <v>6.5797641832264899</v>
      </c>
      <c r="H2445" s="8">
        <v>6.59563961308905</v>
      </c>
    </row>
    <row r="2446" spans="1:8" x14ac:dyDescent="0.35">
      <c r="A2446" s="7" t="str">
        <f t="shared" si="12"/>
        <v>DISTRIBUCION VOLUMEN X CRITERIO (kg ó litros)Ovino Ing.NORTE-CENTRO</v>
      </c>
      <c r="B2446" s="7">
        <v>0</v>
      </c>
      <c r="C2446" s="7">
        <v>0</v>
      </c>
      <c r="D2446" s="8" t="s">
        <v>7</v>
      </c>
      <c r="E2446" s="8">
        <v>16.417950519035301</v>
      </c>
      <c r="F2446" s="8">
        <v>19.691619446345001</v>
      </c>
      <c r="G2446" s="8">
        <v>17.6121379844496</v>
      </c>
      <c r="H2446" s="8">
        <v>20.477529365304999</v>
      </c>
    </row>
    <row r="2447" spans="1:8" x14ac:dyDescent="0.35">
      <c r="A2447" s="7" t="str">
        <f t="shared" si="12"/>
        <v>DISTRIBUCION VOLUMEN X CRITERIO (kg ó litros)Ovino Ing.NOROESTE</v>
      </c>
      <c r="B2447" s="7">
        <v>0</v>
      </c>
      <c r="C2447" s="7">
        <v>0</v>
      </c>
      <c r="D2447" s="8" t="s">
        <v>8</v>
      </c>
      <c r="E2447" s="8">
        <v>4.7599824010841099</v>
      </c>
      <c r="F2447" s="8">
        <v>4.5017081636125003</v>
      </c>
      <c r="G2447" s="8">
        <v>3.58605292900624</v>
      </c>
      <c r="H2447" s="8">
        <v>6.77894420862415</v>
      </c>
    </row>
    <row r="2448" spans="1:8" x14ac:dyDescent="0.35">
      <c r="A2448" s="7" t="str">
        <f t="shared" si="12"/>
        <v>DISTRIBUCION VOLUMEN X CRITERIO (kg ó litros)Ovino Ing.&lt;2MIL</v>
      </c>
      <c r="B2448" s="7">
        <v>0</v>
      </c>
      <c r="C2448" s="7">
        <v>0</v>
      </c>
      <c r="D2448" s="8" t="s">
        <v>9</v>
      </c>
      <c r="E2448" s="8">
        <v>4.5832587070611703</v>
      </c>
      <c r="F2448" s="8">
        <v>6.8875618008206496</v>
      </c>
      <c r="G2448" s="8">
        <v>1.6836836383085401</v>
      </c>
      <c r="H2448" s="8">
        <v>2.4772304841722499</v>
      </c>
    </row>
    <row r="2449" spans="1:8" x14ac:dyDescent="0.35">
      <c r="A2449" s="7" t="str">
        <f t="shared" si="12"/>
        <v>DISTRIBUCION VOLUMEN X CRITERIO (kg ó litros)Ovino Ing.2-5MIL</v>
      </c>
      <c r="B2449" s="7">
        <v>0</v>
      </c>
      <c r="C2449" s="7">
        <v>0</v>
      </c>
      <c r="D2449" s="8" t="s">
        <v>10</v>
      </c>
      <c r="E2449" s="8">
        <v>4.7206900522774298</v>
      </c>
      <c r="F2449" s="8">
        <v>4.1270441334127099</v>
      </c>
      <c r="G2449" s="8">
        <v>4.3190827799834803</v>
      </c>
      <c r="H2449" s="8">
        <v>9.6416305212602804</v>
      </c>
    </row>
    <row r="2450" spans="1:8" x14ac:dyDescent="0.35">
      <c r="A2450" s="7" t="str">
        <f t="shared" si="12"/>
        <v>DISTRIBUCION VOLUMEN X CRITERIO (kg ó litros)Ovino Ing.5-10MIL</v>
      </c>
      <c r="B2450" s="7">
        <v>0</v>
      </c>
      <c r="C2450" s="7">
        <v>0</v>
      </c>
      <c r="D2450" s="8" t="s">
        <v>11</v>
      </c>
      <c r="E2450" s="8">
        <v>8.2051922448657297</v>
      </c>
      <c r="F2450" s="8">
        <v>5.1337573698707102</v>
      </c>
      <c r="G2450" s="8">
        <v>14.740282703157201</v>
      </c>
      <c r="H2450" s="8">
        <v>4.9273565514187503</v>
      </c>
    </row>
    <row r="2451" spans="1:8" x14ac:dyDescent="0.35">
      <c r="A2451" s="7" t="str">
        <f t="shared" si="12"/>
        <v>DISTRIBUCION VOLUMEN X CRITERIO (kg ó litros)Ovino Ing.10-30MIL</v>
      </c>
      <c r="B2451" s="7">
        <v>0</v>
      </c>
      <c r="C2451" s="7">
        <v>0</v>
      </c>
      <c r="D2451" s="8" t="s">
        <v>12</v>
      </c>
      <c r="E2451" s="8">
        <v>23.799670011810701</v>
      </c>
      <c r="F2451" s="8">
        <v>21.064061809631401</v>
      </c>
      <c r="G2451" s="8">
        <v>21.611921451916299</v>
      </c>
      <c r="H2451" s="8">
        <v>15.2963424009228</v>
      </c>
    </row>
    <row r="2452" spans="1:8" x14ac:dyDescent="0.35">
      <c r="A2452" s="7" t="str">
        <f t="shared" si="12"/>
        <v>DISTRIBUCION VOLUMEN X CRITERIO (kg ó litros)Ovino Ing.30-100MIL</v>
      </c>
      <c r="B2452" s="7">
        <v>0</v>
      </c>
      <c r="C2452" s="7">
        <v>0</v>
      </c>
      <c r="D2452" s="8" t="s">
        <v>13</v>
      </c>
      <c r="E2452" s="8">
        <v>15.273311847344001</v>
      </c>
      <c r="F2452" s="8">
        <v>16.898384936157601</v>
      </c>
      <c r="G2452" s="8">
        <v>15.288944379420901</v>
      </c>
      <c r="H2452" s="8">
        <v>17.687672160790399</v>
      </c>
    </row>
    <row r="2453" spans="1:8" x14ac:dyDescent="0.35">
      <c r="A2453" s="7" t="str">
        <f t="shared" si="12"/>
        <v>DISTRIBUCION VOLUMEN X CRITERIO (kg ó litros)Ovino Ing.100-200MIL</v>
      </c>
      <c r="B2453" s="7">
        <v>0</v>
      </c>
      <c r="C2453" s="7">
        <v>0</v>
      </c>
      <c r="D2453" s="8" t="s">
        <v>14</v>
      </c>
      <c r="E2453" s="8">
        <v>9.5620833222399195</v>
      </c>
      <c r="F2453" s="8">
        <v>13.008471736404699</v>
      </c>
      <c r="G2453" s="8">
        <v>7.3772474909301904</v>
      </c>
      <c r="H2453" s="8">
        <v>12.436545788782199</v>
      </c>
    </row>
    <row r="2454" spans="1:8" x14ac:dyDescent="0.35">
      <c r="A2454" s="7" t="str">
        <f t="shared" si="12"/>
        <v>DISTRIBUCION VOLUMEN X CRITERIO (kg ó litros)Ovino Ing.200-500MIL</v>
      </c>
      <c r="B2454" s="7">
        <v>0</v>
      </c>
      <c r="C2454" s="7">
        <v>0</v>
      </c>
      <c r="D2454" s="8" t="s">
        <v>15</v>
      </c>
      <c r="E2454" s="8">
        <v>12.1987086960995</v>
      </c>
      <c r="F2454" s="8">
        <v>13.083330418594601</v>
      </c>
      <c r="G2454" s="8">
        <v>8.2856262263859204</v>
      </c>
      <c r="H2454" s="8">
        <v>14.869811241303999</v>
      </c>
    </row>
    <row r="2455" spans="1:8" x14ac:dyDescent="0.35">
      <c r="A2455" s="7" t="str">
        <f t="shared" si="12"/>
        <v>DISTRIBUCION VOLUMEN X CRITERIO (kg ó litros)Ovino Ing.&gt;500MIL</v>
      </c>
      <c r="B2455" s="7">
        <v>0</v>
      </c>
      <c r="C2455" s="7">
        <v>0</v>
      </c>
      <c r="D2455" s="8" t="s">
        <v>16</v>
      </c>
      <c r="E2455" s="8">
        <v>21.6570717381714</v>
      </c>
      <c r="F2455" s="8">
        <v>19.797383211545899</v>
      </c>
      <c r="G2455" s="8">
        <v>26.693220855730399</v>
      </c>
      <c r="H2455" s="8">
        <v>22.663400943596201</v>
      </c>
    </row>
    <row r="2456" spans="1:8" x14ac:dyDescent="0.35">
      <c r="A2456" s="7" t="str">
        <f t="shared" si="12"/>
        <v>DISTRIBUCION VOLUMEN X CRITERIO (kg ó litros)Ovino Ing.DE 15 A 19 AÑOS</v>
      </c>
      <c r="B2456" s="7">
        <v>0</v>
      </c>
      <c r="C2456" s="7">
        <v>0</v>
      </c>
      <c r="D2456" s="8" t="s">
        <v>39</v>
      </c>
      <c r="E2456" s="8" t="s">
        <v>276</v>
      </c>
      <c r="F2456" s="8">
        <v>0.29620739730078</v>
      </c>
      <c r="G2456" s="8">
        <v>0.55320869984954402</v>
      </c>
      <c r="H2456" s="8">
        <v>0.53887976946391702</v>
      </c>
    </row>
    <row r="2457" spans="1:8" x14ac:dyDescent="0.35">
      <c r="A2457" s="7" t="str">
        <f t="shared" si="12"/>
        <v>DISTRIBUCION VOLUMEN X CRITERIO (kg ó litros)Ovino Ing.DE 20 A 24 AÑOS</v>
      </c>
      <c r="B2457" s="7">
        <v>0</v>
      </c>
      <c r="C2457" s="7">
        <v>0</v>
      </c>
      <c r="D2457" s="8" t="s">
        <v>40</v>
      </c>
      <c r="E2457" s="8">
        <v>0.75919348752250604</v>
      </c>
      <c r="F2457" s="8">
        <v>0.94209831567240299</v>
      </c>
      <c r="G2457" s="8">
        <v>0.586877286186964</v>
      </c>
      <c r="H2457" s="8">
        <v>0.71400189576824902</v>
      </c>
    </row>
    <row r="2458" spans="1:8" x14ac:dyDescent="0.35">
      <c r="A2458" s="7" t="str">
        <f t="shared" si="12"/>
        <v>DISTRIBUCION VOLUMEN X CRITERIO (kg ó litros)Ovino Ing.DE 25 A 34 AÑOS</v>
      </c>
      <c r="B2458" s="7">
        <v>0</v>
      </c>
      <c r="C2458" s="7">
        <v>0</v>
      </c>
      <c r="D2458" s="8" t="s">
        <v>41</v>
      </c>
      <c r="E2458" s="8">
        <v>5.9732424318734498</v>
      </c>
      <c r="F2458" s="8">
        <v>6.0175587406144304</v>
      </c>
      <c r="G2458" s="8">
        <v>4.8043108870983602</v>
      </c>
      <c r="H2458" s="8">
        <v>5.2516467305857599</v>
      </c>
    </row>
    <row r="2459" spans="1:8" x14ac:dyDescent="0.35">
      <c r="A2459" s="7" t="str">
        <f t="shared" si="12"/>
        <v>DISTRIBUCION VOLUMEN X CRITERIO (kg ó litros)Ovino Ing.DE 35 A 49 AÑOS</v>
      </c>
      <c r="B2459" s="7">
        <v>0</v>
      </c>
      <c r="C2459" s="7">
        <v>0</v>
      </c>
      <c r="D2459" s="8" t="s">
        <v>42</v>
      </c>
      <c r="E2459" s="8">
        <v>18.5905829545862</v>
      </c>
      <c r="F2459" s="8">
        <v>25.183779489901699</v>
      </c>
      <c r="G2459" s="8">
        <v>21.340369000122902</v>
      </c>
      <c r="H2459" s="8">
        <v>16.961745337534101</v>
      </c>
    </row>
    <row r="2460" spans="1:8" x14ac:dyDescent="0.35">
      <c r="A2460" s="7" t="str">
        <f t="shared" si="12"/>
        <v>DISTRIBUCION VOLUMEN X CRITERIO (kg ó litros)Ovino Ing.DE 50 A 59 AÑOS</v>
      </c>
      <c r="B2460" s="7">
        <v>0</v>
      </c>
      <c r="C2460" s="7">
        <v>0</v>
      </c>
      <c r="D2460" s="8" t="s">
        <v>43</v>
      </c>
      <c r="E2460" s="8">
        <v>27.554895319235701</v>
      </c>
      <c r="F2460" s="8">
        <v>28.002392090347499</v>
      </c>
      <c r="G2460" s="8">
        <v>23.2467116462456</v>
      </c>
      <c r="H2460" s="8">
        <v>29.492418929369499</v>
      </c>
    </row>
    <row r="2461" spans="1:8" x14ac:dyDescent="0.35">
      <c r="A2461" s="7" t="str">
        <f t="shared" si="12"/>
        <v>DISTRIBUCION VOLUMEN X CRITERIO (kg ó litros)Ovino Ing.DE 60 A 75 AÑOS</v>
      </c>
      <c r="B2461" s="7">
        <v>0</v>
      </c>
      <c r="C2461" s="7">
        <v>0</v>
      </c>
      <c r="D2461" s="8" t="s">
        <v>44</v>
      </c>
      <c r="E2461" s="8">
        <v>47.122076308092502</v>
      </c>
      <c r="F2461" s="8">
        <v>39.557964074230199</v>
      </c>
      <c r="G2461" s="8">
        <v>49.468525047521098</v>
      </c>
      <c r="H2461" s="8">
        <v>47.041305573711</v>
      </c>
    </row>
    <row r="2462" spans="1:8" x14ac:dyDescent="0.35">
      <c r="A2462" s="7" t="str">
        <f t="shared" si="12"/>
        <v>DISTRIBUCION VOLUMEN X CRITERIO (kg ó litros)Ovino Ing.ALTA Y MEDIA ALTA</v>
      </c>
      <c r="B2462" s="7">
        <v>0</v>
      </c>
      <c r="C2462" s="7">
        <v>0</v>
      </c>
      <c r="D2462" s="8" t="s">
        <v>17</v>
      </c>
      <c r="E2462" s="8">
        <v>38.505237265452998</v>
      </c>
      <c r="F2462" s="8">
        <v>28.355284596810701</v>
      </c>
      <c r="G2462" s="8">
        <v>36.260249762700901</v>
      </c>
      <c r="H2462" s="8">
        <v>38.224465735282898</v>
      </c>
    </row>
    <row r="2463" spans="1:8" x14ac:dyDescent="0.35">
      <c r="A2463" s="7" t="str">
        <f t="shared" si="12"/>
        <v>DISTRIBUCION VOLUMEN X CRITERIO (kg ó litros)Ovino Ing.MEDIA</v>
      </c>
      <c r="B2463" s="7">
        <v>0</v>
      </c>
      <c r="C2463" s="7">
        <v>0</v>
      </c>
      <c r="D2463" s="8" t="s">
        <v>18</v>
      </c>
      <c r="E2463" s="8">
        <v>29.618465253343899</v>
      </c>
      <c r="F2463" s="8">
        <v>35.660688419817603</v>
      </c>
      <c r="G2463" s="8">
        <v>30.1566959282883</v>
      </c>
      <c r="H2463" s="8">
        <v>30.9488909722001</v>
      </c>
    </row>
    <row r="2464" spans="1:8" x14ac:dyDescent="0.35">
      <c r="A2464" s="7" t="str">
        <f t="shared" si="12"/>
        <v>DISTRIBUCION VOLUMEN X CRITERIO (kg ó litros)Ovino Ing.MEDIA BAJA</v>
      </c>
      <c r="B2464" s="7">
        <v>0</v>
      </c>
      <c r="C2464" s="7">
        <v>0</v>
      </c>
      <c r="D2464" s="8" t="s">
        <v>19</v>
      </c>
      <c r="E2464" s="8">
        <v>19.925552548920098</v>
      </c>
      <c r="F2464" s="8">
        <v>23.9555006993081</v>
      </c>
      <c r="G2464" s="8">
        <v>27.085467250045198</v>
      </c>
      <c r="H2464" s="8">
        <v>20.194969822783701</v>
      </c>
    </row>
    <row r="2465" spans="1:8" x14ac:dyDescent="0.35">
      <c r="A2465" s="7" t="str">
        <f t="shared" si="12"/>
        <v>DISTRIBUCION VOLUMEN X CRITERIO (kg ó litros)Ovino Ing.BAJA</v>
      </c>
      <c r="B2465" s="7">
        <v>0</v>
      </c>
      <c r="C2465" s="7">
        <v>0</v>
      </c>
      <c r="D2465" s="8" t="s">
        <v>20</v>
      </c>
      <c r="E2465" s="8">
        <v>11.9507314635557</v>
      </c>
      <c r="F2465" s="8">
        <v>12.0285251797538</v>
      </c>
      <c r="G2465" s="8">
        <v>6.4975869485559201</v>
      </c>
      <c r="H2465" s="8">
        <v>10.6316726434512</v>
      </c>
    </row>
    <row r="2466" spans="1:8" x14ac:dyDescent="0.35">
      <c r="A2466" s="7" t="str">
        <f t="shared" si="12"/>
        <v>DISTRIBUCION VOLUMEN X CRITERIO (kg ó litros)Ovino Ing.HOMBRE</v>
      </c>
      <c r="B2466" s="7">
        <v>0</v>
      </c>
      <c r="C2466" s="7">
        <v>0</v>
      </c>
      <c r="D2466" s="8" t="s">
        <v>21</v>
      </c>
      <c r="E2466" s="8">
        <v>58.5424427838594</v>
      </c>
      <c r="F2466" s="8">
        <v>60.8479635530351</v>
      </c>
      <c r="G2466" s="8">
        <v>61.075549518651698</v>
      </c>
      <c r="H2466" s="8">
        <v>52.007432014205499</v>
      </c>
    </row>
    <row r="2467" spans="1:8" x14ac:dyDescent="0.35">
      <c r="A2467" s="7" t="str">
        <f t="shared" si="12"/>
        <v>DISTRIBUCION VOLUMEN X CRITERIO (kg ó litros)Ovino Ing.MUJER</v>
      </c>
      <c r="B2467" s="7">
        <v>0</v>
      </c>
      <c r="C2467" s="7">
        <v>0</v>
      </c>
      <c r="D2467" s="8" t="s">
        <v>22</v>
      </c>
      <c r="E2467" s="8">
        <v>41.457558589641899</v>
      </c>
      <c r="F2467" s="8">
        <v>39.152033589098501</v>
      </c>
      <c r="G2467" s="8">
        <v>38.924465809088503</v>
      </c>
      <c r="H2467" s="8">
        <v>47.992561852853001</v>
      </c>
    </row>
    <row r="2468" spans="1:8" x14ac:dyDescent="0.35">
      <c r="A2468" s="7" t="str">
        <f>$B$2265&amp;$C$2468&amp;D2468</f>
        <v>DISTRIBUCION VOLUMEN X CRITERIO (kg ó litros)Resto Carne Ing.T.ESPAÑA</v>
      </c>
      <c r="B2468" s="7">
        <v>0</v>
      </c>
      <c r="C2468" s="7" t="s">
        <v>131</v>
      </c>
      <c r="D2468" s="8" t="s">
        <v>36</v>
      </c>
      <c r="E2468" s="8">
        <v>100</v>
      </c>
      <c r="F2468" s="8">
        <v>100</v>
      </c>
      <c r="G2468" s="8">
        <v>100</v>
      </c>
      <c r="H2468" s="8">
        <v>100</v>
      </c>
    </row>
    <row r="2469" spans="1:8" x14ac:dyDescent="0.35">
      <c r="A2469" s="7" t="str">
        <f t="shared" ref="A2469:A2496" si="13">$B$2265&amp;$C$2468&amp;D2469</f>
        <v>DISTRIBUCION VOLUMEN X CRITERIO (kg ó litros)Resto Carne Ing.BCN AM</v>
      </c>
      <c r="B2469" s="7">
        <v>0</v>
      </c>
      <c r="C2469" s="7">
        <v>0</v>
      </c>
      <c r="D2469" s="8" t="s">
        <v>1</v>
      </c>
      <c r="E2469" s="8">
        <v>11.048746980963299</v>
      </c>
      <c r="F2469" s="8">
        <v>12.408503733930001</v>
      </c>
      <c r="G2469" s="8">
        <v>9.5701908846082802</v>
      </c>
      <c r="H2469" s="8">
        <v>8.5011359053529301</v>
      </c>
    </row>
    <row r="2470" spans="1:8" x14ac:dyDescent="0.35">
      <c r="A2470" s="7" t="str">
        <f t="shared" si="13"/>
        <v>DISTRIBUCION VOLUMEN X CRITERIO (kg ó litros)Resto Carne Ing.REST.CAT ARAGON</v>
      </c>
      <c r="B2470" s="7">
        <v>0</v>
      </c>
      <c r="C2470" s="7">
        <v>0</v>
      </c>
      <c r="D2470" s="8" t="s">
        <v>2</v>
      </c>
      <c r="E2470" s="8">
        <v>14.8392068715106</v>
      </c>
      <c r="F2470" s="8">
        <v>13.598249231602599</v>
      </c>
      <c r="G2470" s="8">
        <v>15.459866195054101</v>
      </c>
      <c r="H2470" s="8">
        <v>17.473726986461401</v>
      </c>
    </row>
    <row r="2471" spans="1:8" x14ac:dyDescent="0.35">
      <c r="A2471" s="7" t="str">
        <f t="shared" si="13"/>
        <v>DISTRIBUCION VOLUMEN X CRITERIO (kg ó litros)Resto Carne Ing.LEVANTE</v>
      </c>
      <c r="B2471" s="7">
        <v>0</v>
      </c>
      <c r="C2471" s="7">
        <v>0</v>
      </c>
      <c r="D2471" s="8" t="s">
        <v>3</v>
      </c>
      <c r="E2471" s="8">
        <v>16.617340023165401</v>
      </c>
      <c r="F2471" s="8">
        <v>19.778614178644201</v>
      </c>
      <c r="G2471" s="8">
        <v>18.2669199329038</v>
      </c>
      <c r="H2471" s="8">
        <v>17.099346551844501</v>
      </c>
    </row>
    <row r="2472" spans="1:8" x14ac:dyDescent="0.35">
      <c r="A2472" s="7" t="str">
        <f t="shared" si="13"/>
        <v>DISTRIBUCION VOLUMEN X CRITERIO (kg ó litros)Resto Carne Ing.ANDALUCIA</v>
      </c>
      <c r="B2472" s="7">
        <v>0</v>
      </c>
      <c r="C2472" s="7">
        <v>0</v>
      </c>
      <c r="D2472" s="8" t="s">
        <v>4</v>
      </c>
      <c r="E2472" s="8">
        <v>14.0305011705411</v>
      </c>
      <c r="F2472" s="8">
        <v>13.5434406338915</v>
      </c>
      <c r="G2472" s="8">
        <v>13.5189111607516</v>
      </c>
      <c r="H2472" s="8">
        <v>17.551970814330101</v>
      </c>
    </row>
    <row r="2473" spans="1:8" x14ac:dyDescent="0.35">
      <c r="A2473" s="7" t="str">
        <f t="shared" si="13"/>
        <v>DISTRIBUCION VOLUMEN X CRITERIO (kg ó litros)Resto Carne Ing.MDD AM</v>
      </c>
      <c r="B2473" s="7">
        <v>0</v>
      </c>
      <c r="C2473" s="7">
        <v>0</v>
      </c>
      <c r="D2473" s="8" t="s">
        <v>5</v>
      </c>
      <c r="E2473" s="8">
        <v>18.039095352717801</v>
      </c>
      <c r="F2473" s="8">
        <v>17.184815213245798</v>
      </c>
      <c r="G2473" s="8">
        <v>16.677323133296699</v>
      </c>
      <c r="H2473" s="8">
        <v>16.762533692624999</v>
      </c>
    </row>
    <row r="2474" spans="1:8" x14ac:dyDescent="0.35">
      <c r="A2474" s="7" t="str">
        <f t="shared" si="13"/>
        <v>DISTRIBUCION VOLUMEN X CRITERIO (kg ó litros)Resto Carne Ing.RTO CENTRO</v>
      </c>
      <c r="B2474" s="7">
        <v>0</v>
      </c>
      <c r="C2474" s="7">
        <v>0</v>
      </c>
      <c r="D2474" s="8" t="s">
        <v>6</v>
      </c>
      <c r="E2474" s="8">
        <v>7.0752358120177998</v>
      </c>
      <c r="F2474" s="8">
        <v>7.7861517883739797</v>
      </c>
      <c r="G2474" s="8">
        <v>8.4467019145367708</v>
      </c>
      <c r="H2474" s="8">
        <v>7.2508530054574099</v>
      </c>
    </row>
    <row r="2475" spans="1:8" x14ac:dyDescent="0.35">
      <c r="A2475" s="7" t="str">
        <f t="shared" si="13"/>
        <v>DISTRIBUCION VOLUMEN X CRITERIO (kg ó litros)Resto Carne Ing.NORTE-CENTRO</v>
      </c>
      <c r="B2475" s="7">
        <v>0</v>
      </c>
      <c r="C2475" s="7">
        <v>0</v>
      </c>
      <c r="D2475" s="8" t="s">
        <v>7</v>
      </c>
      <c r="E2475" s="8">
        <v>9.5015760259734297</v>
      </c>
      <c r="F2475" s="8">
        <v>9.0341059168737008</v>
      </c>
      <c r="G2475" s="8">
        <v>11.342742105183801</v>
      </c>
      <c r="H2475" s="8">
        <v>8.3832253323684505</v>
      </c>
    </row>
    <row r="2476" spans="1:8" x14ac:dyDescent="0.35">
      <c r="A2476" s="7" t="str">
        <f t="shared" si="13"/>
        <v>DISTRIBUCION VOLUMEN X CRITERIO (kg ó litros)Resto Carne Ing.NOROESTE</v>
      </c>
      <c r="B2476" s="7">
        <v>0</v>
      </c>
      <c r="C2476" s="7">
        <v>0</v>
      </c>
      <c r="D2476" s="8" t="s">
        <v>8</v>
      </c>
      <c r="E2476" s="8">
        <v>8.8483084773538199</v>
      </c>
      <c r="F2476" s="8">
        <v>6.6661158730393097</v>
      </c>
      <c r="G2476" s="8">
        <v>6.7173504571281502</v>
      </c>
      <c r="H2476" s="8">
        <v>6.9772182039140196</v>
      </c>
    </row>
    <row r="2477" spans="1:8" x14ac:dyDescent="0.35">
      <c r="A2477" s="7" t="str">
        <f t="shared" si="13"/>
        <v>DISTRIBUCION VOLUMEN X CRITERIO (kg ó litros)Resto Carne Ing.&lt;2MIL</v>
      </c>
      <c r="B2477" s="7">
        <v>0</v>
      </c>
      <c r="C2477" s="7">
        <v>0</v>
      </c>
      <c r="D2477" s="8" t="s">
        <v>9</v>
      </c>
      <c r="E2477" s="8">
        <v>5.0626687173236196</v>
      </c>
      <c r="F2477" s="8">
        <v>4.0116553207016397</v>
      </c>
      <c r="G2477" s="8">
        <v>3.2300653083025299</v>
      </c>
      <c r="H2477" s="8">
        <v>2.8517361906696999</v>
      </c>
    </row>
    <row r="2478" spans="1:8" x14ac:dyDescent="0.35">
      <c r="A2478" s="7" t="str">
        <f t="shared" si="13"/>
        <v>DISTRIBUCION VOLUMEN X CRITERIO (kg ó litros)Resto Carne Ing.2-5MIL</v>
      </c>
      <c r="B2478" s="7">
        <v>0</v>
      </c>
      <c r="C2478" s="7">
        <v>0</v>
      </c>
      <c r="D2478" s="8" t="s">
        <v>10</v>
      </c>
      <c r="E2478" s="8">
        <v>5.2011458890178499</v>
      </c>
      <c r="F2478" s="8">
        <v>3.67777295004253</v>
      </c>
      <c r="G2478" s="8">
        <v>5.1006251757777603</v>
      </c>
      <c r="H2478" s="8">
        <v>7.6653431503509903</v>
      </c>
    </row>
    <row r="2479" spans="1:8" x14ac:dyDescent="0.35">
      <c r="A2479" s="7" t="str">
        <f t="shared" si="13"/>
        <v>DISTRIBUCION VOLUMEN X CRITERIO (kg ó litros)Resto Carne Ing.5-10MIL</v>
      </c>
      <c r="B2479" s="7">
        <v>0</v>
      </c>
      <c r="C2479" s="7">
        <v>0</v>
      </c>
      <c r="D2479" s="8" t="s">
        <v>11</v>
      </c>
      <c r="E2479" s="8">
        <v>6.8586238582847798</v>
      </c>
      <c r="F2479" s="8">
        <v>7.63042058433098</v>
      </c>
      <c r="G2479" s="8">
        <v>8.6045519424672392</v>
      </c>
      <c r="H2479" s="8">
        <v>6.4974766443920098</v>
      </c>
    </row>
    <row r="2480" spans="1:8" x14ac:dyDescent="0.35">
      <c r="A2480" s="7" t="str">
        <f t="shared" si="13"/>
        <v>DISTRIBUCION VOLUMEN X CRITERIO (kg ó litros)Resto Carne Ing.10-30MIL</v>
      </c>
      <c r="B2480" s="7">
        <v>0</v>
      </c>
      <c r="C2480" s="7">
        <v>0</v>
      </c>
      <c r="D2480" s="8" t="s">
        <v>12</v>
      </c>
      <c r="E2480" s="8">
        <v>17.0909565332196</v>
      </c>
      <c r="F2480" s="8">
        <v>19.632735864003401</v>
      </c>
      <c r="G2480" s="8">
        <v>20.398986316302899</v>
      </c>
      <c r="H2480" s="8">
        <v>19.942000145929299</v>
      </c>
    </row>
    <row r="2481" spans="1:8" x14ac:dyDescent="0.35">
      <c r="A2481" s="7" t="str">
        <f t="shared" si="13"/>
        <v>DISTRIBUCION VOLUMEN X CRITERIO (kg ó litros)Resto Carne Ing.30-100MIL</v>
      </c>
      <c r="B2481" s="7">
        <v>0</v>
      </c>
      <c r="C2481" s="7">
        <v>0</v>
      </c>
      <c r="D2481" s="8" t="s">
        <v>13</v>
      </c>
      <c r="E2481" s="8">
        <v>22.318548037737301</v>
      </c>
      <c r="F2481" s="8">
        <v>21.472564956397999</v>
      </c>
      <c r="G2481" s="8">
        <v>20.356268547950901</v>
      </c>
      <c r="H2481" s="8">
        <v>20.8116764147276</v>
      </c>
    </row>
    <row r="2482" spans="1:8" x14ac:dyDescent="0.35">
      <c r="A2482" s="7" t="str">
        <f t="shared" si="13"/>
        <v>DISTRIBUCION VOLUMEN X CRITERIO (kg ó litros)Resto Carne Ing.100-200MIL</v>
      </c>
      <c r="B2482" s="7">
        <v>0</v>
      </c>
      <c r="C2482" s="7">
        <v>0</v>
      </c>
      <c r="D2482" s="8" t="s">
        <v>14</v>
      </c>
      <c r="E2482" s="8">
        <v>9.7205814147443501</v>
      </c>
      <c r="F2482" s="8">
        <v>11.0092588761309</v>
      </c>
      <c r="G2482" s="8">
        <v>10.558559371695701</v>
      </c>
      <c r="H2482" s="8">
        <v>13.7506176603291</v>
      </c>
    </row>
    <row r="2483" spans="1:8" x14ac:dyDescent="0.35">
      <c r="A2483" s="7" t="str">
        <f t="shared" si="13"/>
        <v>DISTRIBUCION VOLUMEN X CRITERIO (kg ó litros)Resto Carne Ing.200-500MIL</v>
      </c>
      <c r="B2483" s="7">
        <v>0</v>
      </c>
      <c r="C2483" s="7">
        <v>0</v>
      </c>
      <c r="D2483" s="8" t="s">
        <v>15</v>
      </c>
      <c r="E2483" s="8">
        <v>13.8361377716397</v>
      </c>
      <c r="F2483" s="8">
        <v>13.719738735782499</v>
      </c>
      <c r="G2483" s="8">
        <v>13.7512246995878</v>
      </c>
      <c r="H2483" s="8">
        <v>11.2386558147688</v>
      </c>
    </row>
    <row r="2484" spans="1:8" x14ac:dyDescent="0.35">
      <c r="A2484" s="7" t="str">
        <f t="shared" si="13"/>
        <v>DISTRIBUCION VOLUMEN X CRITERIO (kg ó litros)Resto Carne Ing.&gt;500MIL</v>
      </c>
      <c r="B2484" s="7">
        <v>0</v>
      </c>
      <c r="C2484" s="7">
        <v>0</v>
      </c>
      <c r="D2484" s="8" t="s">
        <v>16</v>
      </c>
      <c r="E2484" s="8">
        <v>19.911346661555601</v>
      </c>
      <c r="F2484" s="8">
        <v>18.8458520585217</v>
      </c>
      <c r="G2484" s="8">
        <v>17.999723606009699</v>
      </c>
      <c r="H2484" s="8">
        <v>17.242502783462601</v>
      </c>
    </row>
    <row r="2485" spans="1:8" x14ac:dyDescent="0.35">
      <c r="A2485" s="7" t="str">
        <f t="shared" si="13"/>
        <v>DISTRIBUCION VOLUMEN X CRITERIO (kg ó litros)Resto Carne Ing.DE 15 A 19 AÑOS</v>
      </c>
      <c r="B2485" s="7">
        <v>0</v>
      </c>
      <c r="C2485" s="7">
        <v>0</v>
      </c>
      <c r="D2485" s="8" t="s">
        <v>39</v>
      </c>
      <c r="E2485" s="8">
        <v>1.5332130317779</v>
      </c>
      <c r="F2485" s="8">
        <v>1.5434569326010299</v>
      </c>
      <c r="G2485" s="8">
        <v>1.8632737690885399</v>
      </c>
      <c r="H2485" s="8">
        <v>1.64233660413484</v>
      </c>
    </row>
    <row r="2486" spans="1:8" x14ac:dyDescent="0.35">
      <c r="A2486" s="7" t="str">
        <f t="shared" si="13"/>
        <v>DISTRIBUCION VOLUMEN X CRITERIO (kg ó litros)Resto Carne Ing.DE 20 A 24 AÑOS</v>
      </c>
      <c r="B2486" s="7">
        <v>0</v>
      </c>
      <c r="C2486" s="7">
        <v>0</v>
      </c>
      <c r="D2486" s="8" t="s">
        <v>40</v>
      </c>
      <c r="E2486" s="8">
        <v>4.6527024547681801</v>
      </c>
      <c r="F2486" s="8">
        <v>6.2858653427862796</v>
      </c>
      <c r="G2486" s="8">
        <v>4.62965908587468</v>
      </c>
      <c r="H2486" s="8">
        <v>2.1997304855103299</v>
      </c>
    </row>
    <row r="2487" spans="1:8" x14ac:dyDescent="0.35">
      <c r="A2487" s="7" t="str">
        <f t="shared" si="13"/>
        <v>DISTRIBUCION VOLUMEN X CRITERIO (kg ó litros)Resto Carne Ing.DE 25 A 34 AÑOS</v>
      </c>
      <c r="B2487" s="7">
        <v>0</v>
      </c>
      <c r="C2487" s="7">
        <v>0</v>
      </c>
      <c r="D2487" s="8" t="s">
        <v>41</v>
      </c>
      <c r="E2487" s="8">
        <v>11.588464276988701</v>
      </c>
      <c r="F2487" s="8">
        <v>14.8139616166183</v>
      </c>
      <c r="G2487" s="8">
        <v>12.853258882018499</v>
      </c>
      <c r="H2487" s="8">
        <v>11.6023066866659</v>
      </c>
    </row>
    <row r="2488" spans="1:8" x14ac:dyDescent="0.35">
      <c r="A2488" s="7" t="str">
        <f t="shared" si="13"/>
        <v>DISTRIBUCION VOLUMEN X CRITERIO (kg ó litros)Resto Carne Ing.DE 35 A 49 AÑOS</v>
      </c>
      <c r="B2488" s="7">
        <v>0</v>
      </c>
      <c r="C2488" s="7">
        <v>0</v>
      </c>
      <c r="D2488" s="8" t="s">
        <v>42</v>
      </c>
      <c r="E2488" s="8">
        <v>29.732852276776899</v>
      </c>
      <c r="F2488" s="8">
        <v>28.152409869618399</v>
      </c>
      <c r="G2488" s="8">
        <v>27.157852810630899</v>
      </c>
      <c r="H2488" s="8">
        <v>25.913867897358099</v>
      </c>
    </row>
    <row r="2489" spans="1:8" x14ac:dyDescent="0.35">
      <c r="A2489" s="7" t="str">
        <f t="shared" si="13"/>
        <v>DISTRIBUCION VOLUMEN X CRITERIO (kg ó litros)Resto Carne Ing.DE 50 A 59 AÑOS</v>
      </c>
      <c r="B2489" s="7">
        <v>0</v>
      </c>
      <c r="C2489" s="7">
        <v>0</v>
      </c>
      <c r="D2489" s="8" t="s">
        <v>43</v>
      </c>
      <c r="E2489" s="8">
        <v>25.186499077695402</v>
      </c>
      <c r="F2489" s="8">
        <v>28.7158988141768</v>
      </c>
      <c r="G2489" s="8">
        <v>30.8337520315722</v>
      </c>
      <c r="H2489" s="8">
        <v>27.599046442612199</v>
      </c>
    </row>
    <row r="2490" spans="1:8" x14ac:dyDescent="0.35">
      <c r="A2490" s="7" t="str">
        <f t="shared" si="13"/>
        <v>DISTRIBUCION VOLUMEN X CRITERIO (kg ó litros)Resto Carne Ing.DE 60 A 75 AÑOS</v>
      </c>
      <c r="B2490" s="7">
        <v>0</v>
      </c>
      <c r="C2490" s="7">
        <v>0</v>
      </c>
      <c r="D2490" s="8" t="s">
        <v>44</v>
      </c>
      <c r="E2490" s="8">
        <v>27.306276461241801</v>
      </c>
      <c r="F2490" s="8">
        <v>20.488403464992601</v>
      </c>
      <c r="G2490" s="8">
        <v>22.6622052996237</v>
      </c>
      <c r="H2490" s="8">
        <v>31.042722733612099</v>
      </c>
    </row>
    <row r="2491" spans="1:8" x14ac:dyDescent="0.35">
      <c r="A2491" s="7" t="str">
        <f t="shared" si="13"/>
        <v>DISTRIBUCION VOLUMEN X CRITERIO (kg ó litros)Resto Carne Ing.ALTA Y MEDIA ALTA</v>
      </c>
      <c r="B2491" s="7">
        <v>0</v>
      </c>
      <c r="C2491" s="7">
        <v>0</v>
      </c>
      <c r="D2491" s="8" t="s">
        <v>17</v>
      </c>
      <c r="E2491" s="8">
        <v>30.702988180098298</v>
      </c>
      <c r="F2491" s="8">
        <v>25.169377927514802</v>
      </c>
      <c r="G2491" s="8">
        <v>29.718261416029598</v>
      </c>
      <c r="H2491" s="8">
        <v>33.834019654322198</v>
      </c>
    </row>
    <row r="2492" spans="1:8" x14ac:dyDescent="0.35">
      <c r="A2492" s="7" t="str">
        <f t="shared" si="13"/>
        <v>DISTRIBUCION VOLUMEN X CRITERIO (kg ó litros)Resto Carne Ing.MEDIA</v>
      </c>
      <c r="B2492" s="7">
        <v>0</v>
      </c>
      <c r="C2492" s="7">
        <v>0</v>
      </c>
      <c r="D2492" s="8" t="s">
        <v>18</v>
      </c>
      <c r="E2492" s="8">
        <v>30.921412421935202</v>
      </c>
      <c r="F2492" s="8">
        <v>29.746673206392099</v>
      </c>
      <c r="G2492" s="8">
        <v>28.333617008645799</v>
      </c>
      <c r="H2492" s="8">
        <v>29.318780623589898</v>
      </c>
    </row>
    <row r="2493" spans="1:8" x14ac:dyDescent="0.35">
      <c r="A2493" s="7" t="str">
        <f t="shared" si="13"/>
        <v>DISTRIBUCION VOLUMEN X CRITERIO (kg ó litros)Resto Carne Ing.MEDIA BAJA</v>
      </c>
      <c r="B2493" s="7">
        <v>0</v>
      </c>
      <c r="C2493" s="7">
        <v>0</v>
      </c>
      <c r="D2493" s="8" t="s">
        <v>19</v>
      </c>
      <c r="E2493" s="8">
        <v>21.8860346924324</v>
      </c>
      <c r="F2493" s="8">
        <v>26.045068266991901</v>
      </c>
      <c r="G2493" s="8">
        <v>27.325513052946999</v>
      </c>
      <c r="H2493" s="8">
        <v>23.884291642085099</v>
      </c>
    </row>
    <row r="2494" spans="1:8" x14ac:dyDescent="0.35">
      <c r="A2494" s="7" t="str">
        <f t="shared" si="13"/>
        <v>DISTRIBUCION VOLUMEN X CRITERIO (kg ó litros)Resto Carne Ing.BAJA</v>
      </c>
      <c r="B2494" s="7">
        <v>0</v>
      </c>
      <c r="C2494" s="7">
        <v>0</v>
      </c>
      <c r="D2494" s="8" t="s">
        <v>20</v>
      </c>
      <c r="E2494" s="8">
        <v>16.489577408805498</v>
      </c>
      <c r="F2494" s="8">
        <v>19.038876284746099</v>
      </c>
      <c r="G2494" s="8">
        <v>14.622615785671201</v>
      </c>
      <c r="H2494" s="8">
        <v>12.9629232449446</v>
      </c>
    </row>
    <row r="2495" spans="1:8" x14ac:dyDescent="0.35">
      <c r="A2495" s="7" t="str">
        <f t="shared" si="13"/>
        <v>DISTRIBUCION VOLUMEN X CRITERIO (kg ó litros)Resto Carne Ing.HOMBRE</v>
      </c>
      <c r="B2495" s="7">
        <v>0</v>
      </c>
      <c r="C2495" s="7">
        <v>0</v>
      </c>
      <c r="D2495" s="8" t="s">
        <v>21</v>
      </c>
      <c r="E2495" s="8">
        <v>45.456976726296801</v>
      </c>
      <c r="F2495" s="8">
        <v>44.358428712922198</v>
      </c>
      <c r="G2495" s="8">
        <v>46.1403661658182</v>
      </c>
      <c r="H2495" s="8">
        <v>49.289835890071203</v>
      </c>
    </row>
    <row r="2496" spans="1:8" x14ac:dyDescent="0.35">
      <c r="A2496" s="7" t="str">
        <f t="shared" si="13"/>
        <v>DISTRIBUCION VOLUMEN X CRITERIO (kg ó litros)Resto Carne Ing.MUJER</v>
      </c>
      <c r="B2496" s="7">
        <v>0</v>
      </c>
      <c r="C2496" s="7">
        <v>0</v>
      </c>
      <c r="D2496" s="8" t="s">
        <v>22</v>
      </c>
      <c r="E2496" s="8">
        <v>54.543033219259897</v>
      </c>
      <c r="F2496" s="8">
        <v>55.641564799325799</v>
      </c>
      <c r="G2496" s="8">
        <v>53.859641667566997</v>
      </c>
      <c r="H2496" s="8">
        <v>50.710174319300698</v>
      </c>
    </row>
    <row r="2497" spans="1:8" x14ac:dyDescent="0.35">
      <c r="A2497" s="7" t="str">
        <f>$B$2265&amp;$C$2497&amp;D2497</f>
        <v>DISTRIBUCION VOLUMEN X CRITERIO (kg ó litros)Carnes Transform.IngT.ESPAÑA</v>
      </c>
      <c r="B2497" s="7">
        <v>0</v>
      </c>
      <c r="C2497" s="7" t="s">
        <v>176</v>
      </c>
      <c r="D2497" s="8" t="s">
        <v>36</v>
      </c>
      <c r="E2497" s="8">
        <v>100</v>
      </c>
      <c r="F2497" s="8">
        <v>100</v>
      </c>
      <c r="G2497" s="8">
        <v>100</v>
      </c>
      <c r="H2497" s="8">
        <v>100</v>
      </c>
    </row>
    <row r="2498" spans="1:8" x14ac:dyDescent="0.35">
      <c r="A2498" s="7" t="str">
        <f t="shared" ref="A2498:A2525" si="14">$B$2265&amp;$C$2497&amp;D2498</f>
        <v>DISTRIBUCION VOLUMEN X CRITERIO (kg ó litros)Carnes Transform.IngBCN AM</v>
      </c>
      <c r="B2498" s="7">
        <v>0</v>
      </c>
      <c r="C2498" s="7">
        <v>0</v>
      </c>
      <c r="D2498" s="8" t="s">
        <v>1</v>
      </c>
      <c r="E2498" s="8">
        <v>15.165728428037999</v>
      </c>
      <c r="F2498" s="8">
        <v>9.7621550367391805</v>
      </c>
      <c r="G2498" s="8">
        <v>10.577409000688901</v>
      </c>
      <c r="H2498" s="8">
        <v>10.377591540882699</v>
      </c>
    </row>
    <row r="2499" spans="1:8" x14ac:dyDescent="0.35">
      <c r="A2499" s="7" t="str">
        <f t="shared" si="14"/>
        <v>DISTRIBUCION VOLUMEN X CRITERIO (kg ó litros)Carnes Transform.IngREST.CAT ARAGON</v>
      </c>
      <c r="B2499" s="7">
        <v>0</v>
      </c>
      <c r="C2499" s="7">
        <v>0</v>
      </c>
      <c r="D2499" s="8" t="s">
        <v>2</v>
      </c>
      <c r="E2499" s="8">
        <v>10.6110613330418</v>
      </c>
      <c r="F2499" s="8">
        <v>11.6171164263372</v>
      </c>
      <c r="G2499" s="8">
        <v>12.2069411809481</v>
      </c>
      <c r="H2499" s="8">
        <v>10.4760326028118</v>
      </c>
    </row>
    <row r="2500" spans="1:8" x14ac:dyDescent="0.35">
      <c r="A2500" s="7" t="str">
        <f t="shared" si="14"/>
        <v>DISTRIBUCION VOLUMEN X CRITERIO (kg ó litros)Carnes Transform.IngLEVANTE</v>
      </c>
      <c r="B2500" s="7">
        <v>0</v>
      </c>
      <c r="C2500" s="7">
        <v>0</v>
      </c>
      <c r="D2500" s="8" t="s">
        <v>3</v>
      </c>
      <c r="E2500" s="8">
        <v>17.4316782075154</v>
      </c>
      <c r="F2500" s="8">
        <v>17.2730856387861</v>
      </c>
      <c r="G2500" s="8">
        <v>16.768810247410901</v>
      </c>
      <c r="H2500" s="8">
        <v>18.506043637942401</v>
      </c>
    </row>
    <row r="2501" spans="1:8" x14ac:dyDescent="0.35">
      <c r="A2501" s="7" t="str">
        <f t="shared" si="14"/>
        <v>DISTRIBUCION VOLUMEN X CRITERIO (kg ó litros)Carnes Transform.IngANDALUCIA</v>
      </c>
      <c r="B2501" s="7">
        <v>0</v>
      </c>
      <c r="C2501" s="7">
        <v>0</v>
      </c>
      <c r="D2501" s="8" t="s">
        <v>4</v>
      </c>
      <c r="E2501" s="8">
        <v>22.438490124162701</v>
      </c>
      <c r="F2501" s="8">
        <v>22.8945592474908</v>
      </c>
      <c r="G2501" s="8">
        <v>21.507059830870201</v>
      </c>
      <c r="H2501" s="8">
        <v>22.612814625469099</v>
      </c>
    </row>
    <row r="2502" spans="1:8" x14ac:dyDescent="0.35">
      <c r="A2502" s="7" t="str">
        <f t="shared" si="14"/>
        <v>DISTRIBUCION VOLUMEN X CRITERIO (kg ó litros)Carnes Transform.IngMDD AM</v>
      </c>
      <c r="B2502" s="7">
        <v>0</v>
      </c>
      <c r="C2502" s="7">
        <v>0</v>
      </c>
      <c r="D2502" s="8" t="s">
        <v>5</v>
      </c>
      <c r="E2502" s="8">
        <v>13.4516024181777</v>
      </c>
      <c r="F2502" s="8">
        <v>16.124307620326601</v>
      </c>
      <c r="G2502" s="8">
        <v>16.467797962941901</v>
      </c>
      <c r="H2502" s="8">
        <v>15.742458670510899</v>
      </c>
    </row>
    <row r="2503" spans="1:8" x14ac:dyDescent="0.35">
      <c r="A2503" s="7" t="str">
        <f t="shared" si="14"/>
        <v>DISTRIBUCION VOLUMEN X CRITERIO (kg ó litros)Carnes Transform.IngRTO CENTRO</v>
      </c>
      <c r="B2503" s="7">
        <v>0</v>
      </c>
      <c r="C2503" s="7">
        <v>0</v>
      </c>
      <c r="D2503" s="8" t="s">
        <v>6</v>
      </c>
      <c r="E2503" s="8">
        <v>7.0181374889178603</v>
      </c>
      <c r="F2503" s="8">
        <v>8.6317270545104599</v>
      </c>
      <c r="G2503" s="8">
        <v>8.2906714248538904</v>
      </c>
      <c r="H2503" s="8">
        <v>8.7451517715339993</v>
      </c>
    </row>
    <row r="2504" spans="1:8" x14ac:dyDescent="0.35">
      <c r="A2504" s="7" t="str">
        <f t="shared" si="14"/>
        <v>DISTRIBUCION VOLUMEN X CRITERIO (kg ó litros)Carnes Transform.IngNORTE-CENTRO</v>
      </c>
      <c r="B2504" s="7">
        <v>0</v>
      </c>
      <c r="C2504" s="7">
        <v>0</v>
      </c>
      <c r="D2504" s="8" t="s">
        <v>7</v>
      </c>
      <c r="E2504" s="8">
        <v>8.3184398414655707</v>
      </c>
      <c r="F2504" s="8">
        <v>7.7389402817058199</v>
      </c>
      <c r="G2504" s="8">
        <v>8.6440451365163806</v>
      </c>
      <c r="H2504" s="8">
        <v>7.1743147182922602</v>
      </c>
    </row>
    <row r="2505" spans="1:8" x14ac:dyDescent="0.35">
      <c r="A2505" s="7" t="str">
        <f t="shared" si="14"/>
        <v>DISTRIBUCION VOLUMEN X CRITERIO (kg ó litros)Carnes Transform.IngNOROESTE</v>
      </c>
      <c r="B2505" s="7">
        <v>0</v>
      </c>
      <c r="C2505" s="7">
        <v>0</v>
      </c>
      <c r="D2505" s="8" t="s">
        <v>8</v>
      </c>
      <c r="E2505" s="8">
        <v>5.5648752542833497</v>
      </c>
      <c r="F2505" s="8">
        <v>5.9581134322203697</v>
      </c>
      <c r="G2505" s="8">
        <v>5.5372697260098898</v>
      </c>
      <c r="H2505" s="8">
        <v>6.3655919495885804</v>
      </c>
    </row>
    <row r="2506" spans="1:8" x14ac:dyDescent="0.35">
      <c r="A2506" s="7" t="str">
        <f t="shared" si="14"/>
        <v>DISTRIBUCION VOLUMEN X CRITERIO (kg ó litros)Carnes Transform.Ing&lt;2MIL</v>
      </c>
      <c r="B2506" s="7">
        <v>0</v>
      </c>
      <c r="C2506" s="7">
        <v>0</v>
      </c>
      <c r="D2506" s="8" t="s">
        <v>9</v>
      </c>
      <c r="E2506" s="8">
        <v>4.87754615022408</v>
      </c>
      <c r="F2506" s="8">
        <v>3.1867756455291198</v>
      </c>
      <c r="G2506" s="8">
        <v>3.2551686421849202</v>
      </c>
      <c r="H2506" s="8">
        <v>3.41859479901487</v>
      </c>
    </row>
    <row r="2507" spans="1:8" x14ac:dyDescent="0.35">
      <c r="A2507" s="7" t="str">
        <f t="shared" si="14"/>
        <v>DISTRIBUCION VOLUMEN X CRITERIO (kg ó litros)Carnes Transform.Ing2-5MIL</v>
      </c>
      <c r="B2507" s="7">
        <v>0</v>
      </c>
      <c r="C2507" s="7">
        <v>0</v>
      </c>
      <c r="D2507" s="8" t="s">
        <v>10</v>
      </c>
      <c r="E2507" s="8">
        <v>5.5335486214388601</v>
      </c>
      <c r="F2507" s="8">
        <v>5.7025812323460103</v>
      </c>
      <c r="G2507" s="8">
        <v>9.1733618332195999</v>
      </c>
      <c r="H2507" s="8">
        <v>9.64182290432786</v>
      </c>
    </row>
    <row r="2508" spans="1:8" x14ac:dyDescent="0.35">
      <c r="A2508" s="7" t="str">
        <f t="shared" si="14"/>
        <v>DISTRIBUCION VOLUMEN X CRITERIO (kg ó litros)Carnes Transform.Ing5-10MIL</v>
      </c>
      <c r="B2508" s="7">
        <v>0</v>
      </c>
      <c r="C2508" s="7">
        <v>0</v>
      </c>
      <c r="D2508" s="8" t="s">
        <v>11</v>
      </c>
      <c r="E2508" s="8">
        <v>6.9636536653402397</v>
      </c>
      <c r="F2508" s="8">
        <v>6.37921894538548</v>
      </c>
      <c r="G2508" s="8">
        <v>6.5617097396973696</v>
      </c>
      <c r="H2508" s="8">
        <v>7.3593138032786101</v>
      </c>
    </row>
    <row r="2509" spans="1:8" x14ac:dyDescent="0.35">
      <c r="A2509" s="7" t="str">
        <f t="shared" si="14"/>
        <v>DISTRIBUCION VOLUMEN X CRITERIO (kg ó litros)Carnes Transform.Ing10-30MIL</v>
      </c>
      <c r="B2509" s="7">
        <v>0</v>
      </c>
      <c r="C2509" s="7">
        <v>0</v>
      </c>
      <c r="D2509" s="8" t="s">
        <v>12</v>
      </c>
      <c r="E2509" s="8">
        <v>16.546879994527998</v>
      </c>
      <c r="F2509" s="8">
        <v>18.9364903735197</v>
      </c>
      <c r="G2509" s="8">
        <v>18.7050915926112</v>
      </c>
      <c r="H2509" s="8">
        <v>17.5346151528842</v>
      </c>
    </row>
    <row r="2510" spans="1:8" x14ac:dyDescent="0.35">
      <c r="A2510" s="7" t="str">
        <f t="shared" si="14"/>
        <v>DISTRIBUCION VOLUMEN X CRITERIO (kg ó litros)Carnes Transform.Ing30-100MIL</v>
      </c>
      <c r="B2510" s="7">
        <v>0</v>
      </c>
      <c r="C2510" s="7">
        <v>0</v>
      </c>
      <c r="D2510" s="8" t="s">
        <v>13</v>
      </c>
      <c r="E2510" s="8">
        <v>23.910297823333799</v>
      </c>
      <c r="F2510" s="8">
        <v>23.9553750346514</v>
      </c>
      <c r="G2510" s="8">
        <v>21.028812656609201</v>
      </c>
      <c r="H2510" s="8">
        <v>21.1976518371632</v>
      </c>
    </row>
    <row r="2511" spans="1:8" x14ac:dyDescent="0.35">
      <c r="A2511" s="7" t="str">
        <f t="shared" si="14"/>
        <v>DISTRIBUCION VOLUMEN X CRITERIO (kg ó litros)Carnes Transform.Ing100-200MIL</v>
      </c>
      <c r="B2511" s="7">
        <v>0</v>
      </c>
      <c r="C2511" s="7">
        <v>0</v>
      </c>
      <c r="D2511" s="8" t="s">
        <v>14</v>
      </c>
      <c r="E2511" s="8">
        <v>10.972316663233</v>
      </c>
      <c r="F2511" s="8">
        <v>11.158449575101001</v>
      </c>
      <c r="G2511" s="8">
        <v>11.228340817726</v>
      </c>
      <c r="H2511" s="8">
        <v>10.262075062116301</v>
      </c>
    </row>
    <row r="2512" spans="1:8" x14ac:dyDescent="0.35">
      <c r="A2512" s="7" t="str">
        <f t="shared" si="14"/>
        <v>DISTRIBUCION VOLUMEN X CRITERIO (kg ó litros)Carnes Transform.Ing200-500MIL</v>
      </c>
      <c r="B2512" s="7">
        <v>0</v>
      </c>
      <c r="C2512" s="7">
        <v>0</v>
      </c>
      <c r="D2512" s="8" t="s">
        <v>15</v>
      </c>
      <c r="E2512" s="8">
        <v>13.218840553668599</v>
      </c>
      <c r="F2512" s="8">
        <v>11.6542918692999</v>
      </c>
      <c r="G2512" s="8">
        <v>12.16293173135</v>
      </c>
      <c r="H2512" s="8">
        <v>12.6413825307782</v>
      </c>
    </row>
    <row r="2513" spans="1:8" x14ac:dyDescent="0.35">
      <c r="A2513" s="7" t="str">
        <f t="shared" si="14"/>
        <v>DISTRIBUCION VOLUMEN X CRITERIO (kg ó litros)Carnes Transform.Ing&gt;500MIL</v>
      </c>
      <c r="B2513" s="7">
        <v>0</v>
      </c>
      <c r="C2513" s="7">
        <v>0</v>
      </c>
      <c r="D2513" s="8" t="s">
        <v>16</v>
      </c>
      <c r="E2513" s="8">
        <v>17.9769280758013</v>
      </c>
      <c r="F2513" s="8">
        <v>19.026817528723701</v>
      </c>
      <c r="G2513" s="8">
        <v>17.8845866050011</v>
      </c>
      <c r="H2513" s="8">
        <v>17.9445448863124</v>
      </c>
    </row>
    <row r="2514" spans="1:8" x14ac:dyDescent="0.35">
      <c r="A2514" s="7" t="str">
        <f t="shared" si="14"/>
        <v>DISTRIBUCION VOLUMEN X CRITERIO (kg ó litros)Carnes Transform.IngDE 15 A 19 AÑOS</v>
      </c>
      <c r="B2514" s="7">
        <v>0</v>
      </c>
      <c r="C2514" s="7">
        <v>0</v>
      </c>
      <c r="D2514" s="8" t="s">
        <v>39</v>
      </c>
      <c r="E2514" s="8">
        <v>2.3762040131784401</v>
      </c>
      <c r="F2514" s="8">
        <v>2.5507764834638298</v>
      </c>
      <c r="G2514" s="8">
        <v>3.3984637778776299</v>
      </c>
      <c r="H2514" s="8">
        <v>5.6172850643432897</v>
      </c>
    </row>
    <row r="2515" spans="1:8" x14ac:dyDescent="0.35">
      <c r="A2515" s="7" t="str">
        <f t="shared" si="14"/>
        <v>DISTRIBUCION VOLUMEN X CRITERIO (kg ó litros)Carnes Transform.IngDE 20 A 24 AÑOS</v>
      </c>
      <c r="B2515" s="7">
        <v>0</v>
      </c>
      <c r="C2515" s="7">
        <v>0</v>
      </c>
      <c r="D2515" s="8" t="s">
        <v>40</v>
      </c>
      <c r="E2515" s="8">
        <v>4.7046298997434199</v>
      </c>
      <c r="F2515" s="8">
        <v>5.1129189136447399</v>
      </c>
      <c r="G2515" s="8">
        <v>5.1460083324969199</v>
      </c>
      <c r="H2515" s="8">
        <v>3.18299594587176</v>
      </c>
    </row>
    <row r="2516" spans="1:8" x14ac:dyDescent="0.35">
      <c r="A2516" s="7" t="str">
        <f t="shared" si="14"/>
        <v>DISTRIBUCION VOLUMEN X CRITERIO (kg ó litros)Carnes Transform.IngDE 25 A 34 AÑOS</v>
      </c>
      <c r="B2516" s="7">
        <v>0</v>
      </c>
      <c r="C2516" s="7">
        <v>0</v>
      </c>
      <c r="D2516" s="8" t="s">
        <v>41</v>
      </c>
      <c r="E2516" s="8">
        <v>13.252619337294901</v>
      </c>
      <c r="F2516" s="8">
        <v>14.7009420726645</v>
      </c>
      <c r="G2516" s="8">
        <v>13.7234602894681</v>
      </c>
      <c r="H2516" s="8">
        <v>13.9434248751742</v>
      </c>
    </row>
    <row r="2517" spans="1:8" x14ac:dyDescent="0.35">
      <c r="A2517" s="7" t="str">
        <f t="shared" si="14"/>
        <v>DISTRIBUCION VOLUMEN X CRITERIO (kg ó litros)Carnes Transform.IngDE 35 A 49 AÑOS</v>
      </c>
      <c r="B2517" s="7">
        <v>0</v>
      </c>
      <c r="C2517" s="7">
        <v>0</v>
      </c>
      <c r="D2517" s="8" t="s">
        <v>42</v>
      </c>
      <c r="E2517" s="8">
        <v>31.418152303986901</v>
      </c>
      <c r="F2517" s="8">
        <v>31.076371379409</v>
      </c>
      <c r="G2517" s="8">
        <v>29.3492825178716</v>
      </c>
      <c r="H2517" s="8">
        <v>28.315150733935202</v>
      </c>
    </row>
    <row r="2518" spans="1:8" x14ac:dyDescent="0.35">
      <c r="A2518" s="7" t="str">
        <f t="shared" si="14"/>
        <v>DISTRIBUCION VOLUMEN X CRITERIO (kg ó litros)Carnes Transform.IngDE 50 A 59 AÑOS</v>
      </c>
      <c r="B2518" s="7">
        <v>0</v>
      </c>
      <c r="C2518" s="7">
        <v>0</v>
      </c>
      <c r="D2518" s="8" t="s">
        <v>43</v>
      </c>
      <c r="E2518" s="8">
        <v>25.858164002718699</v>
      </c>
      <c r="F2518" s="8">
        <v>26.011830246922699</v>
      </c>
      <c r="G2518" s="8">
        <v>27.939399858302099</v>
      </c>
      <c r="H2518" s="8">
        <v>25.662549628911599</v>
      </c>
    </row>
    <row r="2519" spans="1:8" x14ac:dyDescent="0.35">
      <c r="A2519" s="7" t="str">
        <f t="shared" si="14"/>
        <v>DISTRIBUCION VOLUMEN X CRITERIO (kg ó litros)Carnes Transform.IngDE 60 A 75 AÑOS</v>
      </c>
      <c r="B2519" s="7">
        <v>0</v>
      </c>
      <c r="C2519" s="7">
        <v>0</v>
      </c>
      <c r="D2519" s="8" t="s">
        <v>44</v>
      </c>
      <c r="E2519" s="8">
        <v>22.3902404848128</v>
      </c>
      <c r="F2519" s="8">
        <v>20.547162359060501</v>
      </c>
      <c r="G2519" s="8">
        <v>20.443386242534899</v>
      </c>
      <c r="H2519" s="8">
        <v>23.278593038230301</v>
      </c>
    </row>
    <row r="2520" spans="1:8" x14ac:dyDescent="0.35">
      <c r="A2520" s="7" t="str">
        <f t="shared" si="14"/>
        <v>DISTRIBUCION VOLUMEN X CRITERIO (kg ó litros)Carnes Transform.IngALTA Y MEDIA ALTA</v>
      </c>
      <c r="B2520" s="7">
        <v>0</v>
      </c>
      <c r="C2520" s="7">
        <v>0</v>
      </c>
      <c r="D2520" s="8" t="s">
        <v>17</v>
      </c>
      <c r="E2520" s="8">
        <v>24.731262812504401</v>
      </c>
      <c r="F2520" s="8">
        <v>27.241513075015199</v>
      </c>
      <c r="G2520" s="8">
        <v>26.422245791385802</v>
      </c>
      <c r="H2520" s="8">
        <v>29.099146809003599</v>
      </c>
    </row>
    <row r="2521" spans="1:8" x14ac:dyDescent="0.35">
      <c r="A2521" s="7" t="str">
        <f t="shared" si="14"/>
        <v>DISTRIBUCION VOLUMEN X CRITERIO (kg ó litros)Carnes Transform.IngMEDIA</v>
      </c>
      <c r="B2521" s="7">
        <v>0</v>
      </c>
      <c r="C2521" s="7">
        <v>0</v>
      </c>
      <c r="D2521" s="8" t="s">
        <v>18</v>
      </c>
      <c r="E2521" s="8">
        <v>31.921938822494699</v>
      </c>
      <c r="F2521" s="8">
        <v>29.9266423456152</v>
      </c>
      <c r="G2521" s="8">
        <v>32.104813840960198</v>
      </c>
      <c r="H2521" s="8">
        <v>29.098986873630601</v>
      </c>
    </row>
    <row r="2522" spans="1:8" x14ac:dyDescent="0.35">
      <c r="A2522" s="7" t="str">
        <f t="shared" si="14"/>
        <v>DISTRIBUCION VOLUMEN X CRITERIO (kg ó litros)Carnes Transform.IngMEDIA BAJA</v>
      </c>
      <c r="B2522" s="7">
        <v>0</v>
      </c>
      <c r="C2522" s="7">
        <v>0</v>
      </c>
      <c r="D2522" s="8" t="s">
        <v>19</v>
      </c>
      <c r="E2522" s="8">
        <v>24.075656521303099</v>
      </c>
      <c r="F2522" s="8">
        <v>23.0066271434622</v>
      </c>
      <c r="G2522" s="8">
        <v>23.589078130666199</v>
      </c>
      <c r="H2522" s="8">
        <v>22.101265534288299</v>
      </c>
    </row>
    <row r="2523" spans="1:8" x14ac:dyDescent="0.35">
      <c r="A2523" s="7" t="str">
        <f t="shared" si="14"/>
        <v>DISTRIBUCION VOLUMEN X CRITERIO (kg ó litros)Carnes Transform.IngBAJA</v>
      </c>
      <c r="B2523" s="7">
        <v>0</v>
      </c>
      <c r="C2523" s="7">
        <v>0</v>
      </c>
      <c r="D2523" s="8" t="s">
        <v>20</v>
      </c>
      <c r="E2523" s="8">
        <v>19.2711553348914</v>
      </c>
      <c r="F2523" s="8">
        <v>19.8252255211973</v>
      </c>
      <c r="G2523" s="8">
        <v>17.883867478988599</v>
      </c>
      <c r="H2523" s="8">
        <v>19.7005997672136</v>
      </c>
    </row>
    <row r="2524" spans="1:8" x14ac:dyDescent="0.35">
      <c r="A2524" s="7" t="str">
        <f t="shared" si="14"/>
        <v>DISTRIBUCION VOLUMEN X CRITERIO (kg ó litros)Carnes Transform.IngHOMBRE</v>
      </c>
      <c r="B2524" s="7">
        <v>0</v>
      </c>
      <c r="C2524" s="7">
        <v>0</v>
      </c>
      <c r="D2524" s="8" t="s">
        <v>21</v>
      </c>
      <c r="E2524" s="8">
        <v>47.220231570861998</v>
      </c>
      <c r="F2524" s="8">
        <v>43.578449927763103</v>
      </c>
      <c r="G2524" s="8">
        <v>44.823647397273199</v>
      </c>
      <c r="H2524" s="8">
        <v>47.3949548487358</v>
      </c>
    </row>
    <row r="2525" spans="1:8" x14ac:dyDescent="0.35">
      <c r="A2525" s="7" t="str">
        <f t="shared" si="14"/>
        <v>DISTRIBUCION VOLUMEN X CRITERIO (kg ó litros)Carnes Transform.IngMUJER</v>
      </c>
      <c r="B2525" s="7">
        <v>0</v>
      </c>
      <c r="C2525" s="7">
        <v>0</v>
      </c>
      <c r="D2525" s="8" t="s">
        <v>22</v>
      </c>
      <c r="E2525" s="8">
        <v>52.779779138376497</v>
      </c>
      <c r="F2525" s="8">
        <v>56.421553298280102</v>
      </c>
      <c r="G2525" s="8">
        <v>55.1763514508594</v>
      </c>
      <c r="H2525" s="8">
        <v>52.605041156397299</v>
      </c>
    </row>
    <row r="2526" spans="1:8" x14ac:dyDescent="0.35">
      <c r="A2526" s="7" t="str">
        <f>$B$2265&amp;$C$2526&amp;D2526</f>
        <v>DISTRIBUCION VOLUMEN X CRITERIO (kg ó litros)Jamón Curado Ing.T.ESPAÑA</v>
      </c>
      <c r="B2526" s="7">
        <v>0</v>
      </c>
      <c r="C2526" s="7" t="s">
        <v>132</v>
      </c>
      <c r="D2526" s="8" t="s">
        <v>36</v>
      </c>
      <c r="E2526" s="8">
        <v>100</v>
      </c>
      <c r="F2526" s="8">
        <v>100</v>
      </c>
      <c r="G2526" s="8">
        <v>100</v>
      </c>
      <c r="H2526" s="8">
        <v>100</v>
      </c>
    </row>
    <row r="2527" spans="1:8" x14ac:dyDescent="0.35">
      <c r="A2527" s="7" t="str">
        <f t="shared" ref="A2527:A2554" si="15">$B$2265&amp;$C$2526&amp;D2527</f>
        <v>DISTRIBUCION VOLUMEN X CRITERIO (kg ó litros)Jamón Curado Ing.BCN AM</v>
      </c>
      <c r="B2527" s="7">
        <v>0</v>
      </c>
      <c r="C2527" s="7">
        <v>0</v>
      </c>
      <c r="D2527" s="8" t="s">
        <v>1</v>
      </c>
      <c r="E2527" s="8">
        <v>16.012476056735601</v>
      </c>
      <c r="F2527" s="8">
        <v>15.1125696427699</v>
      </c>
      <c r="G2527" s="8">
        <v>10.593196814992201</v>
      </c>
      <c r="H2527" s="8">
        <v>12.2574665348414</v>
      </c>
    </row>
    <row r="2528" spans="1:8" x14ac:dyDescent="0.35">
      <c r="A2528" s="7" t="str">
        <f t="shared" si="15"/>
        <v>DISTRIBUCION VOLUMEN X CRITERIO (kg ó litros)Jamón Curado Ing.REST.CAT ARAGON</v>
      </c>
      <c r="B2528" s="7">
        <v>0</v>
      </c>
      <c r="C2528" s="7">
        <v>0</v>
      </c>
      <c r="D2528" s="8" t="s">
        <v>2</v>
      </c>
      <c r="E2528" s="8">
        <v>9.8437976685641608</v>
      </c>
      <c r="F2528" s="8">
        <v>9.2314685956004006</v>
      </c>
      <c r="G2528" s="8">
        <v>9.4767364723927106</v>
      </c>
      <c r="H2528" s="8">
        <v>8.9339662189458995</v>
      </c>
    </row>
    <row r="2529" spans="1:8" x14ac:dyDescent="0.35">
      <c r="A2529" s="7" t="str">
        <f t="shared" si="15"/>
        <v>DISTRIBUCION VOLUMEN X CRITERIO (kg ó litros)Jamón Curado Ing.LEVANTE</v>
      </c>
      <c r="B2529" s="7">
        <v>0</v>
      </c>
      <c r="C2529" s="7">
        <v>0</v>
      </c>
      <c r="D2529" s="8" t="s">
        <v>3</v>
      </c>
      <c r="E2529" s="8">
        <v>13.7645717636175</v>
      </c>
      <c r="F2529" s="8">
        <v>14.626639372889301</v>
      </c>
      <c r="G2529" s="8">
        <v>14.4808725640201</v>
      </c>
      <c r="H2529" s="8">
        <v>19.524522800723801</v>
      </c>
    </row>
    <row r="2530" spans="1:8" x14ac:dyDescent="0.35">
      <c r="A2530" s="7" t="str">
        <f t="shared" si="15"/>
        <v>DISTRIBUCION VOLUMEN X CRITERIO (kg ó litros)Jamón Curado Ing.ANDALUCIA</v>
      </c>
      <c r="B2530" s="7">
        <v>0</v>
      </c>
      <c r="C2530" s="7">
        <v>0</v>
      </c>
      <c r="D2530" s="8" t="s">
        <v>4</v>
      </c>
      <c r="E2530" s="8">
        <v>26.434155593429701</v>
      </c>
      <c r="F2530" s="8">
        <v>24.7372498945257</v>
      </c>
      <c r="G2530" s="8">
        <v>23.1711685683862</v>
      </c>
      <c r="H2530" s="8">
        <v>19.461677674496698</v>
      </c>
    </row>
    <row r="2531" spans="1:8" x14ac:dyDescent="0.35">
      <c r="A2531" s="7" t="str">
        <f t="shared" si="15"/>
        <v>DISTRIBUCION VOLUMEN X CRITERIO (kg ó litros)Jamón Curado Ing.MDD AM</v>
      </c>
      <c r="B2531" s="7">
        <v>0</v>
      </c>
      <c r="C2531" s="7">
        <v>0</v>
      </c>
      <c r="D2531" s="8" t="s">
        <v>5</v>
      </c>
      <c r="E2531" s="8">
        <v>14.065499021705801</v>
      </c>
      <c r="F2531" s="8">
        <v>16.971821814468399</v>
      </c>
      <c r="G2531" s="8">
        <v>16.960785194235299</v>
      </c>
      <c r="H2531" s="8">
        <v>15.746659418960601</v>
      </c>
    </row>
    <row r="2532" spans="1:8" x14ac:dyDescent="0.35">
      <c r="A2532" s="7" t="str">
        <f t="shared" si="15"/>
        <v>DISTRIBUCION VOLUMEN X CRITERIO (kg ó litros)Jamón Curado Ing.RTO CENTRO</v>
      </c>
      <c r="B2532" s="7">
        <v>0</v>
      </c>
      <c r="C2532" s="7">
        <v>0</v>
      </c>
      <c r="D2532" s="8" t="s">
        <v>6</v>
      </c>
      <c r="E2532" s="8">
        <v>5.6408082811137703</v>
      </c>
      <c r="F2532" s="8">
        <v>7.1288457979690296</v>
      </c>
      <c r="G2532" s="8">
        <v>9.0364574297697597</v>
      </c>
      <c r="H2532" s="8">
        <v>8.9563994766443802</v>
      </c>
    </row>
    <row r="2533" spans="1:8" x14ac:dyDescent="0.35">
      <c r="A2533" s="7" t="str">
        <f t="shared" si="15"/>
        <v>DISTRIBUCION VOLUMEN X CRITERIO (kg ó litros)Jamón Curado Ing.NORTE-CENTRO</v>
      </c>
      <c r="B2533" s="7">
        <v>0</v>
      </c>
      <c r="C2533" s="7">
        <v>0</v>
      </c>
      <c r="D2533" s="8" t="s">
        <v>7</v>
      </c>
      <c r="E2533" s="8">
        <v>9.3204410661708099</v>
      </c>
      <c r="F2533" s="8">
        <v>8.0346909620067599</v>
      </c>
      <c r="G2533" s="8">
        <v>10.730046652688401</v>
      </c>
      <c r="H2533" s="8">
        <v>9.7301378860484302</v>
      </c>
    </row>
    <row r="2534" spans="1:8" x14ac:dyDescent="0.35">
      <c r="A2534" s="7" t="str">
        <f t="shared" si="15"/>
        <v>DISTRIBUCION VOLUMEN X CRITERIO (kg ó litros)Jamón Curado Ing.NOROESTE</v>
      </c>
      <c r="B2534" s="7">
        <v>0</v>
      </c>
      <c r="C2534" s="7">
        <v>0</v>
      </c>
      <c r="D2534" s="8" t="s">
        <v>8</v>
      </c>
      <c r="E2534" s="8">
        <v>4.9182465560118196</v>
      </c>
      <c r="F2534" s="8">
        <v>4.1567198362076798</v>
      </c>
      <c r="G2534" s="8">
        <v>5.5507473389819797</v>
      </c>
      <c r="H2534" s="8">
        <v>5.3891790193279698</v>
      </c>
    </row>
    <row r="2535" spans="1:8" x14ac:dyDescent="0.35">
      <c r="A2535" s="7" t="str">
        <f t="shared" si="15"/>
        <v>DISTRIBUCION VOLUMEN X CRITERIO (kg ó litros)Jamón Curado Ing.&lt;2MIL</v>
      </c>
      <c r="B2535" s="7">
        <v>0</v>
      </c>
      <c r="C2535" s="7">
        <v>0</v>
      </c>
      <c r="D2535" s="8" t="s">
        <v>9</v>
      </c>
      <c r="E2535" s="8">
        <v>4.7692211441984798</v>
      </c>
      <c r="F2535" s="8">
        <v>3.4616319089764098</v>
      </c>
      <c r="G2535" s="8">
        <v>3.3754670111417902</v>
      </c>
      <c r="H2535" s="8">
        <v>1.92990852226711</v>
      </c>
    </row>
    <row r="2536" spans="1:8" x14ac:dyDescent="0.35">
      <c r="A2536" s="7" t="str">
        <f t="shared" si="15"/>
        <v>DISTRIBUCION VOLUMEN X CRITERIO (kg ó litros)Jamón Curado Ing.2-5MIL</v>
      </c>
      <c r="B2536" s="7">
        <v>0</v>
      </c>
      <c r="C2536" s="7">
        <v>0</v>
      </c>
      <c r="D2536" s="8" t="s">
        <v>10</v>
      </c>
      <c r="E2536" s="8">
        <v>4.6078903707423198</v>
      </c>
      <c r="F2536" s="8">
        <v>6.3796892160305996</v>
      </c>
      <c r="G2536" s="8">
        <v>8.2782084868449299</v>
      </c>
      <c r="H2536" s="8">
        <v>12.6756400766181</v>
      </c>
    </row>
    <row r="2537" spans="1:8" x14ac:dyDescent="0.35">
      <c r="A2537" s="7" t="str">
        <f t="shared" si="15"/>
        <v>DISTRIBUCION VOLUMEN X CRITERIO (kg ó litros)Jamón Curado Ing.5-10MIL</v>
      </c>
      <c r="B2537" s="7">
        <v>0</v>
      </c>
      <c r="C2537" s="7">
        <v>0</v>
      </c>
      <c r="D2537" s="8" t="s">
        <v>11</v>
      </c>
      <c r="E2537" s="8">
        <v>4.6170210994233596</v>
      </c>
      <c r="F2537" s="8">
        <v>3.50244631004235</v>
      </c>
      <c r="G2537" s="8">
        <v>7.7810765218853</v>
      </c>
      <c r="H2537" s="8">
        <v>7.6026609469368802</v>
      </c>
    </row>
    <row r="2538" spans="1:8" x14ac:dyDescent="0.35">
      <c r="A2538" s="7" t="str">
        <f t="shared" si="15"/>
        <v>DISTRIBUCION VOLUMEN X CRITERIO (kg ó litros)Jamón Curado Ing.10-30MIL</v>
      </c>
      <c r="B2538" s="7">
        <v>0</v>
      </c>
      <c r="C2538" s="7">
        <v>0</v>
      </c>
      <c r="D2538" s="8" t="s">
        <v>12</v>
      </c>
      <c r="E2538" s="8">
        <v>16.865016406489399</v>
      </c>
      <c r="F2538" s="8">
        <v>16.249754103571998</v>
      </c>
      <c r="G2538" s="8">
        <v>17.934925357646701</v>
      </c>
      <c r="H2538" s="8">
        <v>15.188000505360501</v>
      </c>
    </row>
    <row r="2539" spans="1:8" x14ac:dyDescent="0.35">
      <c r="A2539" s="7" t="str">
        <f t="shared" si="15"/>
        <v>DISTRIBUCION VOLUMEN X CRITERIO (kg ó litros)Jamón Curado Ing.30-100MIL</v>
      </c>
      <c r="B2539" s="7">
        <v>0</v>
      </c>
      <c r="C2539" s="7">
        <v>0</v>
      </c>
      <c r="D2539" s="8" t="s">
        <v>13</v>
      </c>
      <c r="E2539" s="8">
        <v>22.758282696851801</v>
      </c>
      <c r="F2539" s="8">
        <v>24.5216751454453</v>
      </c>
      <c r="G2539" s="8">
        <v>23.025127001598001</v>
      </c>
      <c r="H2539" s="8">
        <v>22.918702651668301</v>
      </c>
    </row>
    <row r="2540" spans="1:8" x14ac:dyDescent="0.35">
      <c r="A2540" s="7" t="str">
        <f t="shared" si="15"/>
        <v>DISTRIBUCION VOLUMEN X CRITERIO (kg ó litros)Jamón Curado Ing.100-200MIL</v>
      </c>
      <c r="B2540" s="7">
        <v>0</v>
      </c>
      <c r="C2540" s="7">
        <v>0</v>
      </c>
      <c r="D2540" s="8" t="s">
        <v>14</v>
      </c>
      <c r="E2540" s="8">
        <v>11.9027573751652</v>
      </c>
      <c r="F2540" s="8">
        <v>12.403696604672801</v>
      </c>
      <c r="G2540" s="8">
        <v>9.8993219376345891</v>
      </c>
      <c r="H2540" s="8">
        <v>9.1272509579723007</v>
      </c>
    </row>
    <row r="2541" spans="1:8" x14ac:dyDescent="0.35">
      <c r="A2541" s="7" t="str">
        <f t="shared" si="15"/>
        <v>DISTRIBUCION VOLUMEN X CRITERIO (kg ó litros)Jamón Curado Ing.200-500MIL</v>
      </c>
      <c r="B2541" s="7">
        <v>0</v>
      </c>
      <c r="C2541" s="7">
        <v>0</v>
      </c>
      <c r="D2541" s="8" t="s">
        <v>15</v>
      </c>
      <c r="E2541" s="8">
        <v>12.8801166623459</v>
      </c>
      <c r="F2541" s="8">
        <v>11.056193653048901</v>
      </c>
      <c r="G2541" s="8">
        <v>12.2000990218851</v>
      </c>
      <c r="H2541" s="8">
        <v>10.3162620407929</v>
      </c>
    </row>
    <row r="2542" spans="1:8" x14ac:dyDescent="0.35">
      <c r="A2542" s="7" t="str">
        <f t="shared" si="15"/>
        <v>DISTRIBUCION VOLUMEN X CRITERIO (kg ó litros)Jamón Curado Ing.&gt;500MIL</v>
      </c>
      <c r="B2542" s="7">
        <v>0</v>
      </c>
      <c r="C2542" s="7">
        <v>0</v>
      </c>
      <c r="D2542" s="8" t="s">
        <v>16</v>
      </c>
      <c r="E2542" s="8">
        <v>21.5996895354603</v>
      </c>
      <c r="F2542" s="8">
        <v>22.424919476154901</v>
      </c>
      <c r="G2542" s="8">
        <v>17.505782928996702</v>
      </c>
      <c r="H2542" s="8">
        <v>20.241582677821199</v>
      </c>
    </row>
    <row r="2543" spans="1:8" x14ac:dyDescent="0.35">
      <c r="A2543" s="7" t="str">
        <f t="shared" si="15"/>
        <v>DISTRIBUCION VOLUMEN X CRITERIO (kg ó litros)Jamón Curado Ing.DE 15 A 19 AÑOS</v>
      </c>
      <c r="B2543" s="7">
        <v>0</v>
      </c>
      <c r="C2543" s="7">
        <v>0</v>
      </c>
      <c r="D2543" s="8" t="s">
        <v>39</v>
      </c>
      <c r="E2543" s="8">
        <v>0.77604020730671797</v>
      </c>
      <c r="F2543" s="8">
        <v>1.0796365607616101</v>
      </c>
      <c r="G2543" s="8">
        <v>2.71677720539848</v>
      </c>
      <c r="H2543" s="8">
        <v>8.3274925371891708</v>
      </c>
    </row>
    <row r="2544" spans="1:8" x14ac:dyDescent="0.35">
      <c r="A2544" s="7" t="str">
        <f t="shared" si="15"/>
        <v>DISTRIBUCION VOLUMEN X CRITERIO (kg ó litros)Jamón Curado Ing.DE 20 A 24 AÑOS</v>
      </c>
      <c r="B2544" s="7">
        <v>0</v>
      </c>
      <c r="C2544" s="7">
        <v>0</v>
      </c>
      <c r="D2544" s="8" t="s">
        <v>40</v>
      </c>
      <c r="E2544" s="8">
        <v>2.31541137843795</v>
      </c>
      <c r="F2544" s="8">
        <v>2.7559415218048202</v>
      </c>
      <c r="G2544" s="8">
        <v>2.2833121672861201</v>
      </c>
      <c r="H2544" s="8">
        <v>1.4940312623442</v>
      </c>
    </row>
    <row r="2545" spans="1:8" x14ac:dyDescent="0.35">
      <c r="A2545" s="7" t="str">
        <f t="shared" si="15"/>
        <v>DISTRIBUCION VOLUMEN X CRITERIO (kg ó litros)Jamón Curado Ing.DE 25 A 34 AÑOS</v>
      </c>
      <c r="B2545" s="7">
        <v>0</v>
      </c>
      <c r="C2545" s="7">
        <v>0</v>
      </c>
      <c r="D2545" s="8" t="s">
        <v>41</v>
      </c>
      <c r="E2545" s="8">
        <v>8.4420085641263007</v>
      </c>
      <c r="F2545" s="8">
        <v>9.5192763740073794</v>
      </c>
      <c r="G2545" s="8">
        <v>8.95083715450391</v>
      </c>
      <c r="H2545" s="8">
        <v>8.4501690843382899</v>
      </c>
    </row>
    <row r="2546" spans="1:8" x14ac:dyDescent="0.35">
      <c r="A2546" s="7" t="str">
        <f t="shared" si="15"/>
        <v>DISTRIBUCION VOLUMEN X CRITERIO (kg ó litros)Jamón Curado Ing.DE 35 A 49 AÑOS</v>
      </c>
      <c r="B2546" s="7">
        <v>0</v>
      </c>
      <c r="C2546" s="7">
        <v>0</v>
      </c>
      <c r="D2546" s="8" t="s">
        <v>42</v>
      </c>
      <c r="E2546" s="8">
        <v>30.257435081926701</v>
      </c>
      <c r="F2546" s="8">
        <v>24.396336274550599</v>
      </c>
      <c r="G2546" s="8">
        <v>26.806350945295399</v>
      </c>
      <c r="H2546" s="8">
        <v>21.889737148557401</v>
      </c>
    </row>
    <row r="2547" spans="1:8" x14ac:dyDescent="0.35">
      <c r="A2547" s="7" t="str">
        <f t="shared" si="15"/>
        <v>DISTRIBUCION VOLUMEN X CRITERIO (kg ó litros)Jamón Curado Ing.DE 50 A 59 AÑOS</v>
      </c>
      <c r="B2547" s="7">
        <v>0</v>
      </c>
      <c r="C2547" s="7">
        <v>0</v>
      </c>
      <c r="D2547" s="8" t="s">
        <v>43</v>
      </c>
      <c r="E2547" s="8">
        <v>26.746621662756102</v>
      </c>
      <c r="F2547" s="8">
        <v>26.843423886735199</v>
      </c>
      <c r="G2547" s="8">
        <v>31.4388899414921</v>
      </c>
      <c r="H2547" s="8">
        <v>25.2774656516516</v>
      </c>
    </row>
    <row r="2548" spans="1:8" x14ac:dyDescent="0.35">
      <c r="A2548" s="7" t="str">
        <f t="shared" si="15"/>
        <v>DISTRIBUCION VOLUMEN X CRITERIO (kg ó litros)Jamón Curado Ing.DE 60 A 75 AÑOS</v>
      </c>
      <c r="B2548" s="7">
        <v>0</v>
      </c>
      <c r="C2548" s="7">
        <v>0</v>
      </c>
      <c r="D2548" s="8" t="s">
        <v>44</v>
      </c>
      <c r="E2548" s="8">
        <v>31.462478722176201</v>
      </c>
      <c r="F2548" s="8">
        <v>35.405394378248602</v>
      </c>
      <c r="G2548" s="8">
        <v>27.8038407377088</v>
      </c>
      <c r="H2548" s="8">
        <v>34.561109847177903</v>
      </c>
    </row>
    <row r="2549" spans="1:8" x14ac:dyDescent="0.35">
      <c r="A2549" s="7" t="str">
        <f t="shared" si="15"/>
        <v>DISTRIBUCION VOLUMEN X CRITERIO (kg ó litros)Jamón Curado Ing.ALTA Y MEDIA ALTA</v>
      </c>
      <c r="B2549" s="7">
        <v>0</v>
      </c>
      <c r="C2549" s="7">
        <v>0</v>
      </c>
      <c r="D2549" s="8" t="s">
        <v>17</v>
      </c>
      <c r="E2549" s="8">
        <v>29.961598377348899</v>
      </c>
      <c r="F2549" s="8">
        <v>31.2095132724872</v>
      </c>
      <c r="G2549" s="8">
        <v>33.704634790234898</v>
      </c>
      <c r="H2549" s="8">
        <v>34.122658527089101</v>
      </c>
    </row>
    <row r="2550" spans="1:8" x14ac:dyDescent="0.35">
      <c r="A2550" s="7" t="str">
        <f t="shared" si="15"/>
        <v>DISTRIBUCION VOLUMEN X CRITERIO (kg ó litros)Jamón Curado Ing.MEDIA</v>
      </c>
      <c r="B2550" s="7">
        <v>0</v>
      </c>
      <c r="C2550" s="7">
        <v>0</v>
      </c>
      <c r="D2550" s="8" t="s">
        <v>18</v>
      </c>
      <c r="E2550" s="8">
        <v>29.4626203473968</v>
      </c>
      <c r="F2550" s="8">
        <v>32.484791137259101</v>
      </c>
      <c r="G2550" s="8">
        <v>32.910388220902497</v>
      </c>
      <c r="H2550" s="8">
        <v>30.726817828441199</v>
      </c>
    </row>
    <row r="2551" spans="1:8" x14ac:dyDescent="0.35">
      <c r="A2551" s="7" t="str">
        <f t="shared" si="15"/>
        <v>DISTRIBUCION VOLUMEN X CRITERIO (kg ó litros)Jamón Curado Ing.MEDIA BAJA</v>
      </c>
      <c r="B2551" s="7">
        <v>0</v>
      </c>
      <c r="C2551" s="7">
        <v>0</v>
      </c>
      <c r="D2551" s="8" t="s">
        <v>19</v>
      </c>
      <c r="E2551" s="8">
        <v>23.414887047484498</v>
      </c>
      <c r="F2551" s="8">
        <v>19.543772924354901</v>
      </c>
      <c r="G2551" s="8">
        <v>18.984964277847901</v>
      </c>
      <c r="H2551" s="8">
        <v>16.908828162679502</v>
      </c>
    </row>
    <row r="2552" spans="1:8" x14ac:dyDescent="0.35">
      <c r="A2552" s="7" t="str">
        <f t="shared" si="15"/>
        <v>DISTRIBUCION VOLUMEN X CRITERIO (kg ó litros)Jamón Curado Ing.BAJA</v>
      </c>
      <c r="B2552" s="7">
        <v>0</v>
      </c>
      <c r="C2552" s="7">
        <v>0</v>
      </c>
      <c r="D2552" s="8" t="s">
        <v>20</v>
      </c>
      <c r="E2552" s="8">
        <v>17.160892010741701</v>
      </c>
      <c r="F2552" s="8">
        <v>16.761932648930099</v>
      </c>
      <c r="G2552" s="8">
        <v>14.400022352374</v>
      </c>
      <c r="H2552" s="8">
        <v>18.241697684813499</v>
      </c>
    </row>
    <row r="2553" spans="1:8" x14ac:dyDescent="0.35">
      <c r="A2553" s="7" t="str">
        <f t="shared" si="15"/>
        <v>DISTRIBUCION VOLUMEN X CRITERIO (kg ó litros)Jamón Curado Ing.HOMBRE</v>
      </c>
      <c r="B2553" s="7">
        <v>0</v>
      </c>
      <c r="C2553" s="7">
        <v>0</v>
      </c>
      <c r="D2553" s="8" t="s">
        <v>21</v>
      </c>
      <c r="E2553" s="8">
        <v>44.777007169115201</v>
      </c>
      <c r="F2553" s="8">
        <v>48.075436703833198</v>
      </c>
      <c r="G2553" s="8">
        <v>42.967669716765599</v>
      </c>
      <c r="H2553" s="8">
        <v>51.908831204215403</v>
      </c>
    </row>
    <row r="2554" spans="1:8" x14ac:dyDescent="0.35">
      <c r="A2554" s="7" t="str">
        <f t="shared" si="15"/>
        <v>DISTRIBUCION VOLUMEN X CRITERIO (kg ó litros)Jamón Curado Ing.MUJER</v>
      </c>
      <c r="B2554" s="7">
        <v>0</v>
      </c>
      <c r="C2554" s="7">
        <v>0</v>
      </c>
      <c r="D2554" s="8" t="s">
        <v>22</v>
      </c>
      <c r="E2554" s="8">
        <v>55.222988821342298</v>
      </c>
      <c r="F2554" s="8">
        <v>51.92456997899</v>
      </c>
      <c r="G2554" s="8">
        <v>57.032340918378601</v>
      </c>
      <c r="H2554" s="8">
        <v>48.091178805284201</v>
      </c>
    </row>
    <row r="2555" spans="1:8" x14ac:dyDescent="0.35">
      <c r="A2555" s="7" t="str">
        <f>$B$2265&amp;$C$2555&amp;D2555</f>
        <v>DISTRIBUCION VOLUMEN X CRITERIO (kg ó litros)J.Curado Normal IngT.ESPAÑA</v>
      </c>
      <c r="B2555" s="7">
        <v>0</v>
      </c>
      <c r="C2555" s="7" t="s">
        <v>177</v>
      </c>
      <c r="D2555" s="8" t="s">
        <v>36</v>
      </c>
      <c r="E2555" s="8">
        <v>100</v>
      </c>
      <c r="F2555" s="8">
        <v>100</v>
      </c>
      <c r="G2555" s="8">
        <v>100</v>
      </c>
      <c r="H2555" s="8">
        <v>100</v>
      </c>
    </row>
    <row r="2556" spans="1:8" x14ac:dyDescent="0.35">
      <c r="A2556" s="7" t="str">
        <f t="shared" ref="A2556:A2583" si="16">$B$2265&amp;$C$2555&amp;D2556</f>
        <v>DISTRIBUCION VOLUMEN X CRITERIO (kg ó litros)J.Curado Normal IngBCN AM</v>
      </c>
      <c r="B2556" s="7">
        <v>0</v>
      </c>
      <c r="C2556" s="7">
        <v>0</v>
      </c>
      <c r="D2556" s="8" t="s">
        <v>1</v>
      </c>
      <c r="E2556" s="8">
        <v>15.3550527697475</v>
      </c>
      <c r="F2556" s="8">
        <v>13.3220534831281</v>
      </c>
      <c r="G2556" s="8">
        <v>9.0401527071907406</v>
      </c>
      <c r="H2556" s="8">
        <v>10.777233140818501</v>
      </c>
    </row>
    <row r="2557" spans="1:8" x14ac:dyDescent="0.35">
      <c r="A2557" s="7" t="str">
        <f t="shared" si="16"/>
        <v>DISTRIBUCION VOLUMEN X CRITERIO (kg ó litros)J.Curado Normal IngREST.CAT ARAGON</v>
      </c>
      <c r="B2557" s="7">
        <v>0</v>
      </c>
      <c r="C2557" s="7">
        <v>0</v>
      </c>
      <c r="D2557" s="8" t="s">
        <v>2</v>
      </c>
      <c r="E2557" s="8">
        <v>9.6748378944086397</v>
      </c>
      <c r="F2557" s="8">
        <v>8.5236398594469307</v>
      </c>
      <c r="G2557" s="8">
        <v>8.6143614089277296</v>
      </c>
      <c r="H2557" s="8">
        <v>7.5932263539354397</v>
      </c>
    </row>
    <row r="2558" spans="1:8" x14ac:dyDescent="0.35">
      <c r="A2558" s="7" t="str">
        <f t="shared" si="16"/>
        <v>DISTRIBUCION VOLUMEN X CRITERIO (kg ó litros)J.Curado Normal IngLEVANTE</v>
      </c>
      <c r="B2558" s="7">
        <v>0</v>
      </c>
      <c r="C2558" s="7">
        <v>0</v>
      </c>
      <c r="D2558" s="8" t="s">
        <v>3</v>
      </c>
      <c r="E2558" s="8">
        <v>15.815230808634301</v>
      </c>
      <c r="F2558" s="8">
        <v>16.571065620285498</v>
      </c>
      <c r="G2558" s="8">
        <v>15.2287725544443</v>
      </c>
      <c r="H2558" s="8">
        <v>22.0080679821939</v>
      </c>
    </row>
    <row r="2559" spans="1:8" x14ac:dyDescent="0.35">
      <c r="A2559" s="7" t="str">
        <f t="shared" si="16"/>
        <v>DISTRIBUCION VOLUMEN X CRITERIO (kg ó litros)J.Curado Normal IngANDALUCIA</v>
      </c>
      <c r="B2559" s="7">
        <v>0</v>
      </c>
      <c r="C2559" s="7">
        <v>0</v>
      </c>
      <c r="D2559" s="8" t="s">
        <v>4</v>
      </c>
      <c r="E2559" s="8">
        <v>24.406479252776901</v>
      </c>
      <c r="F2559" s="8">
        <v>25.077284342078102</v>
      </c>
      <c r="G2559" s="8">
        <v>23.179915797935401</v>
      </c>
      <c r="H2559" s="8">
        <v>19.219366168474401</v>
      </c>
    </row>
    <row r="2560" spans="1:8" x14ac:dyDescent="0.35">
      <c r="A2560" s="7" t="str">
        <f t="shared" si="16"/>
        <v>DISTRIBUCION VOLUMEN X CRITERIO (kg ó litros)J.Curado Normal IngMDD AM</v>
      </c>
      <c r="B2560" s="7">
        <v>0</v>
      </c>
      <c r="C2560" s="7">
        <v>0</v>
      </c>
      <c r="D2560" s="8" t="s">
        <v>5</v>
      </c>
      <c r="E2560" s="8">
        <v>14.332048474397</v>
      </c>
      <c r="F2560" s="8">
        <v>15.6524660016144</v>
      </c>
      <c r="G2560" s="8">
        <v>18.1624696284442</v>
      </c>
      <c r="H2560" s="8">
        <v>16.1534511336829</v>
      </c>
    </row>
    <row r="2561" spans="1:8" x14ac:dyDescent="0.35">
      <c r="A2561" s="7" t="str">
        <f t="shared" si="16"/>
        <v>DISTRIBUCION VOLUMEN X CRITERIO (kg ó litros)J.Curado Normal IngRTO CENTRO</v>
      </c>
      <c r="B2561" s="7">
        <v>0</v>
      </c>
      <c r="C2561" s="7">
        <v>0</v>
      </c>
      <c r="D2561" s="8" t="s">
        <v>6</v>
      </c>
      <c r="E2561" s="8">
        <v>5.77431079958233</v>
      </c>
      <c r="F2561" s="8">
        <v>7.5753096369032997</v>
      </c>
      <c r="G2561" s="8">
        <v>9.8726317938149997</v>
      </c>
      <c r="H2561" s="8">
        <v>9.6623702852878992</v>
      </c>
    </row>
    <row r="2562" spans="1:8" x14ac:dyDescent="0.35">
      <c r="A2562" s="7" t="str">
        <f t="shared" si="16"/>
        <v>DISTRIBUCION VOLUMEN X CRITERIO (kg ó litros)J.Curado Normal IngNORTE-CENTRO</v>
      </c>
      <c r="B2562" s="7">
        <v>0</v>
      </c>
      <c r="C2562" s="7">
        <v>0</v>
      </c>
      <c r="D2562" s="8" t="s">
        <v>7</v>
      </c>
      <c r="E2562" s="8">
        <v>8.7870855595447495</v>
      </c>
      <c r="F2562" s="8">
        <v>8.5209317215584193</v>
      </c>
      <c r="G2562" s="8">
        <v>10.2734464179527</v>
      </c>
      <c r="H2562" s="8">
        <v>8.9166171865465405</v>
      </c>
    </row>
    <row r="2563" spans="1:8" x14ac:dyDescent="0.35">
      <c r="A2563" s="7" t="str">
        <f t="shared" si="16"/>
        <v>DISTRIBUCION VOLUMEN X CRITERIO (kg ó litros)J.Curado Normal IngNOROESTE</v>
      </c>
      <c r="B2563" s="7">
        <v>0</v>
      </c>
      <c r="C2563" s="7">
        <v>0</v>
      </c>
      <c r="D2563" s="8" t="s">
        <v>8</v>
      </c>
      <c r="E2563" s="8">
        <v>5.8549529853647098</v>
      </c>
      <c r="F2563" s="8">
        <v>4.7572581600447599</v>
      </c>
      <c r="G2563" s="8">
        <v>5.6282629670685704</v>
      </c>
      <c r="H2563" s="8">
        <v>5.6696790182518102</v>
      </c>
    </row>
    <row r="2564" spans="1:8" x14ac:dyDescent="0.35">
      <c r="A2564" s="7" t="str">
        <f t="shared" si="16"/>
        <v>DISTRIBUCION VOLUMEN X CRITERIO (kg ó litros)J.Curado Normal Ing&lt;2MIL</v>
      </c>
      <c r="B2564" s="7">
        <v>0</v>
      </c>
      <c r="C2564" s="7">
        <v>0</v>
      </c>
      <c r="D2564" s="8" t="s">
        <v>9</v>
      </c>
      <c r="E2564" s="8">
        <v>5.6532497976794902</v>
      </c>
      <c r="F2564" s="8">
        <v>3.8075974911160899</v>
      </c>
      <c r="G2564" s="8">
        <v>3.5313871810309601</v>
      </c>
      <c r="H2564" s="8">
        <v>2.0369214634633899</v>
      </c>
    </row>
    <row r="2565" spans="1:8" x14ac:dyDescent="0.35">
      <c r="A2565" s="7" t="str">
        <f t="shared" si="16"/>
        <v>DISTRIBUCION VOLUMEN X CRITERIO (kg ó litros)J.Curado Normal Ing2-5MIL</v>
      </c>
      <c r="B2565" s="7">
        <v>0</v>
      </c>
      <c r="C2565" s="7">
        <v>0</v>
      </c>
      <c r="D2565" s="8" t="s">
        <v>10</v>
      </c>
      <c r="E2565" s="8">
        <v>4.8858598936253896</v>
      </c>
      <c r="F2565" s="8">
        <v>6.8411841894007699</v>
      </c>
      <c r="G2565" s="8">
        <v>7.4126255123106404</v>
      </c>
      <c r="H2565" s="8">
        <v>13.767077201028901</v>
      </c>
    </row>
    <row r="2566" spans="1:8" x14ac:dyDescent="0.35">
      <c r="A2566" s="7" t="str">
        <f t="shared" si="16"/>
        <v>DISTRIBUCION VOLUMEN X CRITERIO (kg ó litros)J.Curado Normal Ing5-10MIL</v>
      </c>
      <c r="B2566" s="7">
        <v>0</v>
      </c>
      <c r="C2566" s="7">
        <v>0</v>
      </c>
      <c r="D2566" s="8" t="s">
        <v>11</v>
      </c>
      <c r="E2566" s="8">
        <v>4.9761885474727903</v>
      </c>
      <c r="F2566" s="8">
        <v>3.9892432146130701</v>
      </c>
      <c r="G2566" s="8">
        <v>8.6705254102426803</v>
      </c>
      <c r="H2566" s="8">
        <v>7.5894493651170603</v>
      </c>
    </row>
    <row r="2567" spans="1:8" x14ac:dyDescent="0.35">
      <c r="A2567" s="7" t="str">
        <f t="shared" si="16"/>
        <v>DISTRIBUCION VOLUMEN X CRITERIO (kg ó litros)J.Curado Normal Ing10-30MIL</v>
      </c>
      <c r="B2567" s="7">
        <v>0</v>
      </c>
      <c r="C2567" s="7">
        <v>0</v>
      </c>
      <c r="D2567" s="8" t="s">
        <v>12</v>
      </c>
      <c r="E2567" s="8">
        <v>18.404409970668599</v>
      </c>
      <c r="F2567" s="8">
        <v>17.738016579207301</v>
      </c>
      <c r="G2567" s="8">
        <v>17.845158242614001</v>
      </c>
      <c r="H2567" s="8">
        <v>14.2173330571422</v>
      </c>
    </row>
    <row r="2568" spans="1:8" x14ac:dyDescent="0.35">
      <c r="A2568" s="7" t="str">
        <f t="shared" si="16"/>
        <v>DISTRIBUCION VOLUMEN X CRITERIO (kg ó litros)J.Curado Normal Ing30-100MIL</v>
      </c>
      <c r="B2568" s="7">
        <v>0</v>
      </c>
      <c r="C2568" s="7">
        <v>0</v>
      </c>
      <c r="D2568" s="8" t="s">
        <v>13</v>
      </c>
      <c r="E2568" s="8">
        <v>22.232207166802901</v>
      </c>
      <c r="F2568" s="8">
        <v>24.2761594382231</v>
      </c>
      <c r="G2568" s="8">
        <v>22.274862883708401</v>
      </c>
      <c r="H2568" s="8">
        <v>23.3619497792868</v>
      </c>
    </row>
    <row r="2569" spans="1:8" x14ac:dyDescent="0.35">
      <c r="A2569" s="7" t="str">
        <f t="shared" si="16"/>
        <v>DISTRIBUCION VOLUMEN X CRITERIO (kg ó litros)J.Curado Normal Ing100-200MIL</v>
      </c>
      <c r="B2569" s="7">
        <v>0</v>
      </c>
      <c r="C2569" s="7">
        <v>0</v>
      </c>
      <c r="D2569" s="8" t="s">
        <v>14</v>
      </c>
      <c r="E2569" s="8">
        <v>10.274920708395801</v>
      </c>
      <c r="F2569" s="8">
        <v>9.6511228981097208</v>
      </c>
      <c r="G2569" s="8">
        <v>8.3689093440099391</v>
      </c>
      <c r="H2569" s="8">
        <v>8.1957354341314197</v>
      </c>
    </row>
    <row r="2570" spans="1:8" x14ac:dyDescent="0.35">
      <c r="A2570" s="7" t="str">
        <f t="shared" si="16"/>
        <v>DISTRIBUCION VOLUMEN X CRITERIO (kg ó litros)J.Curado Normal Ing200-500MIL</v>
      </c>
      <c r="B2570" s="7">
        <v>0</v>
      </c>
      <c r="C2570" s="7">
        <v>0</v>
      </c>
      <c r="D2570" s="8" t="s">
        <v>15</v>
      </c>
      <c r="E2570" s="8">
        <v>11.1463115106852</v>
      </c>
      <c r="F2570" s="8">
        <v>11.2993260502759</v>
      </c>
      <c r="G2570" s="8">
        <v>12.9370987938306</v>
      </c>
      <c r="H2570" s="8">
        <v>10.240195549176001</v>
      </c>
    </row>
    <row r="2571" spans="1:8" x14ac:dyDescent="0.35">
      <c r="A2571" s="7" t="str">
        <f t="shared" si="16"/>
        <v>DISTRIBUCION VOLUMEN X CRITERIO (kg ó litros)J.Curado Normal Ing&gt;500MIL</v>
      </c>
      <c r="B2571" s="7">
        <v>0</v>
      </c>
      <c r="C2571" s="7">
        <v>0</v>
      </c>
      <c r="D2571" s="8" t="s">
        <v>16</v>
      </c>
      <c r="E2571" s="8">
        <v>22.4268496611224</v>
      </c>
      <c r="F2571" s="8">
        <v>22.397359434189799</v>
      </c>
      <c r="G2571" s="8">
        <v>18.959442426496299</v>
      </c>
      <c r="H2571" s="8">
        <v>20.591347947470201</v>
      </c>
    </row>
    <row r="2572" spans="1:8" x14ac:dyDescent="0.35">
      <c r="A2572" s="7" t="str">
        <f t="shared" si="16"/>
        <v>DISTRIBUCION VOLUMEN X CRITERIO (kg ó litros)J.Curado Normal IngDE 15 A 19 AÑOS</v>
      </c>
      <c r="B2572" s="7">
        <v>0</v>
      </c>
      <c r="C2572" s="7">
        <v>0</v>
      </c>
      <c r="D2572" s="8" t="s">
        <v>39</v>
      </c>
      <c r="E2572" s="8">
        <v>0.80801614712312797</v>
      </c>
      <c r="F2572" s="8">
        <v>1.2572102514263399</v>
      </c>
      <c r="G2572" s="8">
        <v>2.0972177716078502</v>
      </c>
      <c r="H2572" s="8">
        <v>10.016207956850799</v>
      </c>
    </row>
    <row r="2573" spans="1:8" x14ac:dyDescent="0.35">
      <c r="A2573" s="7" t="str">
        <f t="shared" si="16"/>
        <v>DISTRIBUCION VOLUMEN X CRITERIO (kg ó litros)J.Curado Normal IngDE 20 A 24 AÑOS</v>
      </c>
      <c r="B2573" s="7">
        <v>0</v>
      </c>
      <c r="C2573" s="7">
        <v>0</v>
      </c>
      <c r="D2573" s="8" t="s">
        <v>40</v>
      </c>
      <c r="E2573" s="8">
        <v>2.29058667435207</v>
      </c>
      <c r="F2573" s="8">
        <v>2.4110717271258202</v>
      </c>
      <c r="G2573" s="8">
        <v>2.43860853745656</v>
      </c>
      <c r="H2573" s="8">
        <v>1.5831591180976301</v>
      </c>
    </row>
    <row r="2574" spans="1:8" x14ac:dyDescent="0.35">
      <c r="A2574" s="7" t="str">
        <f t="shared" si="16"/>
        <v>DISTRIBUCION VOLUMEN X CRITERIO (kg ó litros)J.Curado Normal IngDE 25 A 34 AÑOS</v>
      </c>
      <c r="B2574" s="7">
        <v>0</v>
      </c>
      <c r="C2574" s="7">
        <v>0</v>
      </c>
      <c r="D2574" s="8" t="s">
        <v>41</v>
      </c>
      <c r="E2574" s="8">
        <v>9.4355562957262809</v>
      </c>
      <c r="F2574" s="8">
        <v>9.8585297349646392</v>
      </c>
      <c r="G2574" s="8">
        <v>9.0775390665228404</v>
      </c>
      <c r="H2574" s="8">
        <v>9.2033539316369808</v>
      </c>
    </row>
    <row r="2575" spans="1:8" x14ac:dyDescent="0.35">
      <c r="A2575" s="7" t="str">
        <f t="shared" si="16"/>
        <v>DISTRIBUCION VOLUMEN X CRITERIO (kg ó litros)J.Curado Normal IngDE 35 A 49 AÑOS</v>
      </c>
      <c r="B2575" s="7">
        <v>0</v>
      </c>
      <c r="C2575" s="7">
        <v>0</v>
      </c>
      <c r="D2575" s="8" t="s">
        <v>42</v>
      </c>
      <c r="E2575" s="8">
        <v>31.0432292898725</v>
      </c>
      <c r="F2575" s="8">
        <v>26.454754563424299</v>
      </c>
      <c r="G2575" s="8">
        <v>28.124464492367</v>
      </c>
      <c r="H2575" s="8">
        <v>22.014012530068801</v>
      </c>
    </row>
    <row r="2576" spans="1:8" x14ac:dyDescent="0.35">
      <c r="A2576" s="7" t="str">
        <f t="shared" si="16"/>
        <v>DISTRIBUCION VOLUMEN X CRITERIO (kg ó litros)J.Curado Normal IngDE 50 A 59 AÑOS</v>
      </c>
      <c r="B2576" s="7">
        <v>0</v>
      </c>
      <c r="C2576" s="7">
        <v>0</v>
      </c>
      <c r="D2576" s="8" t="s">
        <v>43</v>
      </c>
      <c r="E2576" s="8">
        <v>27.748085403375601</v>
      </c>
      <c r="F2576" s="8">
        <v>25.406532999338701</v>
      </c>
      <c r="G2576" s="8">
        <v>32.706560494522101</v>
      </c>
      <c r="H2576" s="8">
        <v>24.2617304653294</v>
      </c>
    </row>
    <row r="2577" spans="1:8" x14ac:dyDescent="0.35">
      <c r="A2577" s="7" t="str">
        <f t="shared" si="16"/>
        <v>DISTRIBUCION VOLUMEN X CRITERIO (kg ó litros)J.Curado Normal IngDE 60 A 75 AÑOS</v>
      </c>
      <c r="B2577" s="7">
        <v>0</v>
      </c>
      <c r="C2577" s="7">
        <v>0</v>
      </c>
      <c r="D2577" s="8" t="s">
        <v>44</v>
      </c>
      <c r="E2577" s="8">
        <v>28.674524172716499</v>
      </c>
      <c r="F2577" s="8">
        <v>34.611912804675001</v>
      </c>
      <c r="G2577" s="8">
        <v>25.5556195901618</v>
      </c>
      <c r="H2577" s="8">
        <v>32.921543347772797</v>
      </c>
    </row>
    <row r="2578" spans="1:8" x14ac:dyDescent="0.35">
      <c r="A2578" s="7" t="str">
        <f t="shared" si="16"/>
        <v>DISTRIBUCION VOLUMEN X CRITERIO (kg ó litros)J.Curado Normal IngALTA Y MEDIA ALTA</v>
      </c>
      <c r="B2578" s="7">
        <v>0</v>
      </c>
      <c r="C2578" s="7">
        <v>0</v>
      </c>
      <c r="D2578" s="8" t="s">
        <v>17</v>
      </c>
      <c r="E2578" s="8">
        <v>29.288450691015498</v>
      </c>
      <c r="F2578" s="8">
        <v>29.071655554611301</v>
      </c>
      <c r="G2578" s="8">
        <v>31.117547575679399</v>
      </c>
      <c r="H2578" s="8">
        <v>32.398832064856499</v>
      </c>
    </row>
    <row r="2579" spans="1:8" x14ac:dyDescent="0.35">
      <c r="A2579" s="7" t="str">
        <f t="shared" si="16"/>
        <v>DISTRIBUCION VOLUMEN X CRITERIO (kg ó litros)J.Curado Normal IngMEDIA</v>
      </c>
      <c r="B2579" s="7">
        <v>0</v>
      </c>
      <c r="C2579" s="7">
        <v>0</v>
      </c>
      <c r="D2579" s="8" t="s">
        <v>18</v>
      </c>
      <c r="E2579" s="8">
        <v>28.845331442691901</v>
      </c>
      <c r="F2579" s="8">
        <v>33.484496548976303</v>
      </c>
      <c r="G2579" s="8">
        <v>35.241629887664402</v>
      </c>
      <c r="H2579" s="8">
        <v>31.349943607315701</v>
      </c>
    </row>
    <row r="2580" spans="1:8" x14ac:dyDescent="0.35">
      <c r="A2580" s="7" t="str">
        <f t="shared" si="16"/>
        <v>DISTRIBUCION VOLUMEN X CRITERIO (kg ó litros)J.Curado Normal IngMEDIA BAJA</v>
      </c>
      <c r="B2580" s="7">
        <v>0</v>
      </c>
      <c r="C2580" s="7">
        <v>0</v>
      </c>
      <c r="D2580" s="8" t="s">
        <v>19</v>
      </c>
      <c r="E2580" s="8">
        <v>22.6385933036021</v>
      </c>
      <c r="F2580" s="8">
        <v>20.363123584316298</v>
      </c>
      <c r="G2580" s="8">
        <v>19.457433376175398</v>
      </c>
      <c r="H2580" s="8">
        <v>16.837286160613999</v>
      </c>
    </row>
    <row r="2581" spans="1:8" x14ac:dyDescent="0.35">
      <c r="A2581" s="7" t="str">
        <f t="shared" si="16"/>
        <v>DISTRIBUCION VOLUMEN X CRITERIO (kg ó litros)J.Curado Normal IngBAJA</v>
      </c>
      <c r="B2581" s="7">
        <v>0</v>
      </c>
      <c r="C2581" s="7">
        <v>0</v>
      </c>
      <c r="D2581" s="8" t="s">
        <v>20</v>
      </c>
      <c r="E2581" s="8">
        <v>19.227624561934501</v>
      </c>
      <c r="F2581" s="8">
        <v>17.0807375410261</v>
      </c>
      <c r="G2581" s="8">
        <v>14.183399780264599</v>
      </c>
      <c r="H2581" s="8">
        <v>19.413941833234599</v>
      </c>
    </row>
    <row r="2582" spans="1:8" x14ac:dyDescent="0.35">
      <c r="A2582" s="7" t="str">
        <f t="shared" si="16"/>
        <v>DISTRIBUCION VOLUMEN X CRITERIO (kg ó litros)J.Curado Normal IngHOMBRE</v>
      </c>
      <c r="B2582" s="7">
        <v>0</v>
      </c>
      <c r="C2582" s="7">
        <v>0</v>
      </c>
      <c r="D2582" s="8" t="s">
        <v>21</v>
      </c>
      <c r="E2582" s="8">
        <v>44.434972160230998</v>
      </c>
      <c r="F2582" s="8">
        <v>48.295080280620802</v>
      </c>
      <c r="G2582" s="8">
        <v>42.831094057190903</v>
      </c>
      <c r="H2582" s="8">
        <v>53.201120963011597</v>
      </c>
    </row>
    <row r="2583" spans="1:8" x14ac:dyDescent="0.35">
      <c r="A2583" s="7" t="str">
        <f t="shared" si="16"/>
        <v>DISTRIBUCION VOLUMEN X CRITERIO (kg ó litros)J.Curado Normal IngMUJER</v>
      </c>
      <c r="B2583" s="7">
        <v>0</v>
      </c>
      <c r="C2583" s="7">
        <v>0</v>
      </c>
      <c r="D2583" s="8" t="s">
        <v>22</v>
      </c>
      <c r="E2583" s="8">
        <v>55.565025486947199</v>
      </c>
      <c r="F2583" s="8">
        <v>51.704928274763603</v>
      </c>
      <c r="G2583" s="8">
        <v>57.168919099005201</v>
      </c>
      <c r="H2583" s="8">
        <v>46.798890667187699</v>
      </c>
    </row>
    <row r="2584" spans="1:8" x14ac:dyDescent="0.35">
      <c r="A2584" s="7" t="str">
        <f>$B$2265&amp;$C$2584&amp;D2584</f>
        <v>DISTRIBUCION VOLUMEN X CRITERIO (kg ó litros)J.Iberico Ing.T.ESPAÑA</v>
      </c>
      <c r="B2584" s="7">
        <v>0</v>
      </c>
      <c r="C2584" s="7" t="s">
        <v>133</v>
      </c>
      <c r="D2584" s="8" t="s">
        <v>36</v>
      </c>
      <c r="E2584" s="8">
        <v>100</v>
      </c>
      <c r="F2584" s="8">
        <v>100</v>
      </c>
      <c r="G2584" s="8">
        <v>100</v>
      </c>
      <c r="H2584" s="8">
        <v>100</v>
      </c>
    </row>
    <row r="2585" spans="1:8" x14ac:dyDescent="0.35">
      <c r="A2585" s="7" t="str">
        <f t="shared" ref="A2585:A2612" si="17">$B$2265&amp;$C$2584&amp;D2585</f>
        <v>DISTRIBUCION VOLUMEN X CRITERIO (kg ó litros)J.Iberico Ing.BCN AM</v>
      </c>
      <c r="B2585" s="7">
        <v>0</v>
      </c>
      <c r="C2585" s="7">
        <v>0</v>
      </c>
      <c r="D2585" s="8" t="s">
        <v>1</v>
      </c>
      <c r="E2585" s="8">
        <v>17.835285698373902</v>
      </c>
      <c r="F2585" s="8">
        <v>21.973996970371001</v>
      </c>
      <c r="G2585" s="8">
        <v>15.647436943094</v>
      </c>
      <c r="H2585" s="8">
        <v>17.571796009060002</v>
      </c>
    </row>
    <row r="2586" spans="1:8" x14ac:dyDescent="0.35">
      <c r="A2586" s="7" t="str">
        <f t="shared" si="17"/>
        <v>DISTRIBUCION VOLUMEN X CRITERIO (kg ó litros)J.Iberico Ing.REST.CAT ARAGON</v>
      </c>
      <c r="B2586" s="7">
        <v>0</v>
      </c>
      <c r="C2586" s="7">
        <v>0</v>
      </c>
      <c r="D2586" s="8" t="s">
        <v>2</v>
      </c>
      <c r="E2586" s="8">
        <v>10.312265262388999</v>
      </c>
      <c r="F2586" s="8">
        <v>11.9439352814505</v>
      </c>
      <c r="G2586" s="8">
        <v>12.283257310625199</v>
      </c>
      <c r="H2586" s="8">
        <v>13.7474864453209</v>
      </c>
    </row>
    <row r="2587" spans="1:8" x14ac:dyDescent="0.35">
      <c r="A2587" s="7" t="str">
        <f t="shared" si="17"/>
        <v>DISTRIBUCION VOLUMEN X CRITERIO (kg ó litros)J.Iberico Ing.LEVANTE</v>
      </c>
      <c r="B2587" s="7">
        <v>0</v>
      </c>
      <c r="C2587" s="7">
        <v>0</v>
      </c>
      <c r="D2587" s="8" t="s">
        <v>3</v>
      </c>
      <c r="E2587" s="8">
        <v>8.0787964755310195</v>
      </c>
      <c r="F2587" s="8">
        <v>7.1754140273117599</v>
      </c>
      <c r="G2587" s="8">
        <v>12.0469003900036</v>
      </c>
      <c r="H2587" s="8">
        <v>10.6081063681975</v>
      </c>
    </row>
    <row r="2588" spans="1:8" x14ac:dyDescent="0.35">
      <c r="A2588" s="7" t="str">
        <f t="shared" si="17"/>
        <v>DISTRIBUCION VOLUMEN X CRITERIO (kg ó litros)J.Iberico Ing.ANDALUCIA</v>
      </c>
      <c r="B2588" s="7">
        <v>0</v>
      </c>
      <c r="C2588" s="7">
        <v>0</v>
      </c>
      <c r="D2588" s="8" t="s">
        <v>4</v>
      </c>
      <c r="E2588" s="8">
        <v>32.056207712692</v>
      </c>
      <c r="F2588" s="8">
        <v>23.434205720253502</v>
      </c>
      <c r="G2588" s="8">
        <v>23.1427015091603</v>
      </c>
      <c r="H2588" s="8">
        <v>20.3316237138148</v>
      </c>
    </row>
    <row r="2589" spans="1:8" x14ac:dyDescent="0.35">
      <c r="A2589" s="7" t="str">
        <f t="shared" si="17"/>
        <v>DISTRIBUCION VOLUMEN X CRITERIO (kg ó litros)J.Iberico Ing.MDD AM</v>
      </c>
      <c r="B2589" s="7">
        <v>0</v>
      </c>
      <c r="C2589" s="7">
        <v>0</v>
      </c>
      <c r="D2589" s="8" t="s">
        <v>5</v>
      </c>
      <c r="E2589" s="8">
        <v>13.3264486686755</v>
      </c>
      <c r="F2589" s="8">
        <v>22.0277181158772</v>
      </c>
      <c r="G2589" s="8">
        <v>13.0500130157866</v>
      </c>
      <c r="H2589" s="8">
        <v>14.286197029619901</v>
      </c>
    </row>
    <row r="2590" spans="1:8" x14ac:dyDescent="0.35">
      <c r="A2590" s="7" t="str">
        <f t="shared" si="17"/>
        <v>DISTRIBUCION VOLUMEN X CRITERIO (kg ó litros)J.Iberico Ing.RTO CENTRO</v>
      </c>
      <c r="B2590" s="7">
        <v>0</v>
      </c>
      <c r="C2590" s="7">
        <v>0</v>
      </c>
      <c r="D2590" s="8" t="s">
        <v>6</v>
      </c>
      <c r="E2590" s="8">
        <v>5.2706515150485496</v>
      </c>
      <c r="F2590" s="8">
        <v>5.4179541264511597</v>
      </c>
      <c r="G2590" s="8">
        <v>6.3152043735187799</v>
      </c>
      <c r="H2590" s="8">
        <v>6.4218252051398697</v>
      </c>
    </row>
    <row r="2591" spans="1:8" x14ac:dyDescent="0.35">
      <c r="A2591" s="7" t="str">
        <f t="shared" si="17"/>
        <v>DISTRIBUCION VOLUMEN X CRITERIO (kg ó litros)J.Iberico Ing.NORTE-CENTRO</v>
      </c>
      <c r="B2591" s="7">
        <v>0</v>
      </c>
      <c r="C2591" s="7">
        <v>0</v>
      </c>
      <c r="D2591" s="8" t="s">
        <v>7</v>
      </c>
      <c r="E2591" s="8">
        <v>10.799253239607699</v>
      </c>
      <c r="F2591" s="8">
        <v>6.1713703673192901</v>
      </c>
      <c r="G2591" s="8">
        <v>12.216010391457299</v>
      </c>
      <c r="H2591" s="8">
        <v>12.6508374518785</v>
      </c>
    </row>
    <row r="2592" spans="1:8" x14ac:dyDescent="0.35">
      <c r="A2592" s="7" t="str">
        <f t="shared" si="17"/>
        <v>DISTRIBUCION VOLUMEN X CRITERIO (kg ó litros)J.Iberico Ing.NOROESTE</v>
      </c>
      <c r="B2592" s="7">
        <v>0</v>
      </c>
      <c r="C2592" s="7">
        <v>0</v>
      </c>
      <c r="D2592" s="8" t="s">
        <v>8</v>
      </c>
      <c r="E2592" s="8">
        <v>2.3210804005026699</v>
      </c>
      <c r="F2592" s="8">
        <v>1.8554001612867601</v>
      </c>
      <c r="G2592" s="8">
        <v>5.2984798109303402</v>
      </c>
      <c r="H2592" s="8">
        <v>4.3821287677808103</v>
      </c>
    </row>
    <row r="2593" spans="1:8" x14ac:dyDescent="0.35">
      <c r="A2593" s="7" t="str">
        <f t="shared" si="17"/>
        <v>DISTRIBUCION VOLUMEN X CRITERIO (kg ó litros)J.Iberico Ing.&lt;2MIL</v>
      </c>
      <c r="B2593" s="7">
        <v>0</v>
      </c>
      <c r="C2593" s="7">
        <v>0</v>
      </c>
      <c r="D2593" s="8" t="s">
        <v>9</v>
      </c>
      <c r="E2593" s="8">
        <v>2.3181124217918998</v>
      </c>
      <c r="F2593" s="8">
        <v>2.1358590658106</v>
      </c>
      <c r="G2593" s="8">
        <v>2.8680390665808102</v>
      </c>
      <c r="H2593" s="8">
        <v>1.54571098300163</v>
      </c>
    </row>
    <row r="2594" spans="1:8" x14ac:dyDescent="0.35">
      <c r="A2594" s="7" t="str">
        <f t="shared" si="17"/>
        <v>DISTRIBUCION VOLUMEN X CRITERIO (kg ó litros)J.Iberico Ing.2-5MIL</v>
      </c>
      <c r="B2594" s="7">
        <v>0</v>
      </c>
      <c r="C2594" s="7">
        <v>0</v>
      </c>
      <c r="D2594" s="8" t="s">
        <v>10</v>
      </c>
      <c r="E2594" s="8">
        <v>3.8371760738481799</v>
      </c>
      <c r="F2594" s="8">
        <v>4.6111968152325504</v>
      </c>
      <c r="G2594" s="8">
        <v>11.095169178506101</v>
      </c>
      <c r="H2594" s="8">
        <v>8.7571657988900498</v>
      </c>
    </row>
    <row r="2595" spans="1:8" x14ac:dyDescent="0.35">
      <c r="A2595" s="7" t="str">
        <f t="shared" si="17"/>
        <v>DISTRIBUCION VOLUMEN X CRITERIO (kg ó litros)J.Iberico Ing.5-10MIL</v>
      </c>
      <c r="B2595" s="7">
        <v>0</v>
      </c>
      <c r="C2595" s="7">
        <v>0</v>
      </c>
      <c r="D2595" s="8" t="s">
        <v>11</v>
      </c>
      <c r="E2595" s="8">
        <v>3.62117276209641</v>
      </c>
      <c r="F2595" s="8">
        <v>1.6369945150240299</v>
      </c>
      <c r="G2595" s="8">
        <v>4.8864463946088703</v>
      </c>
      <c r="H2595" s="8">
        <v>7.6500931282061799</v>
      </c>
    </row>
    <row r="2596" spans="1:8" x14ac:dyDescent="0.35">
      <c r="A2596" s="7" t="str">
        <f t="shared" si="17"/>
        <v>DISTRIBUCION VOLUMEN X CRITERIO (kg ó litros)J.Iberico Ing.10-30MIL</v>
      </c>
      <c r="B2596" s="7">
        <v>0</v>
      </c>
      <c r="C2596" s="7">
        <v>0</v>
      </c>
      <c r="D2596" s="8" t="s">
        <v>12</v>
      </c>
      <c r="E2596" s="8">
        <v>12.5968052150098</v>
      </c>
      <c r="F2596" s="8">
        <v>10.5465914898316</v>
      </c>
      <c r="G2596" s="8">
        <v>18.227064230395499</v>
      </c>
      <c r="H2596" s="8">
        <v>18.672887855261301</v>
      </c>
    </row>
    <row r="2597" spans="1:8" x14ac:dyDescent="0.35">
      <c r="A2597" s="7" t="str">
        <f t="shared" si="17"/>
        <v>DISTRIBUCION VOLUMEN X CRITERIO (kg ó litros)J.Iberico Ing.30-100MIL</v>
      </c>
      <c r="B2597" s="7">
        <v>0</v>
      </c>
      <c r="C2597" s="7">
        <v>0</v>
      </c>
      <c r="D2597" s="8" t="s">
        <v>13</v>
      </c>
      <c r="E2597" s="8">
        <v>24.2169099882524</v>
      </c>
      <c r="F2597" s="8">
        <v>25.4625145641897</v>
      </c>
      <c r="G2597" s="8">
        <v>25.466793012411301</v>
      </c>
      <c r="H2597" s="8">
        <v>21.327358148715302</v>
      </c>
    </row>
    <row r="2598" spans="1:8" x14ac:dyDescent="0.35">
      <c r="A2598" s="7" t="str">
        <f t="shared" si="17"/>
        <v>DISTRIBUCION VOLUMEN X CRITERIO (kg ó litros)J.Iberico Ing.100-200MIL</v>
      </c>
      <c r="B2598" s="7">
        <v>0</v>
      </c>
      <c r="C2598" s="7">
        <v>0</v>
      </c>
      <c r="D2598" s="8" t="s">
        <v>14</v>
      </c>
      <c r="E2598" s="8">
        <v>16.416191002978699</v>
      </c>
      <c r="F2598" s="8">
        <v>22.9518194740171</v>
      </c>
      <c r="G2598" s="8">
        <v>14.8799098709675</v>
      </c>
      <c r="H2598" s="8">
        <v>12.471575186860299</v>
      </c>
    </row>
    <row r="2599" spans="1:8" x14ac:dyDescent="0.35">
      <c r="A2599" s="7" t="str">
        <f t="shared" si="17"/>
        <v>DISTRIBUCION VOLUMEN X CRITERIO (kg ó litros)J.Iberico Ing.200-500MIL</v>
      </c>
      <c r="B2599" s="7">
        <v>0</v>
      </c>
      <c r="C2599" s="7">
        <v>0</v>
      </c>
      <c r="D2599" s="8" t="s">
        <v>15</v>
      </c>
      <c r="E2599" s="8">
        <v>17.687364610084899</v>
      </c>
      <c r="F2599" s="8">
        <v>10.1244873036954</v>
      </c>
      <c r="G2599" s="8">
        <v>9.8016006128205007</v>
      </c>
      <c r="H2599" s="8">
        <v>10.589355729958699</v>
      </c>
    </row>
    <row r="2600" spans="1:8" x14ac:dyDescent="0.35">
      <c r="A2600" s="7" t="str">
        <f t="shared" si="17"/>
        <v>DISTRIBUCION VOLUMEN X CRITERIO (kg ó litros)J.Iberico Ing.&gt;500MIL</v>
      </c>
      <c r="B2600" s="7">
        <v>0</v>
      </c>
      <c r="C2600" s="7">
        <v>0</v>
      </c>
      <c r="D2600" s="8" t="s">
        <v>16</v>
      </c>
      <c r="E2600" s="8">
        <v>19.306257766191401</v>
      </c>
      <c r="F2600" s="8">
        <v>22.530532164469001</v>
      </c>
      <c r="G2600" s="8">
        <v>12.774980933128401</v>
      </c>
      <c r="H2600" s="8">
        <v>18.9858564598755</v>
      </c>
    </row>
    <row r="2601" spans="1:8" x14ac:dyDescent="0.35">
      <c r="A2601" s="7" t="str">
        <f t="shared" si="17"/>
        <v>DISTRIBUCION VOLUMEN X CRITERIO (kg ó litros)J.Iberico Ing.DE 15 A 19 AÑOS</v>
      </c>
      <c r="B2601" s="7">
        <v>0</v>
      </c>
      <c r="C2601" s="7">
        <v>0</v>
      </c>
      <c r="D2601" s="8" t="s">
        <v>39</v>
      </c>
      <c r="E2601" s="8">
        <v>0.68738187628709602</v>
      </c>
      <c r="F2601" s="8">
        <v>0.39915737757807501</v>
      </c>
      <c r="G2601" s="8">
        <v>4.7330767659057802</v>
      </c>
      <c r="H2601" s="8">
        <v>2.2646715222646701</v>
      </c>
    </row>
    <row r="2602" spans="1:8" x14ac:dyDescent="0.35">
      <c r="A2602" s="7" t="str">
        <f t="shared" si="17"/>
        <v>DISTRIBUCION VOLUMEN X CRITERIO (kg ó litros)J.Iberico Ing.DE 20 A 24 AÑOS</v>
      </c>
      <c r="B2602" s="7">
        <v>0</v>
      </c>
      <c r="C2602" s="7">
        <v>0</v>
      </c>
      <c r="D2602" s="8" t="s">
        <v>40</v>
      </c>
      <c r="E2602" s="8">
        <v>2.3842417817019599</v>
      </c>
      <c r="F2602" s="8">
        <v>4.0775152037469198</v>
      </c>
      <c r="G2602" s="8">
        <v>1.7779143219055</v>
      </c>
      <c r="H2602" s="8">
        <v>1.17404470298341</v>
      </c>
    </row>
    <row r="2603" spans="1:8" x14ac:dyDescent="0.35">
      <c r="A2603" s="7" t="str">
        <f t="shared" si="17"/>
        <v>DISTRIBUCION VOLUMEN X CRITERIO (kg ó litros)J.Iberico Ing.DE 25 A 34 AÑOS</v>
      </c>
      <c r="B2603" s="7">
        <v>0</v>
      </c>
      <c r="C2603" s="7">
        <v>0</v>
      </c>
      <c r="D2603" s="8" t="s">
        <v>41</v>
      </c>
      <c r="E2603" s="8">
        <v>5.6872409426667003</v>
      </c>
      <c r="F2603" s="8">
        <v>8.21922539746752</v>
      </c>
      <c r="G2603" s="8">
        <v>8.5384973601501102</v>
      </c>
      <c r="H2603" s="8">
        <v>5.7460871134161202</v>
      </c>
    </row>
    <row r="2604" spans="1:8" x14ac:dyDescent="0.35">
      <c r="A2604" s="7" t="str">
        <f t="shared" si="17"/>
        <v>DISTRIBUCION VOLUMEN X CRITERIO (kg ó litros)J.Iberico Ing.DE 35 A 49 AÑOS</v>
      </c>
      <c r="B2604" s="7">
        <v>0</v>
      </c>
      <c r="C2604" s="7">
        <v>0</v>
      </c>
      <c r="D2604" s="8" t="s">
        <v>42</v>
      </c>
      <c r="E2604" s="8">
        <v>28.078696836816199</v>
      </c>
      <c r="F2604" s="8">
        <v>16.508282641045799</v>
      </c>
      <c r="G2604" s="8">
        <v>22.5166708585948</v>
      </c>
      <c r="H2604" s="8">
        <v>21.4435640480499</v>
      </c>
    </row>
    <row r="2605" spans="1:8" x14ac:dyDescent="0.35">
      <c r="A2605" s="7" t="str">
        <f t="shared" si="17"/>
        <v>DISTRIBUCION VOLUMEN X CRITERIO (kg ó litros)J.Iberico Ing.DE 50 A 59 AÑOS</v>
      </c>
      <c r="B2605" s="7">
        <v>0</v>
      </c>
      <c r="C2605" s="7">
        <v>0</v>
      </c>
      <c r="D2605" s="8" t="s">
        <v>43</v>
      </c>
      <c r="E2605" s="8">
        <v>23.9699056591055</v>
      </c>
      <c r="F2605" s="8">
        <v>32.349725713989002</v>
      </c>
      <c r="G2605" s="8">
        <v>27.313371969303098</v>
      </c>
      <c r="H2605" s="8">
        <v>28.924155059193598</v>
      </c>
    </row>
    <row r="2606" spans="1:8" x14ac:dyDescent="0.35">
      <c r="A2606" s="7" t="str">
        <f t="shared" si="17"/>
        <v>DISTRIBUCION VOLUMEN X CRITERIO (kg ó litros)J.Iberico Ing.DE 60 A 75 AÑOS</v>
      </c>
      <c r="B2606" s="7">
        <v>0</v>
      </c>
      <c r="C2606" s="7">
        <v>0</v>
      </c>
      <c r="D2606" s="8" t="s">
        <v>44</v>
      </c>
      <c r="E2606" s="8">
        <v>39.192521958835599</v>
      </c>
      <c r="F2606" s="8">
        <v>38.446090840856698</v>
      </c>
      <c r="G2606" s="8">
        <v>35.120471014787597</v>
      </c>
      <c r="H2606" s="8">
        <v>40.447476556585301</v>
      </c>
    </row>
    <row r="2607" spans="1:8" x14ac:dyDescent="0.35">
      <c r="A2607" s="7" t="str">
        <f t="shared" si="17"/>
        <v>DISTRIBUCION VOLUMEN X CRITERIO (kg ó litros)J.Iberico Ing.ALTA Y MEDIA ALTA</v>
      </c>
      <c r="B2607" s="7">
        <v>0</v>
      </c>
      <c r="C2607" s="7">
        <v>0</v>
      </c>
      <c r="D2607" s="8" t="s">
        <v>17</v>
      </c>
      <c r="E2607" s="8">
        <v>31.828006393585301</v>
      </c>
      <c r="F2607" s="8">
        <v>39.401986313831003</v>
      </c>
      <c r="G2607" s="8">
        <v>42.124073716033301</v>
      </c>
      <c r="H2607" s="8">
        <v>40.311535101332296</v>
      </c>
    </row>
    <row r="2608" spans="1:8" x14ac:dyDescent="0.35">
      <c r="A2608" s="7" t="str">
        <f t="shared" si="17"/>
        <v>DISTRIBUCION VOLUMEN X CRITERIO (kg ó litros)J.Iberico Ing.MEDIA</v>
      </c>
      <c r="B2608" s="7">
        <v>0</v>
      </c>
      <c r="C2608" s="7">
        <v>0</v>
      </c>
      <c r="D2608" s="8" t="s">
        <v>18</v>
      </c>
      <c r="E2608" s="8">
        <v>31.174151090896199</v>
      </c>
      <c r="F2608" s="8">
        <v>28.653825415687901</v>
      </c>
      <c r="G2608" s="8">
        <v>25.323575250644598</v>
      </c>
      <c r="H2608" s="8">
        <v>28.489673533365998</v>
      </c>
    </row>
    <row r="2609" spans="1:8" x14ac:dyDescent="0.35">
      <c r="A2609" s="7" t="str">
        <f t="shared" si="17"/>
        <v>DISTRIBUCION VOLUMEN X CRITERIO (kg ó litros)J.Iberico Ing.MEDIA BAJA</v>
      </c>
      <c r="B2609" s="7">
        <v>0</v>
      </c>
      <c r="C2609" s="7">
        <v>0</v>
      </c>
      <c r="D2609" s="8" t="s">
        <v>19</v>
      </c>
      <c r="E2609" s="8">
        <v>25.5672837591604</v>
      </c>
      <c r="F2609" s="8">
        <v>16.4039436751893</v>
      </c>
      <c r="G2609" s="8">
        <v>17.447356772652501</v>
      </c>
      <c r="H2609" s="8">
        <v>17.165678043081101</v>
      </c>
    </row>
    <row r="2610" spans="1:8" x14ac:dyDescent="0.35">
      <c r="A2610" s="7" t="str">
        <f t="shared" si="17"/>
        <v>DISTRIBUCION VOLUMEN X CRITERIO (kg ó litros)J.Iberico Ing.BAJA</v>
      </c>
      <c r="B2610" s="7">
        <v>0</v>
      </c>
      <c r="C2610" s="7">
        <v>0</v>
      </c>
      <c r="D2610" s="8" t="s">
        <v>20</v>
      </c>
      <c r="E2610" s="8">
        <v>11.4305503943667</v>
      </c>
      <c r="F2610" s="8">
        <v>15.540242139731999</v>
      </c>
      <c r="G2610" s="8">
        <v>15.1050007178358</v>
      </c>
      <c r="H2610" s="8">
        <v>14.033110272794801</v>
      </c>
    </row>
    <row r="2611" spans="1:8" x14ac:dyDescent="0.35">
      <c r="A2611" s="7" t="str">
        <f t="shared" si="17"/>
        <v>DISTRIBUCION VOLUMEN X CRITERIO (kg ó litros)J.Iberico Ing.HOMBRE</v>
      </c>
      <c r="B2611" s="7">
        <v>0</v>
      </c>
      <c r="C2611" s="7">
        <v>0</v>
      </c>
      <c r="D2611" s="8" t="s">
        <v>21</v>
      </c>
      <c r="E2611" s="8">
        <v>45.725353119603398</v>
      </c>
      <c r="F2611" s="8">
        <v>47.233741736721697</v>
      </c>
      <c r="G2611" s="8">
        <v>43.412142720254302</v>
      </c>
      <c r="H2611" s="8">
        <v>47.269256403286697</v>
      </c>
    </row>
    <row r="2612" spans="1:8" x14ac:dyDescent="0.35">
      <c r="A2612" s="7" t="str">
        <f t="shared" si="17"/>
        <v>DISTRIBUCION VOLUMEN X CRITERIO (kg ó litros)J.Iberico Ing.MUJER</v>
      </c>
      <c r="B2612" s="7">
        <v>0</v>
      </c>
      <c r="C2612" s="7">
        <v>0</v>
      </c>
      <c r="D2612" s="8" t="s">
        <v>22</v>
      </c>
      <c r="E2612" s="8">
        <v>54.274638277335001</v>
      </c>
      <c r="F2612" s="8">
        <v>52.766257770270101</v>
      </c>
      <c r="G2612" s="8">
        <v>56.587859710357598</v>
      </c>
      <c r="H2612" s="8">
        <v>52.730747787581699</v>
      </c>
    </row>
    <row r="2613" spans="1:8" x14ac:dyDescent="0.35">
      <c r="A2613" s="7" t="str">
        <f>$B$2265&amp;$C$2613&amp;D2613</f>
        <v>DISTRIBUCION VOLUMEN X CRITERIO (kg ó litros)Lomo embuchado Ing.T.ESPAÑA</v>
      </c>
      <c r="B2613" s="7">
        <v>0</v>
      </c>
      <c r="C2613" s="7" t="s">
        <v>134</v>
      </c>
      <c r="D2613" s="8" t="s">
        <v>36</v>
      </c>
      <c r="E2613" s="8">
        <v>100</v>
      </c>
      <c r="F2613" s="8">
        <v>100</v>
      </c>
      <c r="G2613" s="8">
        <v>100</v>
      </c>
      <c r="H2613" s="8">
        <v>100</v>
      </c>
    </row>
    <row r="2614" spans="1:8" x14ac:dyDescent="0.35">
      <c r="A2614" s="7" t="str">
        <f t="shared" ref="A2614:A2641" si="18">$B$2265&amp;$C$2613&amp;D2614</f>
        <v>DISTRIBUCION VOLUMEN X CRITERIO (kg ó litros)Lomo embuchado Ing.BCN AM</v>
      </c>
      <c r="B2614" s="7">
        <v>0</v>
      </c>
      <c r="C2614" s="7">
        <v>0</v>
      </c>
      <c r="D2614" s="8" t="s">
        <v>1</v>
      </c>
      <c r="E2614" s="8">
        <v>8.8579056590140599</v>
      </c>
      <c r="F2614" s="8">
        <v>0.65863056018056798</v>
      </c>
      <c r="G2614" s="8">
        <v>0.89271305505297605</v>
      </c>
      <c r="H2614" s="8">
        <v>8.70381612136317</v>
      </c>
    </row>
    <row r="2615" spans="1:8" x14ac:dyDescent="0.35">
      <c r="A2615" s="7" t="str">
        <f t="shared" si="18"/>
        <v>DISTRIBUCION VOLUMEN X CRITERIO (kg ó litros)Lomo embuchado Ing.REST.CAT ARAGON</v>
      </c>
      <c r="B2615" s="7">
        <v>0</v>
      </c>
      <c r="C2615" s="7">
        <v>0</v>
      </c>
      <c r="D2615" s="8" t="s">
        <v>2</v>
      </c>
      <c r="E2615" s="8">
        <v>15.1464371833919</v>
      </c>
      <c r="F2615" s="8">
        <v>28.307201090084799</v>
      </c>
      <c r="G2615" s="8">
        <v>1.37873764900509</v>
      </c>
      <c r="H2615" s="8">
        <v>1.84692686622366</v>
      </c>
    </row>
    <row r="2616" spans="1:8" x14ac:dyDescent="0.35">
      <c r="A2616" s="7" t="str">
        <f t="shared" si="18"/>
        <v>DISTRIBUCION VOLUMEN X CRITERIO (kg ó litros)Lomo embuchado Ing.LEVANTE</v>
      </c>
      <c r="B2616" s="7">
        <v>0</v>
      </c>
      <c r="C2616" s="7">
        <v>0</v>
      </c>
      <c r="D2616" s="8" t="s">
        <v>3</v>
      </c>
      <c r="E2616" s="8">
        <v>25.643758535748901</v>
      </c>
      <c r="F2616" s="8">
        <v>24.125888175254701</v>
      </c>
      <c r="G2616" s="8">
        <v>32.0731867662141</v>
      </c>
      <c r="H2616" s="8">
        <v>20.8634878736</v>
      </c>
    </row>
    <row r="2617" spans="1:8" x14ac:dyDescent="0.35">
      <c r="A2617" s="7" t="str">
        <f t="shared" si="18"/>
        <v>DISTRIBUCION VOLUMEN X CRITERIO (kg ó litros)Lomo embuchado Ing.ANDALUCIA</v>
      </c>
      <c r="B2617" s="7">
        <v>0</v>
      </c>
      <c r="C2617" s="7">
        <v>0</v>
      </c>
      <c r="D2617" s="8" t="s">
        <v>4</v>
      </c>
      <c r="E2617" s="8">
        <v>27.343688665125701</v>
      </c>
      <c r="F2617" s="8">
        <v>17.1931455161345</v>
      </c>
      <c r="G2617" s="8">
        <v>29.7668887425781</v>
      </c>
      <c r="H2617" s="8">
        <v>33.4013494664527</v>
      </c>
    </row>
    <row r="2618" spans="1:8" x14ac:dyDescent="0.35">
      <c r="A2618" s="7" t="str">
        <f t="shared" si="18"/>
        <v>DISTRIBUCION VOLUMEN X CRITERIO (kg ó litros)Lomo embuchado Ing.MDD AM</v>
      </c>
      <c r="B2618" s="7">
        <v>0</v>
      </c>
      <c r="C2618" s="7">
        <v>0</v>
      </c>
      <c r="D2618" s="8" t="s">
        <v>5</v>
      </c>
      <c r="E2618" s="8">
        <v>9.2286076644604798</v>
      </c>
      <c r="F2618" s="8">
        <v>9.7863381913674008</v>
      </c>
      <c r="G2618" s="8">
        <v>13.1072804748409</v>
      </c>
      <c r="H2618" s="8">
        <v>5.4900293343481303</v>
      </c>
    </row>
    <row r="2619" spans="1:8" x14ac:dyDescent="0.35">
      <c r="A2619" s="7" t="str">
        <f t="shared" si="18"/>
        <v>DISTRIBUCION VOLUMEN X CRITERIO (kg ó litros)Lomo embuchado Ing.RTO CENTRO</v>
      </c>
      <c r="B2619" s="7">
        <v>0</v>
      </c>
      <c r="C2619" s="7">
        <v>0</v>
      </c>
      <c r="D2619" s="8" t="s">
        <v>6</v>
      </c>
      <c r="E2619" s="8">
        <v>5.10842359883695</v>
      </c>
      <c r="F2619" s="8">
        <v>9.2538249947103495</v>
      </c>
      <c r="G2619" s="8">
        <v>8.0272147291131102</v>
      </c>
      <c r="H2619" s="8">
        <v>10.948492671752501</v>
      </c>
    </row>
    <row r="2620" spans="1:8" x14ac:dyDescent="0.35">
      <c r="A2620" s="7" t="str">
        <f t="shared" si="18"/>
        <v>DISTRIBUCION VOLUMEN X CRITERIO (kg ó litros)Lomo embuchado Ing.NORTE-CENTRO</v>
      </c>
      <c r="B2620" s="7">
        <v>0</v>
      </c>
      <c r="C2620" s="7">
        <v>0</v>
      </c>
      <c r="D2620" s="8" t="s">
        <v>7</v>
      </c>
      <c r="E2620" s="8">
        <v>0.37197058056115001</v>
      </c>
      <c r="F2620" s="8">
        <v>4.9628182277023898</v>
      </c>
      <c r="G2620" s="8">
        <v>7.6133409282181903</v>
      </c>
      <c r="H2620" s="8">
        <v>12.922720970569699</v>
      </c>
    </row>
    <row r="2621" spans="1:8" x14ac:dyDescent="0.35">
      <c r="A2621" s="7" t="str">
        <f t="shared" si="18"/>
        <v>DISTRIBUCION VOLUMEN X CRITERIO (kg ó litros)Lomo embuchado Ing.NOROESTE</v>
      </c>
      <c r="B2621" s="7">
        <v>0</v>
      </c>
      <c r="C2621" s="7">
        <v>0</v>
      </c>
      <c r="D2621" s="8" t="s">
        <v>8</v>
      </c>
      <c r="E2621" s="8">
        <v>8.2992098491797694</v>
      </c>
      <c r="F2621" s="8">
        <v>5.7121452367617804</v>
      </c>
      <c r="G2621" s="8">
        <v>7.14062330273316</v>
      </c>
      <c r="H2621" s="8">
        <v>5.8231681627204201</v>
      </c>
    </row>
    <row r="2622" spans="1:8" x14ac:dyDescent="0.35">
      <c r="A2622" s="7" t="str">
        <f t="shared" si="18"/>
        <v>DISTRIBUCION VOLUMEN X CRITERIO (kg ó litros)Lomo embuchado Ing.&lt;2MIL</v>
      </c>
      <c r="B2622" s="7">
        <v>0</v>
      </c>
      <c r="C2622" s="7">
        <v>0</v>
      </c>
      <c r="D2622" s="8" t="s">
        <v>9</v>
      </c>
      <c r="E2622" s="8">
        <v>8.4291577598695095</v>
      </c>
      <c r="F2622" s="8">
        <v>0.13795516249800999</v>
      </c>
      <c r="G2622" s="8">
        <v>1.2867968853659899</v>
      </c>
      <c r="H2622" s="8">
        <v>1.1095266826397301</v>
      </c>
    </row>
    <row r="2623" spans="1:8" x14ac:dyDescent="0.35">
      <c r="A2623" s="7" t="str">
        <f t="shared" si="18"/>
        <v>DISTRIBUCION VOLUMEN X CRITERIO (kg ó litros)Lomo embuchado Ing.2-5MIL</v>
      </c>
      <c r="B2623" s="7">
        <v>0</v>
      </c>
      <c r="C2623" s="7">
        <v>0</v>
      </c>
      <c r="D2623" s="8" t="s">
        <v>10</v>
      </c>
      <c r="E2623" s="8">
        <v>2.6228975480486398</v>
      </c>
      <c r="F2623" s="8">
        <v>2.9517137568971501</v>
      </c>
      <c r="G2623" s="8">
        <v>7.7309769071610503</v>
      </c>
      <c r="H2623" s="8">
        <v>6.3884794246859604</v>
      </c>
    </row>
    <row r="2624" spans="1:8" x14ac:dyDescent="0.35">
      <c r="A2624" s="7" t="str">
        <f t="shared" si="18"/>
        <v>DISTRIBUCION VOLUMEN X CRITERIO (kg ó litros)Lomo embuchado Ing.5-10MIL</v>
      </c>
      <c r="B2624" s="7">
        <v>0</v>
      </c>
      <c r="C2624" s="7">
        <v>0</v>
      </c>
      <c r="D2624" s="8" t="s">
        <v>11</v>
      </c>
      <c r="E2624" s="8">
        <v>7.2097212009489198</v>
      </c>
      <c r="F2624" s="8">
        <v>1.3443937790148499</v>
      </c>
      <c r="G2624" s="8">
        <v>2.2907285621800599</v>
      </c>
      <c r="H2624" s="8">
        <v>4.6822779240723698</v>
      </c>
    </row>
    <row r="2625" spans="1:8" x14ac:dyDescent="0.35">
      <c r="A2625" s="7" t="str">
        <f t="shared" si="18"/>
        <v>DISTRIBUCION VOLUMEN X CRITERIO (kg ó litros)Lomo embuchado Ing.10-30MIL</v>
      </c>
      <c r="B2625" s="7">
        <v>0</v>
      </c>
      <c r="C2625" s="7">
        <v>0</v>
      </c>
      <c r="D2625" s="8" t="s">
        <v>12</v>
      </c>
      <c r="E2625" s="8">
        <v>9.2608169087561105</v>
      </c>
      <c r="F2625" s="8">
        <v>16.174346579401998</v>
      </c>
      <c r="G2625" s="8">
        <v>31.375355872422301</v>
      </c>
      <c r="H2625" s="8">
        <v>27.882984954772599</v>
      </c>
    </row>
    <row r="2626" spans="1:8" x14ac:dyDescent="0.35">
      <c r="A2626" s="7" t="str">
        <f t="shared" si="18"/>
        <v>DISTRIBUCION VOLUMEN X CRITERIO (kg ó litros)Lomo embuchado Ing.30-100MIL</v>
      </c>
      <c r="B2626" s="7">
        <v>0</v>
      </c>
      <c r="C2626" s="7">
        <v>0</v>
      </c>
      <c r="D2626" s="8" t="s">
        <v>13</v>
      </c>
      <c r="E2626" s="8">
        <v>35.757957536713903</v>
      </c>
      <c r="F2626" s="8">
        <v>29.6372788231965</v>
      </c>
      <c r="G2626" s="8">
        <v>10.8924219434256</v>
      </c>
      <c r="H2626" s="8">
        <v>18.4271484478618</v>
      </c>
    </row>
    <row r="2627" spans="1:8" x14ac:dyDescent="0.35">
      <c r="A2627" s="7" t="str">
        <f t="shared" si="18"/>
        <v>DISTRIBUCION VOLUMEN X CRITERIO (kg ó litros)Lomo embuchado Ing.100-200MIL</v>
      </c>
      <c r="B2627" s="7">
        <v>0</v>
      </c>
      <c r="C2627" s="7">
        <v>0</v>
      </c>
      <c r="D2627" s="8" t="s">
        <v>14</v>
      </c>
      <c r="E2627" s="8">
        <v>12.4111573054329</v>
      </c>
      <c r="F2627" s="8">
        <v>33.265889579164003</v>
      </c>
      <c r="G2627" s="8">
        <v>19.159187659600001</v>
      </c>
      <c r="H2627" s="8">
        <v>5.1943101038393404</v>
      </c>
    </row>
    <row r="2628" spans="1:8" x14ac:dyDescent="0.35">
      <c r="A2628" s="7" t="str">
        <f t="shared" si="18"/>
        <v>DISTRIBUCION VOLUMEN X CRITERIO (kg ó litros)Lomo embuchado Ing.200-500MIL</v>
      </c>
      <c r="B2628" s="7">
        <v>0</v>
      </c>
      <c r="C2628" s="7">
        <v>0</v>
      </c>
      <c r="D2628" s="8" t="s">
        <v>15</v>
      </c>
      <c r="E2628" s="8">
        <v>9.9209555154812197</v>
      </c>
      <c r="F2628" s="8">
        <v>5.5152756887286598</v>
      </c>
      <c r="G2628" s="8">
        <v>12.369514002487101</v>
      </c>
      <c r="H2628" s="8">
        <v>8.0049739532566999</v>
      </c>
    </row>
    <row r="2629" spans="1:8" x14ac:dyDescent="0.35">
      <c r="A2629" s="7" t="str">
        <f t="shared" si="18"/>
        <v>DISTRIBUCION VOLUMEN X CRITERIO (kg ó litros)Lomo embuchado Ing.&gt;500MIL</v>
      </c>
      <c r="B2629" s="7">
        <v>0</v>
      </c>
      <c r="C2629" s="7">
        <v>0</v>
      </c>
      <c r="D2629" s="8" t="s">
        <v>16</v>
      </c>
      <c r="E2629" s="8">
        <v>14.3873323203607</v>
      </c>
      <c r="F2629" s="8">
        <v>10.9731413710712</v>
      </c>
      <c r="G2629" s="8">
        <v>14.8950173933831</v>
      </c>
      <c r="H2629" s="8">
        <v>28.310284127576399</v>
      </c>
    </row>
    <row r="2630" spans="1:8" x14ac:dyDescent="0.35">
      <c r="A2630" s="7" t="str">
        <f t="shared" si="18"/>
        <v>DISTRIBUCION VOLUMEN X CRITERIO (kg ó litros)Lomo embuchado Ing.DE 15 A 19 AÑOS</v>
      </c>
      <c r="B2630" s="7">
        <v>0</v>
      </c>
      <c r="C2630" s="7">
        <v>0</v>
      </c>
      <c r="D2630" s="8" t="s">
        <v>39</v>
      </c>
      <c r="E2630" s="8" t="s">
        <v>276</v>
      </c>
      <c r="F2630" s="8" t="s">
        <v>276</v>
      </c>
      <c r="G2630" s="8">
        <v>2.8145673613218101</v>
      </c>
      <c r="H2630" s="8">
        <v>4.76830827877777</v>
      </c>
    </row>
    <row r="2631" spans="1:8" x14ac:dyDescent="0.35">
      <c r="A2631" s="7" t="str">
        <f t="shared" si="18"/>
        <v>DISTRIBUCION VOLUMEN X CRITERIO (kg ó litros)Lomo embuchado Ing.DE 20 A 24 AÑOS</v>
      </c>
      <c r="B2631" s="7">
        <v>0</v>
      </c>
      <c r="C2631" s="7">
        <v>0</v>
      </c>
      <c r="D2631" s="8" t="s">
        <v>40</v>
      </c>
      <c r="E2631" s="8">
        <v>0.50282106648579905</v>
      </c>
      <c r="F2631" s="8">
        <v>1.4687917751767601</v>
      </c>
      <c r="G2631" s="8">
        <v>1.6262602048624399</v>
      </c>
      <c r="H2631" s="8" t="s">
        <v>276</v>
      </c>
    </row>
    <row r="2632" spans="1:8" x14ac:dyDescent="0.35">
      <c r="A2632" s="7" t="str">
        <f t="shared" si="18"/>
        <v>DISTRIBUCION VOLUMEN X CRITERIO (kg ó litros)Lomo embuchado Ing.DE 25 A 34 AÑOS</v>
      </c>
      <c r="B2632" s="7">
        <v>0</v>
      </c>
      <c r="C2632" s="7">
        <v>0</v>
      </c>
      <c r="D2632" s="8" t="s">
        <v>41</v>
      </c>
      <c r="E2632" s="8">
        <v>6.3876632465980503</v>
      </c>
      <c r="F2632" s="8">
        <v>6.7914933621924503</v>
      </c>
      <c r="G2632" s="8">
        <v>6.8142283463144304</v>
      </c>
      <c r="H2632" s="8">
        <v>13.8417689383891</v>
      </c>
    </row>
    <row r="2633" spans="1:8" x14ac:dyDescent="0.35">
      <c r="A2633" s="7" t="str">
        <f t="shared" si="18"/>
        <v>DISTRIBUCION VOLUMEN X CRITERIO (kg ó litros)Lomo embuchado Ing.DE 35 A 49 AÑOS</v>
      </c>
      <c r="B2633" s="7">
        <v>0</v>
      </c>
      <c r="C2633" s="7">
        <v>0</v>
      </c>
      <c r="D2633" s="8" t="s">
        <v>42</v>
      </c>
      <c r="E2633" s="8">
        <v>30.703116553863499</v>
      </c>
      <c r="F2633" s="8">
        <v>27.5341438415943</v>
      </c>
      <c r="G2633" s="8">
        <v>13.329659144378001</v>
      </c>
      <c r="H2633" s="8">
        <v>21.465293644134999</v>
      </c>
    </row>
    <row r="2634" spans="1:8" x14ac:dyDescent="0.35">
      <c r="A2634" s="7" t="str">
        <f t="shared" si="18"/>
        <v>DISTRIBUCION VOLUMEN X CRITERIO (kg ó litros)Lomo embuchado Ing.DE 50 A 59 AÑOS</v>
      </c>
      <c r="B2634" s="7">
        <v>0</v>
      </c>
      <c r="C2634" s="7">
        <v>0</v>
      </c>
      <c r="D2634" s="8" t="s">
        <v>43</v>
      </c>
      <c r="E2634" s="8">
        <v>35.554809836425903</v>
      </c>
      <c r="F2634" s="8">
        <v>26.3825589589208</v>
      </c>
      <c r="G2634" s="8">
        <v>58.987069104564</v>
      </c>
      <c r="H2634" s="8">
        <v>43.142810509079801</v>
      </c>
    </row>
    <row r="2635" spans="1:8" x14ac:dyDescent="0.35">
      <c r="A2635" s="7" t="str">
        <f t="shared" si="18"/>
        <v>DISTRIBUCION VOLUMEN X CRITERIO (kg ó litros)Lomo embuchado Ing.DE 60 A 75 AÑOS</v>
      </c>
      <c r="B2635" s="7">
        <v>0</v>
      </c>
      <c r="C2635" s="7">
        <v>0</v>
      </c>
      <c r="D2635" s="8" t="s">
        <v>44</v>
      </c>
      <c r="E2635" s="8">
        <v>26.851589507842601</v>
      </c>
      <c r="F2635" s="8">
        <v>37.823005063699298</v>
      </c>
      <c r="G2635" s="8">
        <v>16.428203972742899</v>
      </c>
      <c r="H2635" s="8">
        <v>16.781815315091698</v>
      </c>
    </row>
    <row r="2636" spans="1:8" x14ac:dyDescent="0.35">
      <c r="A2636" s="7" t="str">
        <f t="shared" si="18"/>
        <v>DISTRIBUCION VOLUMEN X CRITERIO (kg ó litros)Lomo embuchado Ing.ALTA Y MEDIA ALTA</v>
      </c>
      <c r="B2636" s="7">
        <v>0</v>
      </c>
      <c r="C2636" s="7">
        <v>0</v>
      </c>
      <c r="D2636" s="8" t="s">
        <v>17</v>
      </c>
      <c r="E2636" s="8">
        <v>26.6603626465355</v>
      </c>
      <c r="F2636" s="8">
        <v>30.0661025510252</v>
      </c>
      <c r="G2636" s="8">
        <v>36.012375505107201</v>
      </c>
      <c r="H2636" s="8">
        <v>10.3246563491278</v>
      </c>
    </row>
    <row r="2637" spans="1:8" x14ac:dyDescent="0.35">
      <c r="A2637" s="7" t="str">
        <f t="shared" si="18"/>
        <v>DISTRIBUCION VOLUMEN X CRITERIO (kg ó litros)Lomo embuchado Ing.MEDIA</v>
      </c>
      <c r="B2637" s="7">
        <v>0</v>
      </c>
      <c r="C2637" s="7">
        <v>0</v>
      </c>
      <c r="D2637" s="8" t="s">
        <v>18</v>
      </c>
      <c r="E2637" s="8">
        <v>31.4125584710177</v>
      </c>
      <c r="F2637" s="8">
        <v>36.235917754478997</v>
      </c>
      <c r="G2637" s="8">
        <v>24.222902579854701</v>
      </c>
      <c r="H2637" s="8">
        <v>42.014378785374198</v>
      </c>
    </row>
    <row r="2638" spans="1:8" x14ac:dyDescent="0.35">
      <c r="A2638" s="7" t="str">
        <f t="shared" si="18"/>
        <v>DISTRIBUCION VOLUMEN X CRITERIO (kg ó litros)Lomo embuchado Ing.MEDIA BAJA</v>
      </c>
      <c r="B2638" s="7">
        <v>0</v>
      </c>
      <c r="C2638" s="7">
        <v>0</v>
      </c>
      <c r="D2638" s="8" t="s">
        <v>19</v>
      </c>
      <c r="E2638" s="8">
        <v>25.2771625891247</v>
      </c>
      <c r="F2638" s="8">
        <v>17.094126750061601</v>
      </c>
      <c r="G2638" s="8">
        <v>13.915276885694601</v>
      </c>
      <c r="H2638" s="8">
        <v>17.1143754364792</v>
      </c>
    </row>
    <row r="2639" spans="1:8" x14ac:dyDescent="0.35">
      <c r="A2639" s="7" t="str">
        <f t="shared" si="18"/>
        <v>DISTRIBUCION VOLUMEN X CRITERIO (kg ó litros)Lomo embuchado Ing.BAJA</v>
      </c>
      <c r="B2639" s="7">
        <v>0</v>
      </c>
      <c r="C2639" s="7">
        <v>0</v>
      </c>
      <c r="D2639" s="8" t="s">
        <v>20</v>
      </c>
      <c r="E2639" s="8">
        <v>16.649915743539498</v>
      </c>
      <c r="F2639" s="8">
        <v>16.603846607726901</v>
      </c>
      <c r="G2639" s="8">
        <v>25.849429711653102</v>
      </c>
      <c r="H2639" s="8">
        <v>30.546576627525798</v>
      </c>
    </row>
    <row r="2640" spans="1:8" x14ac:dyDescent="0.35">
      <c r="A2640" s="7" t="str">
        <f t="shared" si="18"/>
        <v>DISTRIBUCION VOLUMEN X CRITERIO (kg ó litros)Lomo embuchado Ing.HOMBRE</v>
      </c>
      <c r="B2640" s="7">
        <v>0</v>
      </c>
      <c r="C2640" s="7">
        <v>0</v>
      </c>
      <c r="D2640" s="8" t="s">
        <v>21</v>
      </c>
      <c r="E2640" s="8">
        <v>66.451242021533304</v>
      </c>
      <c r="F2640" s="8">
        <v>54.450935622488203</v>
      </c>
      <c r="G2640" s="8">
        <v>60.853650441914802</v>
      </c>
      <c r="H2640" s="8">
        <v>45.790173794345499</v>
      </c>
    </row>
    <row r="2641" spans="1:8" x14ac:dyDescent="0.35">
      <c r="A2641" s="7" t="str">
        <f t="shared" si="18"/>
        <v>DISTRIBUCION VOLUMEN X CRITERIO (kg ó litros)Lomo embuchado Ing.MUJER</v>
      </c>
      <c r="B2641" s="7">
        <v>0</v>
      </c>
      <c r="C2641" s="7">
        <v>0</v>
      </c>
      <c r="D2641" s="8" t="s">
        <v>22</v>
      </c>
      <c r="E2641" s="8">
        <v>33.548763134619499</v>
      </c>
      <c r="F2641" s="8">
        <v>45.549052500391603</v>
      </c>
      <c r="G2641" s="8">
        <v>39.1463422228532</v>
      </c>
      <c r="H2641" s="8">
        <v>54.209824126431101</v>
      </c>
    </row>
    <row r="2642" spans="1:8" x14ac:dyDescent="0.35">
      <c r="A2642" s="7" t="str">
        <f>$B$2265&amp;$C$2642&amp;D2642</f>
        <v>DISTRIBUCION VOLUMEN X CRITERIO (kg ó litros)Chorizo Ing.T.ESPAÑA</v>
      </c>
      <c r="B2642" s="7">
        <v>0</v>
      </c>
      <c r="C2642" s="7" t="s">
        <v>135</v>
      </c>
      <c r="D2642" s="8" t="s">
        <v>36</v>
      </c>
      <c r="E2642" s="8">
        <v>100</v>
      </c>
      <c r="F2642" s="8">
        <v>100</v>
      </c>
      <c r="G2642" s="8">
        <v>100</v>
      </c>
      <c r="H2642" s="8">
        <v>100</v>
      </c>
    </row>
    <row r="2643" spans="1:8" x14ac:dyDescent="0.35">
      <c r="A2643" s="7" t="str">
        <f t="shared" ref="A2643:A2670" si="19">$B$2265&amp;$C$2642&amp;D2643</f>
        <v>DISTRIBUCION VOLUMEN X CRITERIO (kg ó litros)Chorizo Ing.BCN AM</v>
      </c>
      <c r="B2643" s="7">
        <v>0</v>
      </c>
      <c r="C2643" s="7">
        <v>0</v>
      </c>
      <c r="D2643" s="8" t="s">
        <v>1</v>
      </c>
      <c r="E2643" s="8">
        <v>9.3841461320055508</v>
      </c>
      <c r="F2643" s="8">
        <v>5.22750916838715</v>
      </c>
      <c r="G2643" s="8">
        <v>9.6420004352257696</v>
      </c>
      <c r="H2643" s="8">
        <v>10.4665240094906</v>
      </c>
    </row>
    <row r="2644" spans="1:8" x14ac:dyDescent="0.35">
      <c r="A2644" s="7" t="str">
        <f t="shared" si="19"/>
        <v>DISTRIBUCION VOLUMEN X CRITERIO (kg ó litros)Chorizo Ing.REST.CAT ARAGON</v>
      </c>
      <c r="B2644" s="7">
        <v>0</v>
      </c>
      <c r="C2644" s="7">
        <v>0</v>
      </c>
      <c r="D2644" s="8" t="s">
        <v>2</v>
      </c>
      <c r="E2644" s="8">
        <v>15.7682652485407</v>
      </c>
      <c r="F2644" s="8">
        <v>10.703691797865099</v>
      </c>
      <c r="G2644" s="8">
        <v>10.6861001219216</v>
      </c>
      <c r="H2644" s="8">
        <v>10.3531704587945</v>
      </c>
    </row>
    <row r="2645" spans="1:8" x14ac:dyDescent="0.35">
      <c r="A2645" s="7" t="str">
        <f t="shared" si="19"/>
        <v>DISTRIBUCION VOLUMEN X CRITERIO (kg ó litros)Chorizo Ing.LEVANTE</v>
      </c>
      <c r="B2645" s="7">
        <v>0</v>
      </c>
      <c r="C2645" s="7">
        <v>0</v>
      </c>
      <c r="D2645" s="8" t="s">
        <v>3</v>
      </c>
      <c r="E2645" s="8">
        <v>18.065305482978602</v>
      </c>
      <c r="F2645" s="8">
        <v>21.7365247323212</v>
      </c>
      <c r="G2645" s="8">
        <v>14.653439573009299</v>
      </c>
      <c r="H2645" s="8">
        <v>16.4468667415724</v>
      </c>
    </row>
    <row r="2646" spans="1:8" x14ac:dyDescent="0.35">
      <c r="A2646" s="7" t="str">
        <f t="shared" si="19"/>
        <v>DISTRIBUCION VOLUMEN X CRITERIO (kg ó litros)Chorizo Ing.ANDALUCIA</v>
      </c>
      <c r="B2646" s="7">
        <v>0</v>
      </c>
      <c r="C2646" s="7">
        <v>0</v>
      </c>
      <c r="D2646" s="8" t="s">
        <v>4</v>
      </c>
      <c r="E2646" s="8">
        <v>14.320101679847699</v>
      </c>
      <c r="F2646" s="8">
        <v>17.0468165823916</v>
      </c>
      <c r="G2646" s="8">
        <v>13.3424389345211</v>
      </c>
      <c r="H2646" s="8">
        <v>19.627653637174902</v>
      </c>
    </row>
    <row r="2647" spans="1:8" x14ac:dyDescent="0.35">
      <c r="A2647" s="7" t="str">
        <f t="shared" si="19"/>
        <v>DISTRIBUCION VOLUMEN X CRITERIO (kg ó litros)Chorizo Ing.MDD AM</v>
      </c>
      <c r="B2647" s="7">
        <v>0</v>
      </c>
      <c r="C2647" s="7">
        <v>0</v>
      </c>
      <c r="D2647" s="8" t="s">
        <v>5</v>
      </c>
      <c r="E2647" s="8">
        <v>15.548875645817899</v>
      </c>
      <c r="F2647" s="8">
        <v>11.6508566142563</v>
      </c>
      <c r="G2647" s="8">
        <v>14.0860687970877</v>
      </c>
      <c r="H2647" s="8">
        <v>13.4872665315585</v>
      </c>
    </row>
    <row r="2648" spans="1:8" x14ac:dyDescent="0.35">
      <c r="A2648" s="7" t="str">
        <f t="shared" si="19"/>
        <v>DISTRIBUCION VOLUMEN X CRITERIO (kg ó litros)Chorizo Ing.RTO CENTRO</v>
      </c>
      <c r="B2648" s="7">
        <v>0</v>
      </c>
      <c r="C2648" s="7">
        <v>0</v>
      </c>
      <c r="D2648" s="8" t="s">
        <v>6</v>
      </c>
      <c r="E2648" s="8">
        <v>6.0589475026706801</v>
      </c>
      <c r="F2648" s="8">
        <v>6.0822695270174396</v>
      </c>
      <c r="G2648" s="8">
        <v>5.5597829680771804</v>
      </c>
      <c r="H2648" s="8">
        <v>8.0592405134893799</v>
      </c>
    </row>
    <row r="2649" spans="1:8" x14ac:dyDescent="0.35">
      <c r="A2649" s="7" t="str">
        <f t="shared" si="19"/>
        <v>DISTRIBUCION VOLUMEN X CRITERIO (kg ó litros)Chorizo Ing.NORTE-CENTRO</v>
      </c>
      <c r="B2649" s="7">
        <v>0</v>
      </c>
      <c r="C2649" s="7">
        <v>0</v>
      </c>
      <c r="D2649" s="8" t="s">
        <v>7</v>
      </c>
      <c r="E2649" s="8">
        <v>7.51304201961542</v>
      </c>
      <c r="F2649" s="8">
        <v>10.0768103076107</v>
      </c>
      <c r="G2649" s="8">
        <v>11.512230502739</v>
      </c>
      <c r="H2649" s="8">
        <v>7.4584988236761003</v>
      </c>
    </row>
    <row r="2650" spans="1:8" x14ac:dyDescent="0.35">
      <c r="A2650" s="7" t="str">
        <f t="shared" si="19"/>
        <v>DISTRIBUCION VOLUMEN X CRITERIO (kg ó litros)Chorizo Ing.NOROESTE</v>
      </c>
      <c r="B2650" s="7">
        <v>0</v>
      </c>
      <c r="C2650" s="7">
        <v>0</v>
      </c>
      <c r="D2650" s="8" t="s">
        <v>8</v>
      </c>
      <c r="E2650" s="8">
        <v>13.341327923958399</v>
      </c>
      <c r="F2650" s="8">
        <v>17.475514052039699</v>
      </c>
      <c r="G2650" s="8">
        <v>20.5179266532699</v>
      </c>
      <c r="H2650" s="8">
        <v>14.100768497335901</v>
      </c>
    </row>
    <row r="2651" spans="1:8" x14ac:dyDescent="0.35">
      <c r="A2651" s="7" t="str">
        <f t="shared" si="19"/>
        <v>DISTRIBUCION VOLUMEN X CRITERIO (kg ó litros)Chorizo Ing.&lt;2MIL</v>
      </c>
      <c r="B2651" s="7">
        <v>0</v>
      </c>
      <c r="C2651" s="7">
        <v>0</v>
      </c>
      <c r="D2651" s="8" t="s">
        <v>9</v>
      </c>
      <c r="E2651" s="8">
        <v>4.07670514466062</v>
      </c>
      <c r="F2651" s="8">
        <v>5.4878484783705401</v>
      </c>
      <c r="G2651" s="8">
        <v>3.9216739720199398</v>
      </c>
      <c r="H2651" s="8">
        <v>4.5783546205211598</v>
      </c>
    </row>
    <row r="2652" spans="1:8" x14ac:dyDescent="0.35">
      <c r="A2652" s="7" t="str">
        <f t="shared" si="19"/>
        <v>DISTRIBUCION VOLUMEN X CRITERIO (kg ó litros)Chorizo Ing.2-5MIL</v>
      </c>
      <c r="B2652" s="7">
        <v>0</v>
      </c>
      <c r="C2652" s="7">
        <v>0</v>
      </c>
      <c r="D2652" s="8" t="s">
        <v>10</v>
      </c>
      <c r="E2652" s="8">
        <v>2.9221981899365299</v>
      </c>
      <c r="F2652" s="8">
        <v>2.7110870035437999</v>
      </c>
      <c r="G2652" s="8">
        <v>6.2332731814815903</v>
      </c>
      <c r="H2652" s="8">
        <v>6.4521504435762598</v>
      </c>
    </row>
    <row r="2653" spans="1:8" x14ac:dyDescent="0.35">
      <c r="A2653" s="7" t="str">
        <f t="shared" si="19"/>
        <v>DISTRIBUCION VOLUMEN X CRITERIO (kg ó litros)Chorizo Ing.5-10MIL</v>
      </c>
      <c r="B2653" s="7">
        <v>0</v>
      </c>
      <c r="C2653" s="7">
        <v>0</v>
      </c>
      <c r="D2653" s="8" t="s">
        <v>11</v>
      </c>
      <c r="E2653" s="8">
        <v>5.7120489031446198</v>
      </c>
      <c r="F2653" s="8">
        <v>12.238353872063</v>
      </c>
      <c r="G2653" s="8">
        <v>7.9322500109667304</v>
      </c>
      <c r="H2653" s="8">
        <v>7.7225093283516202</v>
      </c>
    </row>
    <row r="2654" spans="1:8" x14ac:dyDescent="0.35">
      <c r="A2654" s="7" t="str">
        <f t="shared" si="19"/>
        <v>DISTRIBUCION VOLUMEN X CRITERIO (kg ó litros)Chorizo Ing.10-30MIL</v>
      </c>
      <c r="B2654" s="7">
        <v>0</v>
      </c>
      <c r="C2654" s="7">
        <v>0</v>
      </c>
      <c r="D2654" s="8" t="s">
        <v>12</v>
      </c>
      <c r="E2654" s="8">
        <v>17.160204100227698</v>
      </c>
      <c r="F2654" s="8">
        <v>20.343382826035199</v>
      </c>
      <c r="G2654" s="8">
        <v>18.509073676579899</v>
      </c>
      <c r="H2654" s="8">
        <v>21.098009727986899</v>
      </c>
    </row>
    <row r="2655" spans="1:8" x14ac:dyDescent="0.35">
      <c r="A2655" s="7" t="str">
        <f t="shared" si="19"/>
        <v>DISTRIBUCION VOLUMEN X CRITERIO (kg ó litros)Chorizo Ing.30-100MIL</v>
      </c>
      <c r="B2655" s="7">
        <v>0</v>
      </c>
      <c r="C2655" s="7">
        <v>0</v>
      </c>
      <c r="D2655" s="8" t="s">
        <v>13</v>
      </c>
      <c r="E2655" s="8">
        <v>20.5314732417072</v>
      </c>
      <c r="F2655" s="8">
        <v>19.6045168845584</v>
      </c>
      <c r="G2655" s="8">
        <v>16.591739480261399</v>
      </c>
      <c r="H2655" s="8">
        <v>22.597580307976799</v>
      </c>
    </row>
    <row r="2656" spans="1:8" x14ac:dyDescent="0.35">
      <c r="A2656" s="7" t="str">
        <f t="shared" si="19"/>
        <v>DISTRIBUCION VOLUMEN X CRITERIO (kg ó litros)Chorizo Ing.100-200MIL</v>
      </c>
      <c r="B2656" s="7">
        <v>0</v>
      </c>
      <c r="C2656" s="7">
        <v>0</v>
      </c>
      <c r="D2656" s="8" t="s">
        <v>14</v>
      </c>
      <c r="E2656" s="8">
        <v>13.0204623494697</v>
      </c>
      <c r="F2656" s="8">
        <v>5.9857051846929501</v>
      </c>
      <c r="G2656" s="8">
        <v>8.7273042252667405</v>
      </c>
      <c r="H2656" s="8">
        <v>8.0376685775686507</v>
      </c>
    </row>
    <row r="2657" spans="1:8" x14ac:dyDescent="0.35">
      <c r="A2657" s="7" t="str">
        <f t="shared" si="19"/>
        <v>DISTRIBUCION VOLUMEN X CRITERIO (kg ó litros)Chorizo Ing.200-500MIL</v>
      </c>
      <c r="B2657" s="7">
        <v>0</v>
      </c>
      <c r="C2657" s="7">
        <v>0</v>
      </c>
      <c r="D2657" s="8" t="s">
        <v>15</v>
      </c>
      <c r="E2657" s="8">
        <v>12.8419886987975</v>
      </c>
      <c r="F2657" s="8">
        <v>18.627856884049798</v>
      </c>
      <c r="G2657" s="8">
        <v>23.181326559505699</v>
      </c>
      <c r="H2657" s="8">
        <v>15.441014788901599</v>
      </c>
    </row>
    <row r="2658" spans="1:8" x14ac:dyDescent="0.35">
      <c r="A2658" s="7" t="str">
        <f t="shared" si="19"/>
        <v>DISTRIBUCION VOLUMEN X CRITERIO (kg ó litros)Chorizo Ing.&gt;500MIL</v>
      </c>
      <c r="B2658" s="7">
        <v>0</v>
      </c>
      <c r="C2658" s="7">
        <v>0</v>
      </c>
      <c r="D2658" s="8" t="s">
        <v>16</v>
      </c>
      <c r="E2658" s="8">
        <v>23.7349275847318</v>
      </c>
      <c r="F2658" s="8">
        <v>15.0012385114425</v>
      </c>
      <c r="G2658" s="8">
        <v>14.9033422514634</v>
      </c>
      <c r="H2658" s="8">
        <v>14.0727052957638</v>
      </c>
    </row>
    <row r="2659" spans="1:8" x14ac:dyDescent="0.35">
      <c r="A2659" s="7" t="str">
        <f t="shared" si="19"/>
        <v>DISTRIBUCION VOLUMEN X CRITERIO (kg ó litros)Chorizo Ing.DE 15 A 19 AÑOS</v>
      </c>
      <c r="B2659" s="7">
        <v>0</v>
      </c>
      <c r="C2659" s="7">
        <v>0</v>
      </c>
      <c r="D2659" s="8" t="s">
        <v>39</v>
      </c>
      <c r="E2659" s="8">
        <v>1.1721766588071301</v>
      </c>
      <c r="F2659" s="8">
        <v>0.46614110126313901</v>
      </c>
      <c r="G2659" s="8">
        <v>2.4656498218352301</v>
      </c>
      <c r="H2659" s="8">
        <v>1.5602984869537899</v>
      </c>
    </row>
    <row r="2660" spans="1:8" x14ac:dyDescent="0.35">
      <c r="A2660" s="7" t="str">
        <f t="shared" si="19"/>
        <v>DISTRIBUCION VOLUMEN X CRITERIO (kg ó litros)Chorizo Ing.DE 20 A 24 AÑOS</v>
      </c>
      <c r="B2660" s="7">
        <v>0</v>
      </c>
      <c r="C2660" s="7">
        <v>0</v>
      </c>
      <c r="D2660" s="8" t="s">
        <v>40</v>
      </c>
      <c r="E2660" s="8">
        <v>3.25740338823055</v>
      </c>
      <c r="F2660" s="8">
        <v>2.68204477412919</v>
      </c>
      <c r="G2660" s="8">
        <v>5.4736571825626799</v>
      </c>
      <c r="H2660" s="8">
        <v>1.85423590805107</v>
      </c>
    </row>
    <row r="2661" spans="1:8" x14ac:dyDescent="0.35">
      <c r="A2661" s="7" t="str">
        <f t="shared" si="19"/>
        <v>DISTRIBUCION VOLUMEN X CRITERIO (kg ó litros)Chorizo Ing.DE 25 A 34 AÑOS</v>
      </c>
      <c r="B2661" s="7">
        <v>0</v>
      </c>
      <c r="C2661" s="7">
        <v>0</v>
      </c>
      <c r="D2661" s="8" t="s">
        <v>41</v>
      </c>
      <c r="E2661" s="8">
        <v>6.5994822968409803</v>
      </c>
      <c r="F2661" s="8">
        <v>14.793590246847501</v>
      </c>
      <c r="G2661" s="8">
        <v>14.201018619723801</v>
      </c>
      <c r="H2661" s="8">
        <v>9.9136800651288297</v>
      </c>
    </row>
    <row r="2662" spans="1:8" x14ac:dyDescent="0.35">
      <c r="A2662" s="7" t="str">
        <f t="shared" si="19"/>
        <v>DISTRIBUCION VOLUMEN X CRITERIO (kg ó litros)Chorizo Ing.DE 35 A 49 AÑOS</v>
      </c>
      <c r="B2662" s="7">
        <v>0</v>
      </c>
      <c r="C2662" s="7">
        <v>0</v>
      </c>
      <c r="D2662" s="8" t="s">
        <v>42</v>
      </c>
      <c r="E2662" s="8">
        <v>29.245717602698399</v>
      </c>
      <c r="F2662" s="8">
        <v>28.4481491059536</v>
      </c>
      <c r="G2662" s="8">
        <v>31.0144012001794</v>
      </c>
      <c r="H2662" s="8">
        <v>26.983431030491101</v>
      </c>
    </row>
    <row r="2663" spans="1:8" x14ac:dyDescent="0.35">
      <c r="A2663" s="7" t="str">
        <f t="shared" si="19"/>
        <v>DISTRIBUCION VOLUMEN X CRITERIO (kg ó litros)Chorizo Ing.DE 50 A 59 AÑOS</v>
      </c>
      <c r="B2663" s="7">
        <v>0</v>
      </c>
      <c r="C2663" s="7">
        <v>0</v>
      </c>
      <c r="D2663" s="8" t="s">
        <v>43</v>
      </c>
      <c r="E2663" s="8">
        <v>27.0173644744904</v>
      </c>
      <c r="F2663" s="8">
        <v>27.096491553465299</v>
      </c>
      <c r="G2663" s="8">
        <v>26.460965524792901</v>
      </c>
      <c r="H2663" s="8">
        <v>32.454181885405198</v>
      </c>
    </row>
    <row r="2664" spans="1:8" x14ac:dyDescent="0.35">
      <c r="A2664" s="7" t="str">
        <f t="shared" si="19"/>
        <v>DISTRIBUCION VOLUMEN X CRITERIO (kg ó litros)Chorizo Ing.DE 60 A 75 AÑOS</v>
      </c>
      <c r="B2664" s="7">
        <v>0</v>
      </c>
      <c r="C2664" s="7">
        <v>0</v>
      </c>
      <c r="D2664" s="8" t="s">
        <v>44</v>
      </c>
      <c r="E2664" s="8">
        <v>32.707861935485198</v>
      </c>
      <c r="F2664" s="8">
        <v>26.513575037455201</v>
      </c>
      <c r="G2664" s="8">
        <v>20.384294800646401</v>
      </c>
      <c r="H2664" s="8">
        <v>27.2341673498305</v>
      </c>
    </row>
    <row r="2665" spans="1:8" x14ac:dyDescent="0.35">
      <c r="A2665" s="7" t="str">
        <f t="shared" si="19"/>
        <v>DISTRIBUCION VOLUMEN X CRITERIO (kg ó litros)Chorizo Ing.ALTA Y MEDIA ALTA</v>
      </c>
      <c r="B2665" s="7">
        <v>0</v>
      </c>
      <c r="C2665" s="7">
        <v>0</v>
      </c>
      <c r="D2665" s="8" t="s">
        <v>17</v>
      </c>
      <c r="E2665" s="8">
        <v>25.542334660691399</v>
      </c>
      <c r="F2665" s="8">
        <v>31.821017534260299</v>
      </c>
      <c r="G2665" s="8">
        <v>24.611856893912599</v>
      </c>
      <c r="H2665" s="8">
        <v>31.192539146455999</v>
      </c>
    </row>
    <row r="2666" spans="1:8" x14ac:dyDescent="0.35">
      <c r="A2666" s="7" t="str">
        <f t="shared" si="19"/>
        <v>DISTRIBUCION VOLUMEN X CRITERIO (kg ó litros)Chorizo Ing.MEDIA</v>
      </c>
      <c r="B2666" s="7">
        <v>0</v>
      </c>
      <c r="C2666" s="7">
        <v>0</v>
      </c>
      <c r="D2666" s="8" t="s">
        <v>18</v>
      </c>
      <c r="E2666" s="8">
        <v>37.481493290014001</v>
      </c>
      <c r="F2666" s="8">
        <v>20.9985397843813</v>
      </c>
      <c r="G2666" s="8">
        <v>23.484604446586498</v>
      </c>
      <c r="H2666" s="8">
        <v>27.5236287959805</v>
      </c>
    </row>
    <row r="2667" spans="1:8" x14ac:dyDescent="0.35">
      <c r="A2667" s="7" t="str">
        <f t="shared" si="19"/>
        <v>DISTRIBUCION VOLUMEN X CRITERIO (kg ó litros)Chorizo Ing.MEDIA BAJA</v>
      </c>
      <c r="B2667" s="7">
        <v>0</v>
      </c>
      <c r="C2667" s="7">
        <v>0</v>
      </c>
      <c r="D2667" s="8" t="s">
        <v>19</v>
      </c>
      <c r="E2667" s="8">
        <v>22.597164578703399</v>
      </c>
      <c r="F2667" s="8">
        <v>31.5139613013719</v>
      </c>
      <c r="G2667" s="8">
        <v>26.465630221433798</v>
      </c>
      <c r="H2667" s="8">
        <v>19.140982829023201</v>
      </c>
    </row>
    <row r="2668" spans="1:8" x14ac:dyDescent="0.35">
      <c r="A2668" s="7" t="str">
        <f t="shared" si="19"/>
        <v>DISTRIBUCION VOLUMEN X CRITERIO (kg ó litros)Chorizo Ing.BAJA</v>
      </c>
      <c r="B2668" s="7">
        <v>0</v>
      </c>
      <c r="C2668" s="7">
        <v>0</v>
      </c>
      <c r="D2668" s="8" t="s">
        <v>20</v>
      </c>
      <c r="E2668" s="8">
        <v>14.3790100159693</v>
      </c>
      <c r="F2668" s="8">
        <v>15.6664789189596</v>
      </c>
      <c r="G2668" s="8">
        <v>25.437896921160199</v>
      </c>
      <c r="H2668" s="8">
        <v>22.1428418009857</v>
      </c>
    </row>
    <row r="2669" spans="1:8" x14ac:dyDescent="0.35">
      <c r="A2669" s="7" t="str">
        <f t="shared" si="19"/>
        <v>DISTRIBUCION VOLUMEN X CRITERIO (kg ó litros)Chorizo Ing.HOMBRE</v>
      </c>
      <c r="B2669" s="7">
        <v>0</v>
      </c>
      <c r="C2669" s="7">
        <v>0</v>
      </c>
      <c r="D2669" s="8" t="s">
        <v>21</v>
      </c>
      <c r="E2669" s="8">
        <v>46.117816881290103</v>
      </c>
      <c r="F2669" s="8">
        <v>43.620018934293</v>
      </c>
      <c r="G2669" s="8">
        <v>46.262464958447602</v>
      </c>
      <c r="H2669" s="8">
        <v>43.950583850105602</v>
      </c>
    </row>
    <row r="2670" spans="1:8" x14ac:dyDescent="0.35">
      <c r="A2670" s="7" t="str">
        <f t="shared" si="19"/>
        <v>DISTRIBUCION VOLUMEN X CRITERIO (kg ó litros)Chorizo Ing.MUJER</v>
      </c>
      <c r="B2670" s="7">
        <v>0</v>
      </c>
      <c r="C2670" s="7">
        <v>0</v>
      </c>
      <c r="D2670" s="8" t="s">
        <v>22</v>
      </c>
      <c r="E2670" s="8">
        <v>53.882180832005197</v>
      </c>
      <c r="F2670" s="8">
        <v>56.379972776643903</v>
      </c>
      <c r="G2670" s="8">
        <v>53.737522214582803</v>
      </c>
      <c r="H2670" s="8">
        <v>56.049411326142298</v>
      </c>
    </row>
    <row r="2671" spans="1:8" x14ac:dyDescent="0.35">
      <c r="A2671" s="7" t="str">
        <f>$B$2265&amp;$C$2671&amp;D2671</f>
        <v>DISTRIBUCION VOLUMEN X CRITERIO (kg ó litros)Pates/Foie-gras IngT.ESPAÑA</v>
      </c>
      <c r="B2671" s="7">
        <v>0</v>
      </c>
      <c r="C2671" s="7" t="s">
        <v>178</v>
      </c>
      <c r="D2671" s="8" t="s">
        <v>36</v>
      </c>
      <c r="E2671" s="8">
        <v>100</v>
      </c>
      <c r="F2671" s="8">
        <v>100</v>
      </c>
      <c r="G2671" s="8">
        <v>100</v>
      </c>
      <c r="H2671" s="8">
        <v>100</v>
      </c>
    </row>
    <row r="2672" spans="1:8" x14ac:dyDescent="0.35">
      <c r="A2672" s="7" t="str">
        <f t="shared" ref="A2672:A2699" si="20">$B$2265&amp;$C$2671&amp;D2672</f>
        <v>DISTRIBUCION VOLUMEN X CRITERIO (kg ó litros)Pates/Foie-gras IngBCN AM</v>
      </c>
      <c r="B2672" s="7">
        <v>0</v>
      </c>
      <c r="C2672" s="7">
        <v>0</v>
      </c>
      <c r="D2672" s="8" t="s">
        <v>1</v>
      </c>
      <c r="E2672" s="8">
        <v>0.95574018013572704</v>
      </c>
      <c r="F2672" s="8">
        <v>1.0679495604404601</v>
      </c>
      <c r="G2672" s="8">
        <v>6.4409720188985</v>
      </c>
      <c r="H2672" s="8">
        <v>3.2748002434486398</v>
      </c>
    </row>
    <row r="2673" spans="1:8" x14ac:dyDescent="0.35">
      <c r="A2673" s="7" t="str">
        <f t="shared" si="20"/>
        <v>DISTRIBUCION VOLUMEN X CRITERIO (kg ó litros)Pates/Foie-gras IngREST.CAT ARAGON</v>
      </c>
      <c r="B2673" s="7">
        <v>0</v>
      </c>
      <c r="C2673" s="7">
        <v>0</v>
      </c>
      <c r="D2673" s="8" t="s">
        <v>2</v>
      </c>
      <c r="E2673" s="8">
        <v>3.5758538166617302</v>
      </c>
      <c r="F2673" s="8">
        <v>8.6864010610818507</v>
      </c>
      <c r="G2673" s="8">
        <v>1.88005127026034</v>
      </c>
      <c r="H2673" s="8">
        <v>3.76899201344933</v>
      </c>
    </row>
    <row r="2674" spans="1:8" x14ac:dyDescent="0.35">
      <c r="A2674" s="7" t="str">
        <f t="shared" si="20"/>
        <v>DISTRIBUCION VOLUMEN X CRITERIO (kg ó litros)Pates/Foie-gras IngLEVANTE</v>
      </c>
      <c r="B2674" s="7">
        <v>0</v>
      </c>
      <c r="C2674" s="7">
        <v>0</v>
      </c>
      <c r="D2674" s="8" t="s">
        <v>3</v>
      </c>
      <c r="E2674" s="8">
        <v>4.0907499109347203</v>
      </c>
      <c r="F2674" s="8">
        <v>4.6290482045861996</v>
      </c>
      <c r="G2674" s="8">
        <v>8.7488370682610608</v>
      </c>
      <c r="H2674" s="8">
        <v>5.1546378348501403</v>
      </c>
    </row>
    <row r="2675" spans="1:8" x14ac:dyDescent="0.35">
      <c r="A2675" s="7" t="str">
        <f t="shared" si="20"/>
        <v>DISTRIBUCION VOLUMEN X CRITERIO (kg ó litros)Pates/Foie-gras IngANDALUCIA</v>
      </c>
      <c r="B2675" s="7">
        <v>0</v>
      </c>
      <c r="C2675" s="7">
        <v>0</v>
      </c>
      <c r="D2675" s="8" t="s">
        <v>4</v>
      </c>
      <c r="E2675" s="8">
        <v>67.892082822616999</v>
      </c>
      <c r="F2675" s="8">
        <v>58.877000649114102</v>
      </c>
      <c r="G2675" s="8">
        <v>59.752672836366301</v>
      </c>
      <c r="H2675" s="8">
        <v>55.620151972222502</v>
      </c>
    </row>
    <row r="2676" spans="1:8" x14ac:dyDescent="0.35">
      <c r="A2676" s="7" t="str">
        <f t="shared" si="20"/>
        <v>DISTRIBUCION VOLUMEN X CRITERIO (kg ó litros)Pates/Foie-gras IngMDD AM</v>
      </c>
      <c r="B2676" s="7">
        <v>0</v>
      </c>
      <c r="C2676" s="7">
        <v>0</v>
      </c>
      <c r="D2676" s="8" t="s">
        <v>5</v>
      </c>
      <c r="E2676" s="8">
        <v>7.6572712590973397</v>
      </c>
      <c r="F2676" s="8">
        <v>15.967685440795099</v>
      </c>
      <c r="G2676" s="8">
        <v>11.351635240259901</v>
      </c>
      <c r="H2676" s="8">
        <v>12.6526585636453</v>
      </c>
    </row>
    <row r="2677" spans="1:8" x14ac:dyDescent="0.35">
      <c r="A2677" s="7" t="str">
        <f t="shared" si="20"/>
        <v>DISTRIBUCION VOLUMEN X CRITERIO (kg ó litros)Pates/Foie-gras IngRTO CENTRO</v>
      </c>
      <c r="B2677" s="7">
        <v>0</v>
      </c>
      <c r="C2677" s="7">
        <v>0</v>
      </c>
      <c r="D2677" s="8" t="s">
        <v>6</v>
      </c>
      <c r="E2677" s="8">
        <v>10.307950213697101</v>
      </c>
      <c r="F2677" s="8">
        <v>8.5926503316390495</v>
      </c>
      <c r="G2677" s="8">
        <v>8.8704815285934799</v>
      </c>
      <c r="H2677" s="8">
        <v>4.30544881331714</v>
      </c>
    </row>
    <row r="2678" spans="1:8" x14ac:dyDescent="0.35">
      <c r="A2678" s="7" t="str">
        <f t="shared" si="20"/>
        <v>DISTRIBUCION VOLUMEN X CRITERIO (kg ó litros)Pates/Foie-gras IngNORTE-CENTRO</v>
      </c>
      <c r="B2678" s="7">
        <v>0</v>
      </c>
      <c r="C2678" s="7">
        <v>0</v>
      </c>
      <c r="D2678" s="8" t="s">
        <v>7</v>
      </c>
      <c r="E2678" s="8">
        <v>5.3652440546541698</v>
      </c>
      <c r="F2678" s="8">
        <v>1.8660447216843501</v>
      </c>
      <c r="G2678" s="8">
        <v>2.4248259470062199</v>
      </c>
      <c r="H2678" s="8">
        <v>15.008467480674501</v>
      </c>
    </row>
    <row r="2679" spans="1:8" x14ac:dyDescent="0.35">
      <c r="A2679" s="7" t="str">
        <f t="shared" si="20"/>
        <v>DISTRIBUCION VOLUMEN X CRITERIO (kg ó litros)Pates/Foie-gras IngNOROESTE</v>
      </c>
      <c r="B2679" s="7">
        <v>0</v>
      </c>
      <c r="C2679" s="7">
        <v>0</v>
      </c>
      <c r="D2679" s="8" t="s">
        <v>8</v>
      </c>
      <c r="E2679" s="8">
        <v>0.15510784638953401</v>
      </c>
      <c r="F2679" s="8">
        <v>0.31322085041987702</v>
      </c>
      <c r="G2679" s="8">
        <v>0.53053595218989802</v>
      </c>
      <c r="H2679" s="8">
        <v>0.21482133531165701</v>
      </c>
    </row>
    <row r="2680" spans="1:8" x14ac:dyDescent="0.35">
      <c r="A2680" s="7" t="str">
        <f t="shared" si="20"/>
        <v>DISTRIBUCION VOLUMEN X CRITERIO (kg ó litros)Pates/Foie-gras Ing&lt;2MIL</v>
      </c>
      <c r="B2680" s="7">
        <v>0</v>
      </c>
      <c r="C2680" s="7">
        <v>0</v>
      </c>
      <c r="D2680" s="8" t="s">
        <v>9</v>
      </c>
      <c r="E2680" s="8">
        <v>1.4982010271322901</v>
      </c>
      <c r="F2680" s="8">
        <v>4.9996546178646701</v>
      </c>
      <c r="G2680" s="8">
        <v>1.6379308051553101</v>
      </c>
      <c r="H2680" s="8">
        <v>0.21303258283826901</v>
      </c>
    </row>
    <row r="2681" spans="1:8" x14ac:dyDescent="0.35">
      <c r="A2681" s="7" t="str">
        <f t="shared" si="20"/>
        <v>DISTRIBUCION VOLUMEN X CRITERIO (kg ó litros)Pates/Foie-gras Ing2-5MIL</v>
      </c>
      <c r="B2681" s="7">
        <v>0</v>
      </c>
      <c r="C2681" s="7">
        <v>0</v>
      </c>
      <c r="D2681" s="8" t="s">
        <v>10</v>
      </c>
      <c r="E2681" s="8">
        <v>6.5010763593112602</v>
      </c>
      <c r="F2681" s="8">
        <v>2.54640698164821</v>
      </c>
      <c r="G2681" s="8">
        <v>1.73666936345984</v>
      </c>
      <c r="H2681" s="8">
        <v>14.704771813549399</v>
      </c>
    </row>
    <row r="2682" spans="1:8" x14ac:dyDescent="0.35">
      <c r="A2682" s="7" t="str">
        <f t="shared" si="20"/>
        <v>DISTRIBUCION VOLUMEN X CRITERIO (kg ó litros)Pates/Foie-gras Ing5-10MIL</v>
      </c>
      <c r="B2682" s="7">
        <v>0</v>
      </c>
      <c r="C2682" s="7">
        <v>0</v>
      </c>
      <c r="D2682" s="8" t="s">
        <v>11</v>
      </c>
      <c r="E2682" s="8">
        <v>8.1523008908671706</v>
      </c>
      <c r="F2682" s="8">
        <v>8.1208903685131606</v>
      </c>
      <c r="G2682" s="8">
        <v>7.1003456537945402</v>
      </c>
      <c r="H2682" s="8">
        <v>5.5334489212560598</v>
      </c>
    </row>
    <row r="2683" spans="1:8" x14ac:dyDescent="0.35">
      <c r="A2683" s="7" t="str">
        <f t="shared" si="20"/>
        <v>DISTRIBUCION VOLUMEN X CRITERIO (kg ó litros)Pates/Foie-gras Ing10-30MIL</v>
      </c>
      <c r="B2683" s="7">
        <v>0</v>
      </c>
      <c r="C2683" s="7">
        <v>0</v>
      </c>
      <c r="D2683" s="8" t="s">
        <v>12</v>
      </c>
      <c r="E2683" s="8">
        <v>14.789841830534501</v>
      </c>
      <c r="F2683" s="8">
        <v>14.3690165813588</v>
      </c>
      <c r="G2683" s="8">
        <v>23.868275989047898</v>
      </c>
      <c r="H2683" s="8">
        <v>9.6139037176666093</v>
      </c>
    </row>
    <row r="2684" spans="1:8" x14ac:dyDescent="0.35">
      <c r="A2684" s="7" t="str">
        <f t="shared" si="20"/>
        <v>DISTRIBUCION VOLUMEN X CRITERIO (kg ó litros)Pates/Foie-gras Ing30-100MIL</v>
      </c>
      <c r="B2684" s="7">
        <v>0</v>
      </c>
      <c r="C2684" s="7">
        <v>0</v>
      </c>
      <c r="D2684" s="8" t="s">
        <v>13</v>
      </c>
      <c r="E2684" s="8">
        <v>11.011493321175401</v>
      </c>
      <c r="F2684" s="8">
        <v>12.001632638158799</v>
      </c>
      <c r="G2684" s="8">
        <v>13.766989944650099</v>
      </c>
      <c r="H2684" s="8">
        <v>21.0617263343776</v>
      </c>
    </row>
    <row r="2685" spans="1:8" x14ac:dyDescent="0.35">
      <c r="A2685" s="7" t="str">
        <f t="shared" si="20"/>
        <v>DISTRIBUCION VOLUMEN X CRITERIO (kg ó litros)Pates/Foie-gras Ing100-200MIL</v>
      </c>
      <c r="B2685" s="7">
        <v>0</v>
      </c>
      <c r="C2685" s="7">
        <v>0</v>
      </c>
      <c r="D2685" s="8" t="s">
        <v>14</v>
      </c>
      <c r="E2685" s="8">
        <v>10.141052008053</v>
      </c>
      <c r="F2685" s="8">
        <v>21.579679389571499</v>
      </c>
      <c r="G2685" s="8">
        <v>19.739533866326401</v>
      </c>
      <c r="H2685" s="8">
        <v>29.158925143539101</v>
      </c>
    </row>
    <row r="2686" spans="1:8" x14ac:dyDescent="0.35">
      <c r="A2686" s="7" t="str">
        <f t="shared" si="20"/>
        <v>DISTRIBUCION VOLUMEN X CRITERIO (kg ó litros)Pates/Foie-gras Ing200-500MIL</v>
      </c>
      <c r="B2686" s="7">
        <v>0</v>
      </c>
      <c r="C2686" s="7">
        <v>0</v>
      </c>
      <c r="D2686" s="8" t="s">
        <v>15</v>
      </c>
      <c r="E2686" s="8">
        <v>37.195179052774002</v>
      </c>
      <c r="F2686" s="8">
        <v>25.842996993337302</v>
      </c>
      <c r="G2686" s="8">
        <v>14.223211206956501</v>
      </c>
      <c r="H2686" s="8">
        <v>8.1087931007535197</v>
      </c>
    </row>
    <row r="2687" spans="1:8" x14ac:dyDescent="0.35">
      <c r="A2687" s="7" t="str">
        <f t="shared" si="20"/>
        <v>DISTRIBUCION VOLUMEN X CRITERIO (kg ó litros)Pates/Foie-gras Ing&gt;500MIL</v>
      </c>
      <c r="B2687" s="7">
        <v>0</v>
      </c>
      <c r="C2687" s="7">
        <v>0</v>
      </c>
      <c r="D2687" s="8" t="s">
        <v>16</v>
      </c>
      <c r="E2687" s="8">
        <v>10.710858360420101</v>
      </c>
      <c r="F2687" s="8">
        <v>10.5397202119889</v>
      </c>
      <c r="G2687" s="8">
        <v>17.927039784359099</v>
      </c>
      <c r="H2687" s="8">
        <v>11.6053800334365</v>
      </c>
    </row>
    <row r="2688" spans="1:8" x14ac:dyDescent="0.35">
      <c r="A2688" s="7" t="str">
        <f t="shared" si="20"/>
        <v>DISTRIBUCION VOLUMEN X CRITERIO (kg ó litros)Pates/Foie-gras IngDE 15 A 19 AÑOS</v>
      </c>
      <c r="B2688" s="7">
        <v>0</v>
      </c>
      <c r="C2688" s="7">
        <v>0</v>
      </c>
      <c r="D2688" s="8" t="s">
        <v>39</v>
      </c>
      <c r="E2688" s="8">
        <v>0.77610258772751795</v>
      </c>
      <c r="F2688" s="8" t="s">
        <v>276</v>
      </c>
      <c r="G2688" s="8" t="s">
        <v>276</v>
      </c>
      <c r="H2688" s="8" t="s">
        <v>276</v>
      </c>
    </row>
    <row r="2689" spans="1:8" x14ac:dyDescent="0.35">
      <c r="A2689" s="7" t="str">
        <f t="shared" si="20"/>
        <v>DISTRIBUCION VOLUMEN X CRITERIO (kg ó litros)Pates/Foie-gras IngDE 20 A 24 AÑOS</v>
      </c>
      <c r="B2689" s="7">
        <v>0</v>
      </c>
      <c r="C2689" s="7">
        <v>0</v>
      </c>
      <c r="D2689" s="8" t="s">
        <v>40</v>
      </c>
      <c r="E2689" s="8">
        <v>1.9044771111746699</v>
      </c>
      <c r="F2689" s="8">
        <v>3.76378317022419</v>
      </c>
      <c r="G2689" s="8">
        <v>2.0163407095782202</v>
      </c>
      <c r="H2689" s="8">
        <v>2.8891778588638899</v>
      </c>
    </row>
    <row r="2690" spans="1:8" x14ac:dyDescent="0.35">
      <c r="A2690" s="7" t="str">
        <f t="shared" si="20"/>
        <v>DISTRIBUCION VOLUMEN X CRITERIO (kg ó litros)Pates/Foie-gras IngDE 25 A 34 AÑOS</v>
      </c>
      <c r="B2690" s="7">
        <v>0</v>
      </c>
      <c r="C2690" s="7">
        <v>0</v>
      </c>
      <c r="D2690" s="8" t="s">
        <v>41</v>
      </c>
      <c r="E2690" s="8">
        <v>10.5101530776818</v>
      </c>
      <c r="F2690" s="8">
        <v>9.4525842288425501</v>
      </c>
      <c r="G2690" s="8">
        <v>5.3664154680760499</v>
      </c>
      <c r="H2690" s="8">
        <v>10.2201367882413</v>
      </c>
    </row>
    <row r="2691" spans="1:8" x14ac:dyDescent="0.35">
      <c r="A2691" s="7" t="str">
        <f t="shared" si="20"/>
        <v>DISTRIBUCION VOLUMEN X CRITERIO (kg ó litros)Pates/Foie-gras IngDE 35 A 49 AÑOS</v>
      </c>
      <c r="B2691" s="7">
        <v>0</v>
      </c>
      <c r="C2691" s="7">
        <v>0</v>
      </c>
      <c r="D2691" s="8" t="s">
        <v>42</v>
      </c>
      <c r="E2691" s="8">
        <v>56.8867880522494</v>
      </c>
      <c r="F2691" s="8">
        <v>36.3339707886146</v>
      </c>
      <c r="G2691" s="8">
        <v>37.782520555582799</v>
      </c>
      <c r="H2691" s="8">
        <v>37.973214767665603</v>
      </c>
    </row>
    <row r="2692" spans="1:8" x14ac:dyDescent="0.35">
      <c r="A2692" s="7" t="str">
        <f t="shared" si="20"/>
        <v>DISTRIBUCION VOLUMEN X CRITERIO (kg ó litros)Pates/Foie-gras IngDE 50 A 59 AÑOS</v>
      </c>
      <c r="B2692" s="7">
        <v>0</v>
      </c>
      <c r="C2692" s="7">
        <v>0</v>
      </c>
      <c r="D2692" s="8" t="s">
        <v>43</v>
      </c>
      <c r="E2692" s="8">
        <v>18.003225178350799</v>
      </c>
      <c r="F2692" s="8">
        <v>32.866189010134498</v>
      </c>
      <c r="G2692" s="8">
        <v>32.148724091197302</v>
      </c>
      <c r="H2692" s="8">
        <v>24.452206049039798</v>
      </c>
    </row>
    <row r="2693" spans="1:8" x14ac:dyDescent="0.35">
      <c r="A2693" s="7" t="str">
        <f t="shared" si="20"/>
        <v>DISTRIBUCION VOLUMEN X CRITERIO (kg ó litros)Pates/Foie-gras IngDE 60 A 75 AÑOS</v>
      </c>
      <c r="B2693" s="7">
        <v>0</v>
      </c>
      <c r="C2693" s="7">
        <v>0</v>
      </c>
      <c r="D2693" s="8" t="s">
        <v>44</v>
      </c>
      <c r="E2693" s="8">
        <v>11.919250256955699</v>
      </c>
      <c r="F2693" s="8">
        <v>17.583470195764502</v>
      </c>
      <c r="G2693" s="8">
        <v>22.685998532178001</v>
      </c>
      <c r="H2693" s="8">
        <v>24.465243194216701</v>
      </c>
    </row>
    <row r="2694" spans="1:8" x14ac:dyDescent="0.35">
      <c r="A2694" s="7" t="str">
        <f t="shared" si="20"/>
        <v>DISTRIBUCION VOLUMEN X CRITERIO (kg ó litros)Pates/Foie-gras IngALTA Y MEDIA ALTA</v>
      </c>
      <c r="B2694" s="7">
        <v>0</v>
      </c>
      <c r="C2694" s="7">
        <v>0</v>
      </c>
      <c r="D2694" s="8" t="s">
        <v>17</v>
      </c>
      <c r="E2694" s="8">
        <v>20.405925969960201</v>
      </c>
      <c r="F2694" s="8">
        <v>33.607716772061501</v>
      </c>
      <c r="G2694" s="8">
        <v>35.837817699015702</v>
      </c>
      <c r="H2694" s="8">
        <v>24.250383640123999</v>
      </c>
    </row>
    <row r="2695" spans="1:8" x14ac:dyDescent="0.35">
      <c r="A2695" s="7" t="str">
        <f t="shared" si="20"/>
        <v>DISTRIBUCION VOLUMEN X CRITERIO (kg ó litros)Pates/Foie-gras IngMEDIA</v>
      </c>
      <c r="B2695" s="7">
        <v>0</v>
      </c>
      <c r="C2695" s="7">
        <v>0</v>
      </c>
      <c r="D2695" s="8" t="s">
        <v>18</v>
      </c>
      <c r="E2695" s="8">
        <v>54.137960464837398</v>
      </c>
      <c r="F2695" s="8">
        <v>38.0282971206178</v>
      </c>
      <c r="G2695" s="8">
        <v>28.017130407061298</v>
      </c>
      <c r="H2695" s="8">
        <v>28.995926810328999</v>
      </c>
    </row>
    <row r="2696" spans="1:8" x14ac:dyDescent="0.35">
      <c r="A2696" s="7" t="str">
        <f t="shared" si="20"/>
        <v>DISTRIBUCION VOLUMEN X CRITERIO (kg ó litros)Pates/Foie-gras IngMEDIA BAJA</v>
      </c>
      <c r="B2696" s="7">
        <v>0</v>
      </c>
      <c r="C2696" s="7">
        <v>0</v>
      </c>
      <c r="D2696" s="8" t="s">
        <v>19</v>
      </c>
      <c r="E2696" s="8">
        <v>14.501771348341199</v>
      </c>
      <c r="F2696" s="8">
        <v>18.6319313041102</v>
      </c>
      <c r="G2696" s="8">
        <v>22.243787900588298</v>
      </c>
      <c r="H2696" s="8">
        <v>29.650953155359701</v>
      </c>
    </row>
    <row r="2697" spans="1:8" x14ac:dyDescent="0.35">
      <c r="A2697" s="7" t="str">
        <f t="shared" si="20"/>
        <v>DISTRIBUCION VOLUMEN X CRITERIO (kg ó litros)Pates/Foie-gras IngBAJA</v>
      </c>
      <c r="B2697" s="7">
        <v>0</v>
      </c>
      <c r="C2697" s="7">
        <v>0</v>
      </c>
      <c r="D2697" s="8" t="s">
        <v>20</v>
      </c>
      <c r="E2697" s="8">
        <v>10.954340966613101</v>
      </c>
      <c r="F2697" s="8">
        <v>9.7320556019520392</v>
      </c>
      <c r="G2697" s="8">
        <v>13.9012685747322</v>
      </c>
      <c r="H2697" s="8">
        <v>17.102717731313302</v>
      </c>
    </row>
    <row r="2698" spans="1:8" x14ac:dyDescent="0.35">
      <c r="A2698" s="7" t="str">
        <f t="shared" si="20"/>
        <v>DISTRIBUCION VOLUMEN X CRITERIO (kg ó litros)Pates/Foie-gras IngHOMBRE</v>
      </c>
      <c r="B2698" s="7">
        <v>0</v>
      </c>
      <c r="C2698" s="7">
        <v>0</v>
      </c>
      <c r="D2698" s="8" t="s">
        <v>21</v>
      </c>
      <c r="E2698" s="8">
        <v>62.811348097432202</v>
      </c>
      <c r="F2698" s="8">
        <v>57.444493797094303</v>
      </c>
      <c r="G2698" s="8">
        <v>51.097100940747502</v>
      </c>
      <c r="H2698" s="8">
        <v>45.731853148349501</v>
      </c>
    </row>
    <row r="2699" spans="1:8" x14ac:dyDescent="0.35">
      <c r="A2699" s="7" t="str">
        <f t="shared" si="20"/>
        <v>DISTRIBUCION VOLUMEN X CRITERIO (kg ó litros)Pates/Foie-gras IngMUJER</v>
      </c>
      <c r="B2699" s="7">
        <v>0</v>
      </c>
      <c r="C2699" s="7">
        <v>0</v>
      </c>
      <c r="D2699" s="8" t="s">
        <v>22</v>
      </c>
      <c r="E2699" s="8">
        <v>37.1886497071919</v>
      </c>
      <c r="F2699" s="8">
        <v>42.555505782515397</v>
      </c>
      <c r="G2699" s="8">
        <v>48.902896768553802</v>
      </c>
      <c r="H2699" s="8">
        <v>54.268129520757697</v>
      </c>
    </row>
    <row r="2700" spans="1:8" x14ac:dyDescent="0.35">
      <c r="A2700" s="7" t="str">
        <f>$B$2265&amp;$C$2700&amp;D2700</f>
        <v>DISTRIBUCION VOLUMEN X CRITERIO (kg ó litros)Rto carn.transf.IngT.ESPAÑA</v>
      </c>
      <c r="B2700" s="7">
        <v>0</v>
      </c>
      <c r="C2700" s="7" t="s">
        <v>179</v>
      </c>
      <c r="D2700" s="8" t="s">
        <v>36</v>
      </c>
      <c r="E2700" s="8">
        <v>100</v>
      </c>
      <c r="F2700" s="8">
        <v>100</v>
      </c>
      <c r="G2700" s="8">
        <v>100</v>
      </c>
      <c r="H2700" s="8">
        <v>100</v>
      </c>
    </row>
    <row r="2701" spans="1:8" x14ac:dyDescent="0.35">
      <c r="A2701" s="7" t="str">
        <f t="shared" ref="A2701:A2728" si="21">$B$2265&amp;$C$2700&amp;D2701</f>
        <v>DISTRIBUCION VOLUMEN X CRITERIO (kg ó litros)Rto carn.transf.IngBCN AM</v>
      </c>
      <c r="B2701" s="7">
        <v>0</v>
      </c>
      <c r="C2701" s="7">
        <v>0</v>
      </c>
      <c r="D2701" s="8" t="s">
        <v>1</v>
      </c>
      <c r="E2701" s="8">
        <v>15.3857171392476</v>
      </c>
      <c r="F2701" s="8">
        <v>8.6590018331561307</v>
      </c>
      <c r="G2701" s="8">
        <v>10.7084570190199</v>
      </c>
      <c r="H2701" s="8">
        <v>9.8585691234035604</v>
      </c>
    </row>
    <row r="2702" spans="1:8" x14ac:dyDescent="0.35">
      <c r="A2702" s="7" t="str">
        <f t="shared" si="21"/>
        <v>DISTRIBUCION VOLUMEN X CRITERIO (kg ó litros)Rto carn.transf.IngREST.CAT ARAGON</v>
      </c>
      <c r="B2702" s="7">
        <v>0</v>
      </c>
      <c r="C2702" s="7">
        <v>0</v>
      </c>
      <c r="D2702" s="8" t="s">
        <v>2</v>
      </c>
      <c r="E2702" s="8">
        <v>10.6510708488498</v>
      </c>
      <c r="F2702" s="8">
        <v>12.138082012130001</v>
      </c>
      <c r="G2702" s="8">
        <v>13.1670761471873</v>
      </c>
      <c r="H2702" s="8">
        <v>11.087247745575301</v>
      </c>
    </row>
    <row r="2703" spans="1:8" x14ac:dyDescent="0.35">
      <c r="A2703" s="7" t="str">
        <f t="shared" si="21"/>
        <v>DISTRIBUCION VOLUMEN X CRITERIO (kg ó litros)Rto carn.transf.IngLEVANTE</v>
      </c>
      <c r="B2703" s="7">
        <v>0</v>
      </c>
      <c r="C2703" s="7">
        <v>0</v>
      </c>
      <c r="D2703" s="8" t="s">
        <v>3</v>
      </c>
      <c r="E2703" s="8">
        <v>18.7925696447058</v>
      </c>
      <c r="F2703" s="8">
        <v>17.7956606551679</v>
      </c>
      <c r="G2703" s="8">
        <v>17.3998624492855</v>
      </c>
      <c r="H2703" s="8">
        <v>18.318820443478401</v>
      </c>
    </row>
    <row r="2704" spans="1:8" x14ac:dyDescent="0.35">
      <c r="A2704" s="7" t="str">
        <f t="shared" si="21"/>
        <v>DISTRIBUCION VOLUMEN X CRITERIO (kg ó litros)Rto carn.transf.IngANDALUCIA</v>
      </c>
      <c r="B2704" s="7">
        <v>0</v>
      </c>
      <c r="C2704" s="7">
        <v>0</v>
      </c>
      <c r="D2704" s="8" t="s">
        <v>4</v>
      </c>
      <c r="E2704" s="8">
        <v>20.807566392868601</v>
      </c>
      <c r="F2704" s="8">
        <v>22.510448758239299</v>
      </c>
      <c r="G2704" s="8">
        <v>21.114714711941001</v>
      </c>
      <c r="H2704" s="8">
        <v>23.369731951557601</v>
      </c>
    </row>
    <row r="2705" spans="1:8" x14ac:dyDescent="0.35">
      <c r="A2705" s="7" t="str">
        <f t="shared" si="21"/>
        <v>DISTRIBUCION VOLUMEN X CRITERIO (kg ó litros)Rto carn.transf.IngMDD AM</v>
      </c>
      <c r="B2705" s="7">
        <v>0</v>
      </c>
      <c r="C2705" s="7">
        <v>0</v>
      </c>
      <c r="D2705" s="8" t="s">
        <v>5</v>
      </c>
      <c r="E2705" s="8">
        <v>13.238440430123701</v>
      </c>
      <c r="F2705" s="8">
        <v>16.131188695006301</v>
      </c>
      <c r="G2705" s="8">
        <v>16.472747185239701</v>
      </c>
      <c r="H2705" s="8">
        <v>15.9506423633684</v>
      </c>
    </row>
    <row r="2706" spans="1:8" x14ac:dyDescent="0.35">
      <c r="A2706" s="7" t="str">
        <f t="shared" si="21"/>
        <v>DISTRIBUCION VOLUMEN X CRITERIO (kg ó litros)Rto carn.transf.IngRTO CENTRO</v>
      </c>
      <c r="B2706" s="7">
        <v>0</v>
      </c>
      <c r="C2706" s="7">
        <v>0</v>
      </c>
      <c r="D2706" s="8" t="s">
        <v>6</v>
      </c>
      <c r="E2706" s="8">
        <v>7.5643023989237399</v>
      </c>
      <c r="F2706" s="8">
        <v>9.1167660674421906</v>
      </c>
      <c r="G2706" s="8">
        <v>8.18678771848497</v>
      </c>
      <c r="H2706" s="8">
        <v>8.7064298853756306</v>
      </c>
    </row>
    <row r="2707" spans="1:8" x14ac:dyDescent="0.35">
      <c r="A2707" s="7" t="str">
        <f t="shared" si="21"/>
        <v>DISTRIBUCION VOLUMEN X CRITERIO (kg ó litros)Rto carn.transf.IngNORTE-CENTRO</v>
      </c>
      <c r="B2707" s="7">
        <v>0</v>
      </c>
      <c r="C2707" s="7">
        <v>0</v>
      </c>
      <c r="D2707" s="8" t="s">
        <v>7</v>
      </c>
      <c r="E2707" s="8">
        <v>8.1267204331309006</v>
      </c>
      <c r="F2707" s="8">
        <v>7.6267801214121702</v>
      </c>
      <c r="G2707" s="8">
        <v>7.9858068429229201</v>
      </c>
      <c r="H2707" s="8">
        <v>6.2716530980824698</v>
      </c>
    </row>
    <row r="2708" spans="1:8" x14ac:dyDescent="0.35">
      <c r="A2708" s="7" t="str">
        <f t="shared" si="21"/>
        <v>DISTRIBUCION VOLUMEN X CRITERIO (kg ó litros)Rto carn.transf.IngNOROESTE</v>
      </c>
      <c r="B2708" s="7">
        <v>0</v>
      </c>
      <c r="C2708" s="7">
        <v>0</v>
      </c>
      <c r="D2708" s="8" t="s">
        <v>8</v>
      </c>
      <c r="E2708" s="8">
        <v>5.4336324860078404</v>
      </c>
      <c r="F2708" s="8">
        <v>6.0220768773118598</v>
      </c>
      <c r="G2708" s="8">
        <v>4.9645513704984499</v>
      </c>
      <c r="H2708" s="8">
        <v>6.4369025641192703</v>
      </c>
    </row>
    <row r="2709" spans="1:8" x14ac:dyDescent="0.35">
      <c r="A2709" s="7" t="str">
        <f t="shared" si="21"/>
        <v>DISTRIBUCION VOLUMEN X CRITERIO (kg ó litros)Rto carn.transf.Ing&lt;2MIL</v>
      </c>
      <c r="B2709" s="7">
        <v>0</v>
      </c>
      <c r="C2709" s="7">
        <v>0</v>
      </c>
      <c r="D2709" s="8" t="s">
        <v>9</v>
      </c>
      <c r="E2709" s="8">
        <v>4.9484310190957697</v>
      </c>
      <c r="F2709" s="8">
        <v>3.0464024743726301</v>
      </c>
      <c r="G2709" s="8">
        <v>3.2194549746355401</v>
      </c>
      <c r="H2709" s="8">
        <v>3.87864673087822</v>
      </c>
    </row>
    <row r="2710" spans="1:8" x14ac:dyDescent="0.35">
      <c r="A2710" s="7" t="str">
        <f t="shared" si="21"/>
        <v>DISTRIBUCION VOLUMEN X CRITERIO (kg ó litros)Rto carn.transf.Ing2-5MIL</v>
      </c>
      <c r="B2710" s="7">
        <v>0</v>
      </c>
      <c r="C2710" s="7">
        <v>0</v>
      </c>
      <c r="D2710" s="8" t="s">
        <v>10</v>
      </c>
      <c r="E2710" s="8">
        <v>6.0353657181148801</v>
      </c>
      <c r="F2710" s="8">
        <v>5.6795661402201603</v>
      </c>
      <c r="G2710" s="8">
        <v>9.5831044316439495</v>
      </c>
      <c r="H2710" s="8">
        <v>8.8290994398729801</v>
      </c>
    </row>
    <row r="2711" spans="1:8" x14ac:dyDescent="0.35">
      <c r="A2711" s="7" t="str">
        <f t="shared" si="21"/>
        <v>DISTRIBUCION VOLUMEN X CRITERIO (kg ó litros)Rto carn.transf.Ing5-10MIL</v>
      </c>
      <c r="B2711" s="7">
        <v>0</v>
      </c>
      <c r="C2711" s="7">
        <v>0</v>
      </c>
      <c r="D2711" s="8" t="s">
        <v>11</v>
      </c>
      <c r="E2711" s="8">
        <v>7.8772886368465702</v>
      </c>
      <c r="F2711" s="8">
        <v>6.9476783567297202</v>
      </c>
      <c r="G2711" s="8">
        <v>6.2004832362129099</v>
      </c>
      <c r="H2711" s="8">
        <v>7.3121730799701901</v>
      </c>
    </row>
    <row r="2712" spans="1:8" x14ac:dyDescent="0.35">
      <c r="A2712" s="7" t="str">
        <f t="shared" si="21"/>
        <v>DISTRIBUCION VOLUMEN X CRITERIO (kg ó litros)Rto carn.transf.Ing10-30MIL</v>
      </c>
      <c r="B2712" s="7">
        <v>0</v>
      </c>
      <c r="C2712" s="7">
        <v>0</v>
      </c>
      <c r="D2712" s="8" t="s">
        <v>12</v>
      </c>
      <c r="E2712" s="8">
        <v>16.513996946234201</v>
      </c>
      <c r="F2712" s="8">
        <v>19.634411267160399</v>
      </c>
      <c r="G2712" s="8">
        <v>18.799466476145</v>
      </c>
      <c r="H2712" s="8">
        <v>18.062717184917201</v>
      </c>
    </row>
    <row r="2713" spans="1:8" x14ac:dyDescent="0.35">
      <c r="A2713" s="7" t="str">
        <f t="shared" si="21"/>
        <v>DISTRIBUCION VOLUMEN X CRITERIO (kg ó litros)Rto carn.transf.Ing30-100MIL</v>
      </c>
      <c r="B2713" s="7">
        <v>0</v>
      </c>
      <c r="C2713" s="7">
        <v>0</v>
      </c>
      <c r="D2713" s="8" t="s">
        <v>13</v>
      </c>
      <c r="E2713" s="8">
        <v>24.4924953126019</v>
      </c>
      <c r="F2713" s="8">
        <v>23.978785341989202</v>
      </c>
      <c r="G2713" s="8">
        <v>20.758218720677601</v>
      </c>
      <c r="H2713" s="8">
        <v>20.6523790584436</v>
      </c>
    </row>
    <row r="2714" spans="1:8" x14ac:dyDescent="0.35">
      <c r="A2714" s="7" t="str">
        <f t="shared" si="21"/>
        <v>DISTRIBUCION VOLUMEN X CRITERIO (kg ó litros)Rto carn.transf.Ing100-200MIL</v>
      </c>
      <c r="B2714" s="7">
        <v>0</v>
      </c>
      <c r="C2714" s="7">
        <v>0</v>
      </c>
      <c r="D2714" s="8" t="s">
        <v>14</v>
      </c>
      <c r="E2714" s="8">
        <v>10.5151834254023</v>
      </c>
      <c r="F2714" s="8">
        <v>10.7753092507788</v>
      </c>
      <c r="G2714" s="8">
        <v>11.5925716397561</v>
      </c>
      <c r="H2714" s="8">
        <v>10.631590252354201</v>
      </c>
    </row>
    <row r="2715" spans="1:8" x14ac:dyDescent="0.35">
      <c r="A2715" s="7" t="str">
        <f t="shared" si="21"/>
        <v>DISTRIBUCION VOLUMEN X CRITERIO (kg ó litros)Rto carn.transf.Ing200-500MIL</v>
      </c>
      <c r="B2715" s="7">
        <v>0</v>
      </c>
      <c r="C2715" s="7">
        <v>0</v>
      </c>
      <c r="D2715" s="8" t="s">
        <v>15</v>
      </c>
      <c r="E2715" s="8">
        <v>13.1421307673681</v>
      </c>
      <c r="F2715" s="8">
        <v>11.532790551875101</v>
      </c>
      <c r="G2715" s="8">
        <v>11.7162503813662</v>
      </c>
      <c r="H2715" s="8">
        <v>13.3338843186884</v>
      </c>
    </row>
    <row r="2716" spans="1:8" x14ac:dyDescent="0.35">
      <c r="A2716" s="7" t="str">
        <f t="shared" si="21"/>
        <v>DISTRIBUCION VOLUMEN X CRITERIO (kg ó litros)Rto carn.transf.Ing&gt;500MIL</v>
      </c>
      <c r="B2716" s="7">
        <v>0</v>
      </c>
      <c r="C2716" s="7">
        <v>0</v>
      </c>
      <c r="D2716" s="8" t="s">
        <v>16</v>
      </c>
      <c r="E2716" s="8">
        <v>16.4751261947243</v>
      </c>
      <c r="F2716" s="8">
        <v>18.4050556572119</v>
      </c>
      <c r="G2716" s="8">
        <v>18.130453306097898</v>
      </c>
      <c r="H2716" s="8">
        <v>17.299509199467401</v>
      </c>
    </row>
    <row r="2717" spans="1:8" x14ac:dyDescent="0.35">
      <c r="A2717" s="7" t="str">
        <f t="shared" si="21"/>
        <v>DISTRIBUCION VOLUMEN X CRITERIO (kg ó litros)Rto carn.transf.IngDE 15 A 19 AÑOS</v>
      </c>
      <c r="B2717" s="7">
        <v>0</v>
      </c>
      <c r="C2717" s="7">
        <v>0</v>
      </c>
      <c r="D2717" s="8" t="s">
        <v>39</v>
      </c>
      <c r="E2717" s="8">
        <v>3.0771562036698699</v>
      </c>
      <c r="F2717" s="8">
        <v>3.0511958829177201</v>
      </c>
      <c r="G2717" s="8">
        <v>3.6455767465200499</v>
      </c>
      <c r="H2717" s="8">
        <v>4.9707836323582404</v>
      </c>
    </row>
    <row r="2718" spans="1:8" x14ac:dyDescent="0.35">
      <c r="A2718" s="7" t="str">
        <f t="shared" si="21"/>
        <v>DISTRIBUCION VOLUMEN X CRITERIO (kg ó litros)Rto carn.transf.IngDE 20 A 24 AÑOS</v>
      </c>
      <c r="B2718" s="7">
        <v>0</v>
      </c>
      <c r="C2718" s="7">
        <v>0</v>
      </c>
      <c r="D2718" s="8" t="s">
        <v>40</v>
      </c>
      <c r="E2718" s="8">
        <v>5.7466602617225</v>
      </c>
      <c r="F2718" s="8">
        <v>5.8626712342806897</v>
      </c>
      <c r="G2718" s="8">
        <v>5.9785271365789603</v>
      </c>
      <c r="H2718" s="8">
        <v>3.7837690644487498</v>
      </c>
    </row>
    <row r="2719" spans="1:8" x14ac:dyDescent="0.35">
      <c r="A2719" s="7" t="str">
        <f t="shared" si="21"/>
        <v>DISTRIBUCION VOLUMEN X CRITERIO (kg ó litros)Rto carn.transf.IngDE 25 A 34 AÑOS</v>
      </c>
      <c r="B2719" s="7">
        <v>0</v>
      </c>
      <c r="C2719" s="7">
        <v>0</v>
      </c>
      <c r="D2719" s="8" t="s">
        <v>41</v>
      </c>
      <c r="E2719" s="8">
        <v>15.4869498668295</v>
      </c>
      <c r="F2719" s="8">
        <v>16.1528184674447</v>
      </c>
      <c r="G2719" s="8">
        <v>15.1369108575621</v>
      </c>
      <c r="H2719" s="8">
        <v>15.791144511359001</v>
      </c>
    </row>
    <row r="2720" spans="1:8" x14ac:dyDescent="0.35">
      <c r="A2720" s="7" t="str">
        <f t="shared" si="21"/>
        <v>DISTRIBUCION VOLUMEN X CRITERIO (kg ó litros)Rto carn.transf.IngDE 35 A 49 AÑOS</v>
      </c>
      <c r="B2720" s="7">
        <v>0</v>
      </c>
      <c r="C2720" s="7">
        <v>0</v>
      </c>
      <c r="D2720" s="8" t="s">
        <v>42</v>
      </c>
      <c r="E2720" s="8">
        <v>31.6853107706449</v>
      </c>
      <c r="F2720" s="8">
        <v>32.932731282337997</v>
      </c>
      <c r="G2720" s="8">
        <v>30.092610952805799</v>
      </c>
      <c r="H2720" s="8">
        <v>30.3492831559827</v>
      </c>
    </row>
    <row r="2721" spans="1:8" x14ac:dyDescent="0.35">
      <c r="A2721" s="7" t="str">
        <f t="shared" si="21"/>
        <v>DISTRIBUCION VOLUMEN X CRITERIO (kg ó litros)Rto carn.transf.IngDE 50 A 59 AÑOS</v>
      </c>
      <c r="B2721" s="7">
        <v>0</v>
      </c>
      <c r="C2721" s="7">
        <v>0</v>
      </c>
      <c r="D2721" s="8" t="s">
        <v>43</v>
      </c>
      <c r="E2721" s="8">
        <v>25.429886158339201</v>
      </c>
      <c r="F2721" s="8">
        <v>25.715869126833098</v>
      </c>
      <c r="G2721" s="8">
        <v>26.738699711555</v>
      </c>
      <c r="H2721" s="8">
        <v>25.358758154893401</v>
      </c>
    </row>
    <row r="2722" spans="1:8" x14ac:dyDescent="0.35">
      <c r="A2722" s="7" t="str">
        <f t="shared" si="21"/>
        <v>DISTRIBUCION VOLUMEN X CRITERIO (kg ó litros)Rto carn.transf.IngDE 60 A 75 AÑOS</v>
      </c>
      <c r="B2722" s="7">
        <v>0</v>
      </c>
      <c r="C2722" s="7">
        <v>0</v>
      </c>
      <c r="D2722" s="8" t="s">
        <v>44</v>
      </c>
      <c r="E2722" s="8">
        <v>18.574052576291699</v>
      </c>
      <c r="F2722" s="8">
        <v>16.284713949704901</v>
      </c>
      <c r="G2722" s="8">
        <v>18.407674265989701</v>
      </c>
      <c r="H2722" s="8">
        <v>19.746259162969999</v>
      </c>
    </row>
    <row r="2723" spans="1:8" x14ac:dyDescent="0.35">
      <c r="A2723" s="7" t="str">
        <f t="shared" si="21"/>
        <v>DISTRIBUCION VOLUMEN X CRITERIO (kg ó litros)Rto carn.transf.IngALTA Y MEDIA ALTA</v>
      </c>
      <c r="B2723" s="7">
        <v>0</v>
      </c>
      <c r="C2723" s="7">
        <v>0</v>
      </c>
      <c r="D2723" s="8" t="s">
        <v>17</v>
      </c>
      <c r="E2723" s="8">
        <v>22.780783288750602</v>
      </c>
      <c r="F2723" s="8">
        <v>25.971097024227198</v>
      </c>
      <c r="G2723" s="8">
        <v>24.330247431346901</v>
      </c>
      <c r="H2723" s="8">
        <v>27.7206944492373</v>
      </c>
    </row>
    <row r="2724" spans="1:8" x14ac:dyDescent="0.35">
      <c r="A2724" s="7" t="str">
        <f t="shared" si="21"/>
        <v>DISTRIBUCION VOLUMEN X CRITERIO (kg ó litros)Rto carn.transf.IngMEDIA</v>
      </c>
      <c r="B2724" s="7">
        <v>0</v>
      </c>
      <c r="C2724" s="7">
        <v>0</v>
      </c>
      <c r="D2724" s="8" t="s">
        <v>18</v>
      </c>
      <c r="E2724" s="8">
        <v>32.310507791198198</v>
      </c>
      <c r="F2724" s="8">
        <v>29.498467732475898</v>
      </c>
      <c r="G2724" s="8">
        <v>32.296030052010302</v>
      </c>
      <c r="H2724" s="8">
        <v>28.514044703803101</v>
      </c>
    </row>
    <row r="2725" spans="1:8" x14ac:dyDescent="0.35">
      <c r="A2725" s="7" t="str">
        <f t="shared" si="21"/>
        <v>DISTRIBUCION VOLUMEN X CRITERIO (kg ó litros)Rto carn.transf.IngMEDIA BAJA</v>
      </c>
      <c r="B2725" s="7">
        <v>0</v>
      </c>
      <c r="C2725" s="7">
        <v>0</v>
      </c>
      <c r="D2725" s="8" t="s">
        <v>19</v>
      </c>
      <c r="E2725" s="8">
        <v>24.4842434857174</v>
      </c>
      <c r="F2725" s="8">
        <v>23.6659039611372</v>
      </c>
      <c r="G2725" s="8">
        <v>24.854143326048298</v>
      </c>
      <c r="H2725" s="8">
        <v>23.806388955279399</v>
      </c>
    </row>
    <row r="2726" spans="1:8" x14ac:dyDescent="0.35">
      <c r="A2726" s="7" t="str">
        <f t="shared" si="21"/>
        <v>DISTRIBUCION VOLUMEN X CRITERIO (kg ó litros)Rto carn.transf.IngBAJA</v>
      </c>
      <c r="B2726" s="7">
        <v>0</v>
      </c>
      <c r="C2726" s="7">
        <v>0</v>
      </c>
      <c r="D2726" s="8" t="s">
        <v>20</v>
      </c>
      <c r="E2726" s="8">
        <v>20.424485628952301</v>
      </c>
      <c r="F2726" s="8">
        <v>20.864539439004702</v>
      </c>
      <c r="G2726" s="8">
        <v>18.519584021644299</v>
      </c>
      <c r="H2726" s="8">
        <v>19.958870346653001</v>
      </c>
    </row>
    <row r="2727" spans="1:8" x14ac:dyDescent="0.35">
      <c r="A2727" s="7" t="str">
        <f t="shared" si="21"/>
        <v>DISTRIBUCION VOLUMEN X CRITERIO (kg ó litros)Rto carn.transf.IngHOMBRE</v>
      </c>
      <c r="B2727" s="7">
        <v>0</v>
      </c>
      <c r="C2727" s="7">
        <v>0</v>
      </c>
      <c r="D2727" s="8" t="s">
        <v>21</v>
      </c>
      <c r="E2727" s="8">
        <v>47.752279125655299</v>
      </c>
      <c r="F2727" s="8">
        <v>42.231515712692698</v>
      </c>
      <c r="G2727" s="8">
        <v>45.126006185981801</v>
      </c>
      <c r="H2727" s="8">
        <v>46.159111530644601</v>
      </c>
    </row>
    <row r="2728" spans="1:8" x14ac:dyDescent="0.35">
      <c r="A2728" s="7" t="str">
        <f t="shared" si="21"/>
        <v>DISTRIBUCION VOLUMEN X CRITERIO (kg ó litros)Rto carn.transf.IngMUJER</v>
      </c>
      <c r="B2728" s="7">
        <v>0</v>
      </c>
      <c r="C2728" s="7">
        <v>0</v>
      </c>
      <c r="D2728" s="8" t="s">
        <v>22</v>
      </c>
      <c r="E2728" s="8">
        <v>52.247737892943398</v>
      </c>
      <c r="F2728" s="8">
        <v>57.768487201806103</v>
      </c>
      <c r="G2728" s="8">
        <v>54.873989868405403</v>
      </c>
      <c r="H2728" s="8">
        <v>53.840880268551103</v>
      </c>
    </row>
    <row r="2729" spans="1:8" x14ac:dyDescent="0.35">
      <c r="A2729" s="7" t="str">
        <f>$B$2265&amp;$C$2729&amp;D2729</f>
        <v>DISTRIBUCION VOLUMEN X CRITERIO (kg ó litros).T.Pescados/Marisc.IngT.ESPAÑA</v>
      </c>
      <c r="B2729" s="7">
        <v>0</v>
      </c>
      <c r="C2729" s="7" t="s">
        <v>180</v>
      </c>
      <c r="D2729" s="8" t="s">
        <v>36</v>
      </c>
      <c r="E2729" s="8">
        <v>100</v>
      </c>
      <c r="F2729" s="8">
        <v>100</v>
      </c>
      <c r="G2729" s="8">
        <v>100</v>
      </c>
      <c r="H2729" s="8">
        <v>100</v>
      </c>
    </row>
    <row r="2730" spans="1:8" x14ac:dyDescent="0.35">
      <c r="A2730" s="7" t="str">
        <f t="shared" ref="A2730:A2757" si="22">$B$2265&amp;$C$2729&amp;D2730</f>
        <v>DISTRIBUCION VOLUMEN X CRITERIO (kg ó litros).T.Pescados/Marisc.IngBCN AM</v>
      </c>
      <c r="B2730" s="7">
        <v>0</v>
      </c>
      <c r="C2730" s="7">
        <v>0</v>
      </c>
      <c r="D2730" s="8" t="s">
        <v>1</v>
      </c>
      <c r="E2730" s="8">
        <v>14.0082431205783</v>
      </c>
      <c r="F2730" s="8">
        <v>11.083298160668701</v>
      </c>
      <c r="G2730" s="8">
        <v>12.114614262337099</v>
      </c>
      <c r="H2730" s="8">
        <v>12.5853796401131</v>
      </c>
    </row>
    <row r="2731" spans="1:8" x14ac:dyDescent="0.35">
      <c r="A2731" s="7" t="str">
        <f t="shared" si="22"/>
        <v>DISTRIBUCION VOLUMEN X CRITERIO (kg ó litros).T.Pescados/Marisc.IngREST.CAT ARAGON</v>
      </c>
      <c r="B2731" s="7">
        <v>0</v>
      </c>
      <c r="C2731" s="7">
        <v>0</v>
      </c>
      <c r="D2731" s="8" t="s">
        <v>2</v>
      </c>
      <c r="E2731" s="8">
        <v>14.068440551079</v>
      </c>
      <c r="F2731" s="8">
        <v>12.897570877954401</v>
      </c>
      <c r="G2731" s="8">
        <v>13.9407100860063</v>
      </c>
      <c r="H2731" s="8">
        <v>13.3346366927159</v>
      </c>
    </row>
    <row r="2732" spans="1:8" x14ac:dyDescent="0.35">
      <c r="A2732" s="7" t="str">
        <f t="shared" si="22"/>
        <v>DISTRIBUCION VOLUMEN X CRITERIO (kg ó litros).T.Pescados/Marisc.IngLEVANTE</v>
      </c>
      <c r="B2732" s="7">
        <v>0</v>
      </c>
      <c r="C2732" s="7">
        <v>0</v>
      </c>
      <c r="D2732" s="8" t="s">
        <v>3</v>
      </c>
      <c r="E2732" s="8">
        <v>17.596269550964799</v>
      </c>
      <c r="F2732" s="8">
        <v>18.931668815194399</v>
      </c>
      <c r="G2732" s="8">
        <v>16.0403562751472</v>
      </c>
      <c r="H2732" s="8">
        <v>16.080640842383001</v>
      </c>
    </row>
    <row r="2733" spans="1:8" x14ac:dyDescent="0.35">
      <c r="A2733" s="7" t="str">
        <f t="shared" si="22"/>
        <v>DISTRIBUCION VOLUMEN X CRITERIO (kg ó litros).T.Pescados/Marisc.IngANDALUCIA</v>
      </c>
      <c r="B2733" s="7">
        <v>0</v>
      </c>
      <c r="C2733" s="7">
        <v>0</v>
      </c>
      <c r="D2733" s="8" t="s">
        <v>4</v>
      </c>
      <c r="E2733" s="8">
        <v>19.3688718640934</v>
      </c>
      <c r="F2733" s="8">
        <v>21.729103401562799</v>
      </c>
      <c r="G2733" s="8">
        <v>19.0935320848894</v>
      </c>
      <c r="H2733" s="8">
        <v>20.185349784867402</v>
      </c>
    </row>
    <row r="2734" spans="1:8" x14ac:dyDescent="0.35">
      <c r="A2734" s="7" t="str">
        <f t="shared" si="22"/>
        <v>DISTRIBUCION VOLUMEN X CRITERIO (kg ó litros).T.Pescados/Marisc.IngMDD AM</v>
      </c>
      <c r="B2734" s="7">
        <v>0</v>
      </c>
      <c r="C2734" s="7">
        <v>0</v>
      </c>
      <c r="D2734" s="8" t="s">
        <v>5</v>
      </c>
      <c r="E2734" s="8">
        <v>13.882157532011499</v>
      </c>
      <c r="F2734" s="8">
        <v>16.989332723617402</v>
      </c>
      <c r="G2734" s="8">
        <v>17.680708067125899</v>
      </c>
      <c r="H2734" s="8">
        <v>16.858350472446698</v>
      </c>
    </row>
    <row r="2735" spans="1:8" x14ac:dyDescent="0.35">
      <c r="A2735" s="7" t="str">
        <f t="shared" si="22"/>
        <v>DISTRIBUCION VOLUMEN X CRITERIO (kg ó litros).T.Pescados/Marisc.IngRTO CENTRO</v>
      </c>
      <c r="B2735" s="7">
        <v>0</v>
      </c>
      <c r="C2735" s="7">
        <v>0</v>
      </c>
      <c r="D2735" s="8" t="s">
        <v>6</v>
      </c>
      <c r="E2735" s="8">
        <v>6.1617110256201704</v>
      </c>
      <c r="F2735" s="8">
        <v>6.4017679697533101</v>
      </c>
      <c r="G2735" s="8">
        <v>6.3861121829428003</v>
      </c>
      <c r="H2735" s="8">
        <v>6.4084295760982304</v>
      </c>
    </row>
    <row r="2736" spans="1:8" x14ac:dyDescent="0.35">
      <c r="A2736" s="7" t="str">
        <f t="shared" si="22"/>
        <v>DISTRIBUCION VOLUMEN X CRITERIO (kg ó litros).T.Pescados/Marisc.IngNORTE-CENTRO</v>
      </c>
      <c r="B2736" s="7">
        <v>0</v>
      </c>
      <c r="C2736" s="7">
        <v>0</v>
      </c>
      <c r="D2736" s="8" t="s">
        <v>7</v>
      </c>
      <c r="E2736" s="8">
        <v>8.0171042562925905</v>
      </c>
      <c r="F2736" s="8">
        <v>6.9422940895932799</v>
      </c>
      <c r="G2736" s="8">
        <v>9.4629249309844603</v>
      </c>
      <c r="H2736" s="8">
        <v>7.6113711611081998</v>
      </c>
    </row>
    <row r="2737" spans="1:8" x14ac:dyDescent="0.35">
      <c r="A2737" s="7" t="str">
        <f t="shared" si="22"/>
        <v>DISTRIBUCION VOLUMEN X CRITERIO (kg ó litros).T.Pescados/Marisc.IngNOROESTE</v>
      </c>
      <c r="B2737" s="7">
        <v>0</v>
      </c>
      <c r="C2737" s="7">
        <v>0</v>
      </c>
      <c r="D2737" s="8" t="s">
        <v>8</v>
      </c>
      <c r="E2737" s="8">
        <v>6.8972067089010896</v>
      </c>
      <c r="F2737" s="8">
        <v>5.0249632614305604</v>
      </c>
      <c r="G2737" s="8">
        <v>5.2810444958380396</v>
      </c>
      <c r="H2737" s="8">
        <v>6.9358463695669803</v>
      </c>
    </row>
    <row r="2738" spans="1:8" x14ac:dyDescent="0.35">
      <c r="A2738" s="7" t="str">
        <f t="shared" si="22"/>
        <v>DISTRIBUCION VOLUMEN X CRITERIO (kg ó litros).T.Pescados/Marisc.Ing&lt;2MIL</v>
      </c>
      <c r="B2738" s="7">
        <v>0</v>
      </c>
      <c r="C2738" s="7">
        <v>0</v>
      </c>
      <c r="D2738" s="8" t="s">
        <v>9</v>
      </c>
      <c r="E2738" s="8">
        <v>3.78374500189005</v>
      </c>
      <c r="F2738" s="8">
        <v>3.5159484744632801</v>
      </c>
      <c r="G2738" s="8">
        <v>2.7415516097292199</v>
      </c>
      <c r="H2738" s="8">
        <v>2.4072836844199998</v>
      </c>
    </row>
    <row r="2739" spans="1:8" x14ac:dyDescent="0.35">
      <c r="A2739" s="7" t="str">
        <f t="shared" si="22"/>
        <v>DISTRIBUCION VOLUMEN X CRITERIO (kg ó litros).T.Pescados/Marisc.Ing2-5MIL</v>
      </c>
      <c r="B2739" s="7">
        <v>0</v>
      </c>
      <c r="C2739" s="7">
        <v>0</v>
      </c>
      <c r="D2739" s="8" t="s">
        <v>10</v>
      </c>
      <c r="E2739" s="8">
        <v>3.7549699416355602</v>
      </c>
      <c r="F2739" s="8">
        <v>3.5938876983693202</v>
      </c>
      <c r="G2739" s="8">
        <v>6.6975545963856602</v>
      </c>
      <c r="H2739" s="8">
        <v>6.04259871641566</v>
      </c>
    </row>
    <row r="2740" spans="1:8" x14ac:dyDescent="0.35">
      <c r="A2740" s="7" t="str">
        <f t="shared" si="22"/>
        <v>DISTRIBUCION VOLUMEN X CRITERIO (kg ó litros).T.Pescados/Marisc.Ing5-10MIL</v>
      </c>
      <c r="B2740" s="7">
        <v>0</v>
      </c>
      <c r="C2740" s="7">
        <v>0</v>
      </c>
      <c r="D2740" s="8" t="s">
        <v>11</v>
      </c>
      <c r="E2740" s="8">
        <v>6.8067017661306197</v>
      </c>
      <c r="F2740" s="8">
        <v>4.7247283280958303</v>
      </c>
      <c r="G2740" s="8">
        <v>10.186430048744599</v>
      </c>
      <c r="H2740" s="8">
        <v>8.1235783278338207</v>
      </c>
    </row>
    <row r="2741" spans="1:8" x14ac:dyDescent="0.35">
      <c r="A2741" s="7" t="str">
        <f t="shared" si="22"/>
        <v>DISTRIBUCION VOLUMEN X CRITERIO (kg ó litros).T.Pescados/Marisc.Ing10-30MIL</v>
      </c>
      <c r="B2741" s="7">
        <v>0</v>
      </c>
      <c r="C2741" s="7">
        <v>0</v>
      </c>
      <c r="D2741" s="8" t="s">
        <v>12</v>
      </c>
      <c r="E2741" s="8">
        <v>18.7156908913047</v>
      </c>
      <c r="F2741" s="8">
        <v>17.877703925833099</v>
      </c>
      <c r="G2741" s="8">
        <v>14.510828884016499</v>
      </c>
      <c r="H2741" s="8">
        <v>16.444939748110301</v>
      </c>
    </row>
    <row r="2742" spans="1:8" x14ac:dyDescent="0.35">
      <c r="A2742" s="7" t="str">
        <f t="shared" si="22"/>
        <v>DISTRIBUCION VOLUMEN X CRITERIO (kg ó litros).T.Pescados/Marisc.Ing30-100MIL</v>
      </c>
      <c r="B2742" s="7">
        <v>0</v>
      </c>
      <c r="C2742" s="7">
        <v>0</v>
      </c>
      <c r="D2742" s="8" t="s">
        <v>13</v>
      </c>
      <c r="E2742" s="8">
        <v>22.814308669051801</v>
      </c>
      <c r="F2742" s="8">
        <v>21.1638770469715</v>
      </c>
      <c r="G2742" s="8">
        <v>21.613199852430199</v>
      </c>
      <c r="H2742" s="8">
        <v>22.324101874291198</v>
      </c>
    </row>
    <row r="2743" spans="1:8" x14ac:dyDescent="0.35">
      <c r="A2743" s="7" t="str">
        <f t="shared" si="22"/>
        <v>DISTRIBUCION VOLUMEN X CRITERIO (kg ó litros).T.Pescados/Marisc.Ing100-200MIL</v>
      </c>
      <c r="B2743" s="7">
        <v>0</v>
      </c>
      <c r="C2743" s="7">
        <v>0</v>
      </c>
      <c r="D2743" s="8" t="s">
        <v>14</v>
      </c>
      <c r="E2743" s="8">
        <v>10.190095383009099</v>
      </c>
      <c r="F2743" s="8">
        <v>10.823743874239</v>
      </c>
      <c r="G2743" s="8">
        <v>10.065934972268201</v>
      </c>
      <c r="H2743" s="8">
        <v>11.6410124973583</v>
      </c>
    </row>
    <row r="2744" spans="1:8" x14ac:dyDescent="0.35">
      <c r="A2744" s="7" t="str">
        <f t="shared" si="22"/>
        <v>DISTRIBUCION VOLUMEN X CRITERIO (kg ó litros).T.Pescados/Marisc.Ing200-500MIL</v>
      </c>
      <c r="B2744" s="7">
        <v>0</v>
      </c>
      <c r="C2744" s="7">
        <v>0</v>
      </c>
      <c r="D2744" s="8" t="s">
        <v>15</v>
      </c>
      <c r="E2744" s="8">
        <v>14.5275641029416</v>
      </c>
      <c r="F2744" s="8">
        <v>15.5458025393085</v>
      </c>
      <c r="G2744" s="8">
        <v>12.825188053976399</v>
      </c>
      <c r="H2744" s="8">
        <v>12.2540301176691</v>
      </c>
    </row>
    <row r="2745" spans="1:8" x14ac:dyDescent="0.35">
      <c r="A2745" s="7" t="str">
        <f t="shared" si="22"/>
        <v>DISTRIBUCION VOLUMEN X CRITERIO (kg ó litros).T.Pescados/Marisc.Ing&gt;500MIL</v>
      </c>
      <c r="B2745" s="7">
        <v>0</v>
      </c>
      <c r="C2745" s="7">
        <v>0</v>
      </c>
      <c r="D2745" s="8" t="s">
        <v>16</v>
      </c>
      <c r="E2745" s="8">
        <v>19.406930225332299</v>
      </c>
      <c r="F2745" s="8">
        <v>22.754306049082398</v>
      </c>
      <c r="G2745" s="8">
        <v>21.3593129283317</v>
      </c>
      <c r="H2745" s="8">
        <v>20.762457474557799</v>
      </c>
    </row>
    <row r="2746" spans="1:8" x14ac:dyDescent="0.35">
      <c r="A2746" s="7" t="str">
        <f t="shared" si="22"/>
        <v>DISTRIBUCION VOLUMEN X CRITERIO (kg ó litros).T.Pescados/Marisc.IngDE 15 A 19 AÑOS</v>
      </c>
      <c r="B2746" s="7">
        <v>0</v>
      </c>
      <c r="C2746" s="7">
        <v>0</v>
      </c>
      <c r="D2746" s="8" t="s">
        <v>39</v>
      </c>
      <c r="E2746" s="8">
        <v>0.33930171696627598</v>
      </c>
      <c r="F2746" s="8">
        <v>0.36288300268768497</v>
      </c>
      <c r="G2746" s="8">
        <v>0.38839505118745998</v>
      </c>
      <c r="H2746" s="8">
        <v>0.66961561362663302</v>
      </c>
    </row>
    <row r="2747" spans="1:8" x14ac:dyDescent="0.35">
      <c r="A2747" s="7" t="str">
        <f t="shared" si="22"/>
        <v>DISTRIBUCION VOLUMEN X CRITERIO (kg ó litros).T.Pescados/Marisc.IngDE 20 A 24 AÑOS</v>
      </c>
      <c r="B2747" s="7">
        <v>0</v>
      </c>
      <c r="C2747" s="7">
        <v>0</v>
      </c>
      <c r="D2747" s="8" t="s">
        <v>40</v>
      </c>
      <c r="E2747" s="8">
        <v>2.3195446467298102</v>
      </c>
      <c r="F2747" s="8">
        <v>1.7543072169470599</v>
      </c>
      <c r="G2747" s="8">
        <v>1.2814727128260099</v>
      </c>
      <c r="H2747" s="8">
        <v>1.0246505568762601</v>
      </c>
    </row>
    <row r="2748" spans="1:8" x14ac:dyDescent="0.35">
      <c r="A2748" s="7" t="str">
        <f t="shared" si="22"/>
        <v>DISTRIBUCION VOLUMEN X CRITERIO (kg ó litros).T.Pescados/Marisc.IngDE 25 A 34 AÑOS</v>
      </c>
      <c r="B2748" s="7">
        <v>0</v>
      </c>
      <c r="C2748" s="7">
        <v>0</v>
      </c>
      <c r="D2748" s="8" t="s">
        <v>41</v>
      </c>
      <c r="E2748" s="8">
        <v>5.7633109994164204</v>
      </c>
      <c r="F2748" s="8">
        <v>7.1952340434383304</v>
      </c>
      <c r="G2748" s="8">
        <v>5.9813863415246002</v>
      </c>
      <c r="H2748" s="8">
        <v>6.1018855556036504</v>
      </c>
    </row>
    <row r="2749" spans="1:8" x14ac:dyDescent="0.35">
      <c r="A2749" s="7" t="str">
        <f t="shared" si="22"/>
        <v>DISTRIBUCION VOLUMEN X CRITERIO (kg ó litros).T.Pescados/Marisc.IngDE 35 A 49 AÑOS</v>
      </c>
      <c r="B2749" s="7">
        <v>0</v>
      </c>
      <c r="C2749" s="7">
        <v>0</v>
      </c>
      <c r="D2749" s="8" t="s">
        <v>42</v>
      </c>
      <c r="E2749" s="8">
        <v>25.145903980006899</v>
      </c>
      <c r="F2749" s="8">
        <v>22.4997536669106</v>
      </c>
      <c r="G2749" s="8">
        <v>20.986874960190502</v>
      </c>
      <c r="H2749" s="8">
        <v>20.784800507947999</v>
      </c>
    </row>
    <row r="2750" spans="1:8" x14ac:dyDescent="0.35">
      <c r="A2750" s="7" t="str">
        <f t="shared" si="22"/>
        <v>DISTRIBUCION VOLUMEN X CRITERIO (kg ó litros).T.Pescados/Marisc.IngDE 50 A 59 AÑOS</v>
      </c>
      <c r="B2750" s="7">
        <v>0</v>
      </c>
      <c r="C2750" s="7">
        <v>0</v>
      </c>
      <c r="D2750" s="8" t="s">
        <v>43</v>
      </c>
      <c r="E2750" s="8">
        <v>26.746342676342099</v>
      </c>
      <c r="F2750" s="8">
        <v>27.0041342369151</v>
      </c>
      <c r="G2750" s="8">
        <v>26.519157742581001</v>
      </c>
      <c r="H2750" s="8">
        <v>24.282216479618501</v>
      </c>
    </row>
    <row r="2751" spans="1:8" x14ac:dyDescent="0.35">
      <c r="A2751" s="7" t="str">
        <f t="shared" si="22"/>
        <v>DISTRIBUCION VOLUMEN X CRITERIO (kg ó litros).T.Pescados/Marisc.IngDE 60 A 75 AÑOS</v>
      </c>
      <c r="B2751" s="7">
        <v>0</v>
      </c>
      <c r="C2751" s="7">
        <v>0</v>
      </c>
      <c r="D2751" s="8" t="s">
        <v>44</v>
      </c>
      <c r="E2751" s="8">
        <v>39.685603111869597</v>
      </c>
      <c r="F2751" s="8">
        <v>41.183684458196403</v>
      </c>
      <c r="G2751" s="8">
        <v>44.842712665138102</v>
      </c>
      <c r="H2751" s="8">
        <v>47.136832849000101</v>
      </c>
    </row>
    <row r="2752" spans="1:8" x14ac:dyDescent="0.35">
      <c r="A2752" s="7" t="str">
        <f t="shared" si="22"/>
        <v>DISTRIBUCION VOLUMEN X CRITERIO (kg ó litros).T.Pescados/Marisc.IngALTA Y MEDIA ALTA</v>
      </c>
      <c r="B2752" s="7">
        <v>0</v>
      </c>
      <c r="C2752" s="7">
        <v>0</v>
      </c>
      <c r="D2752" s="8" t="s">
        <v>17</v>
      </c>
      <c r="E2752" s="8">
        <v>34.140048088954899</v>
      </c>
      <c r="F2752" s="8">
        <v>33.158697236247498</v>
      </c>
      <c r="G2752" s="8">
        <v>42.036573024276997</v>
      </c>
      <c r="H2752" s="8">
        <v>38.1050853867605</v>
      </c>
    </row>
    <row r="2753" spans="1:8" x14ac:dyDescent="0.35">
      <c r="A2753" s="7" t="str">
        <f t="shared" si="22"/>
        <v>DISTRIBUCION VOLUMEN X CRITERIO (kg ó litros).T.Pescados/Marisc.IngMEDIA</v>
      </c>
      <c r="B2753" s="7">
        <v>0</v>
      </c>
      <c r="C2753" s="7">
        <v>0</v>
      </c>
      <c r="D2753" s="8" t="s">
        <v>18</v>
      </c>
      <c r="E2753" s="8">
        <v>32.066709312896101</v>
      </c>
      <c r="F2753" s="8">
        <v>33.784113670260403</v>
      </c>
      <c r="G2753" s="8">
        <v>30.226632773469401</v>
      </c>
      <c r="H2753" s="8">
        <v>32.124157153408099</v>
      </c>
    </row>
    <row r="2754" spans="1:8" x14ac:dyDescent="0.35">
      <c r="A2754" s="7" t="str">
        <f t="shared" si="22"/>
        <v>DISTRIBUCION VOLUMEN X CRITERIO (kg ó litros).T.Pescados/Marisc.IngMEDIA BAJA</v>
      </c>
      <c r="B2754" s="7">
        <v>0</v>
      </c>
      <c r="C2754" s="7">
        <v>0</v>
      </c>
      <c r="D2754" s="8" t="s">
        <v>19</v>
      </c>
      <c r="E2754" s="8">
        <v>20.7686477362139</v>
      </c>
      <c r="F2754" s="8">
        <v>21.0663416813568</v>
      </c>
      <c r="G2754" s="8">
        <v>18.9736881849227</v>
      </c>
      <c r="H2754" s="8">
        <v>18.739343763398701</v>
      </c>
    </row>
    <row r="2755" spans="1:8" x14ac:dyDescent="0.35">
      <c r="A2755" s="7" t="str">
        <f t="shared" si="22"/>
        <v>DISTRIBUCION VOLUMEN X CRITERIO (kg ó litros).T.Pescados/Marisc.IngBAJA</v>
      </c>
      <c r="B2755" s="7">
        <v>0</v>
      </c>
      <c r="C2755" s="7">
        <v>0</v>
      </c>
      <c r="D2755" s="8" t="s">
        <v>20</v>
      </c>
      <c r="E2755" s="8">
        <v>13.024602079532601</v>
      </c>
      <c r="F2755" s="8">
        <v>11.9908446855696</v>
      </c>
      <c r="G2755" s="8">
        <v>8.7631048651756203</v>
      </c>
      <c r="H2755" s="8">
        <v>11.0314151244146</v>
      </c>
    </row>
    <row r="2756" spans="1:8" x14ac:dyDescent="0.35">
      <c r="A2756" s="7" t="str">
        <f t="shared" si="22"/>
        <v>DISTRIBUCION VOLUMEN X CRITERIO (kg ó litros).T.Pescados/Marisc.IngHOMBRE</v>
      </c>
      <c r="B2756" s="7">
        <v>0</v>
      </c>
      <c r="C2756" s="7">
        <v>0</v>
      </c>
      <c r="D2756" s="8" t="s">
        <v>21</v>
      </c>
      <c r="E2756" s="8">
        <v>52.133850534317801</v>
      </c>
      <c r="F2756" s="8">
        <v>56.155458811049101</v>
      </c>
      <c r="G2756" s="8">
        <v>54.0654561376152</v>
      </c>
      <c r="H2756" s="8">
        <v>54.8773866141563</v>
      </c>
    </row>
    <row r="2757" spans="1:8" x14ac:dyDescent="0.35">
      <c r="A2757" s="7" t="str">
        <f t="shared" si="22"/>
        <v>DISTRIBUCION VOLUMEN X CRITERIO (kg ó litros).T.Pescados/Marisc.IngMUJER</v>
      </c>
      <c r="B2757" s="7">
        <v>0</v>
      </c>
      <c r="C2757" s="7">
        <v>0</v>
      </c>
      <c r="D2757" s="8" t="s">
        <v>22</v>
      </c>
      <c r="E2757" s="8">
        <v>47.866153192980498</v>
      </c>
      <c r="F2757" s="8">
        <v>43.84453790573</v>
      </c>
      <c r="G2757" s="8">
        <v>45.9345445612798</v>
      </c>
      <c r="H2757" s="8">
        <v>45.122612609946003</v>
      </c>
    </row>
    <row r="2758" spans="1:8" x14ac:dyDescent="0.35">
      <c r="A2758" s="7" t="str">
        <f>$B$2265&amp;$C$2758&amp;D2758</f>
        <v>DISTRIBUCION VOLUMEN X CRITERIO (kg ó litros)Pescados Ing.T.ESPAÑA</v>
      </c>
      <c r="B2758" s="7">
        <v>0</v>
      </c>
      <c r="C2758" s="7" t="s">
        <v>136</v>
      </c>
      <c r="D2758" s="8" t="s">
        <v>36</v>
      </c>
      <c r="E2758" s="8">
        <v>100</v>
      </c>
      <c r="F2758" s="8">
        <v>100</v>
      </c>
      <c r="G2758" s="8">
        <v>100</v>
      </c>
      <c r="H2758" s="8">
        <v>100</v>
      </c>
    </row>
    <row r="2759" spans="1:8" x14ac:dyDescent="0.35">
      <c r="A2759" s="7" t="str">
        <f t="shared" ref="A2759:A2786" si="23">$B$2265&amp;$C$2758&amp;D2759</f>
        <v>DISTRIBUCION VOLUMEN X CRITERIO (kg ó litros)Pescados Ing.BCN AM</v>
      </c>
      <c r="B2759" s="7">
        <v>0</v>
      </c>
      <c r="C2759" s="7">
        <v>0</v>
      </c>
      <c r="D2759" s="8" t="s">
        <v>1</v>
      </c>
      <c r="E2759" s="8">
        <v>12.7306407812034</v>
      </c>
      <c r="F2759" s="8">
        <v>10.406441094317399</v>
      </c>
      <c r="G2759" s="8">
        <v>10.4626797260901</v>
      </c>
      <c r="H2759" s="8">
        <v>9.9879063605184708</v>
      </c>
    </row>
    <row r="2760" spans="1:8" x14ac:dyDescent="0.35">
      <c r="A2760" s="7" t="str">
        <f t="shared" si="23"/>
        <v>DISTRIBUCION VOLUMEN X CRITERIO (kg ó litros)Pescados Ing.REST.CAT ARAGON</v>
      </c>
      <c r="B2760" s="7">
        <v>0</v>
      </c>
      <c r="C2760" s="7">
        <v>0</v>
      </c>
      <c r="D2760" s="8" t="s">
        <v>2</v>
      </c>
      <c r="E2760" s="8">
        <v>10.7279852074708</v>
      </c>
      <c r="F2760" s="8">
        <v>9.4049093834240693</v>
      </c>
      <c r="G2760" s="8">
        <v>10.389787064607599</v>
      </c>
      <c r="H2760" s="8">
        <v>10.722318790672301</v>
      </c>
    </row>
    <row r="2761" spans="1:8" x14ac:dyDescent="0.35">
      <c r="A2761" s="7" t="str">
        <f t="shared" si="23"/>
        <v>DISTRIBUCION VOLUMEN X CRITERIO (kg ó litros)Pescados Ing.LEVANTE</v>
      </c>
      <c r="B2761" s="7">
        <v>0</v>
      </c>
      <c r="C2761" s="7">
        <v>0</v>
      </c>
      <c r="D2761" s="8" t="s">
        <v>3</v>
      </c>
      <c r="E2761" s="8">
        <v>16.577457777678202</v>
      </c>
      <c r="F2761" s="8">
        <v>16.823061005159701</v>
      </c>
      <c r="G2761" s="8">
        <v>13.850828492818399</v>
      </c>
      <c r="H2761" s="8">
        <v>13.201877224073501</v>
      </c>
    </row>
    <row r="2762" spans="1:8" x14ac:dyDescent="0.35">
      <c r="A2762" s="7" t="str">
        <f t="shared" si="23"/>
        <v>DISTRIBUCION VOLUMEN X CRITERIO (kg ó litros)Pescados Ing.ANDALUCIA</v>
      </c>
      <c r="B2762" s="7">
        <v>0</v>
      </c>
      <c r="C2762" s="7">
        <v>0</v>
      </c>
      <c r="D2762" s="8" t="s">
        <v>4</v>
      </c>
      <c r="E2762" s="8">
        <v>20.3212468678175</v>
      </c>
      <c r="F2762" s="8">
        <v>23.477103200475501</v>
      </c>
      <c r="G2762" s="8">
        <v>22.2817401140721</v>
      </c>
      <c r="H2762" s="8">
        <v>22.7274987026851</v>
      </c>
    </row>
    <row r="2763" spans="1:8" x14ac:dyDescent="0.35">
      <c r="A2763" s="7" t="str">
        <f t="shared" si="23"/>
        <v>DISTRIBUCION VOLUMEN X CRITERIO (kg ó litros)Pescados Ing.MDD AM</v>
      </c>
      <c r="B2763" s="7">
        <v>0</v>
      </c>
      <c r="C2763" s="7">
        <v>0</v>
      </c>
      <c r="D2763" s="8" t="s">
        <v>5</v>
      </c>
      <c r="E2763" s="8">
        <v>15.3617409923407</v>
      </c>
      <c r="F2763" s="8">
        <v>18.605978494210198</v>
      </c>
      <c r="G2763" s="8">
        <v>20.0599300843481</v>
      </c>
      <c r="H2763" s="8">
        <v>21.261708837239102</v>
      </c>
    </row>
    <row r="2764" spans="1:8" x14ac:dyDescent="0.35">
      <c r="A2764" s="7" t="str">
        <f t="shared" si="23"/>
        <v>DISTRIBUCION VOLUMEN X CRITERIO (kg ó litros)Pescados Ing.RTO CENTRO</v>
      </c>
      <c r="B2764" s="7">
        <v>0</v>
      </c>
      <c r="C2764" s="7">
        <v>0</v>
      </c>
      <c r="D2764" s="8" t="s">
        <v>6</v>
      </c>
      <c r="E2764" s="8">
        <v>6.8155974045910996</v>
      </c>
      <c r="F2764" s="8">
        <v>6.6985871562076298</v>
      </c>
      <c r="G2764" s="8">
        <v>6.34195790591464</v>
      </c>
      <c r="H2764" s="8">
        <v>5.95285953390432</v>
      </c>
    </row>
    <row r="2765" spans="1:8" x14ac:dyDescent="0.35">
      <c r="A2765" s="7" t="str">
        <f t="shared" si="23"/>
        <v>DISTRIBUCION VOLUMEN X CRITERIO (kg ó litros)Pescados Ing.NORTE-CENTRO</v>
      </c>
      <c r="B2765" s="7">
        <v>0</v>
      </c>
      <c r="C2765" s="7">
        <v>0</v>
      </c>
      <c r="D2765" s="8" t="s">
        <v>7</v>
      </c>
      <c r="E2765" s="8">
        <v>9.6533356914160393</v>
      </c>
      <c r="F2765" s="8">
        <v>7.5636377728381898</v>
      </c>
      <c r="G2765" s="8">
        <v>10.167138882365</v>
      </c>
      <c r="H2765" s="8">
        <v>8.6159619180703899</v>
      </c>
    </row>
    <row r="2766" spans="1:8" x14ac:dyDescent="0.35">
      <c r="A2766" s="7" t="str">
        <f t="shared" si="23"/>
        <v>DISTRIBUCION VOLUMEN X CRITERIO (kg ó litros)Pescados Ing.NOROESTE</v>
      </c>
      <c r="B2766" s="7">
        <v>0</v>
      </c>
      <c r="C2766" s="7">
        <v>0</v>
      </c>
      <c r="D2766" s="8" t="s">
        <v>8</v>
      </c>
      <c r="E2766" s="8">
        <v>7.8119961247470897</v>
      </c>
      <c r="F2766" s="8">
        <v>7.0202769260892897</v>
      </c>
      <c r="G2766" s="8">
        <v>6.4459410705646496</v>
      </c>
      <c r="H2766" s="8">
        <v>7.5298705833325901</v>
      </c>
    </row>
    <row r="2767" spans="1:8" x14ac:dyDescent="0.35">
      <c r="A2767" s="7" t="str">
        <f t="shared" si="23"/>
        <v>DISTRIBUCION VOLUMEN X CRITERIO (kg ó litros)Pescados Ing.&lt;2MIL</v>
      </c>
      <c r="B2767" s="7">
        <v>0</v>
      </c>
      <c r="C2767" s="7">
        <v>0</v>
      </c>
      <c r="D2767" s="8" t="s">
        <v>9</v>
      </c>
      <c r="E2767" s="8">
        <v>3.8528738392565098</v>
      </c>
      <c r="F2767" s="8">
        <v>3.7795058237022401</v>
      </c>
      <c r="G2767" s="8">
        <v>2.9529412585286998</v>
      </c>
      <c r="H2767" s="8">
        <v>2.5564939928169599</v>
      </c>
    </row>
    <row r="2768" spans="1:8" x14ac:dyDescent="0.35">
      <c r="A2768" s="7" t="str">
        <f t="shared" si="23"/>
        <v>DISTRIBUCION VOLUMEN X CRITERIO (kg ó litros)Pescados Ing.2-5MIL</v>
      </c>
      <c r="B2768" s="7">
        <v>0</v>
      </c>
      <c r="C2768" s="7">
        <v>0</v>
      </c>
      <c r="D2768" s="8" t="s">
        <v>10</v>
      </c>
      <c r="E2768" s="8">
        <v>3.9428421233630799</v>
      </c>
      <c r="F2768" s="8">
        <v>2.5585794572203402</v>
      </c>
      <c r="G2768" s="8">
        <v>6.1128409521158398</v>
      </c>
      <c r="H2768" s="8">
        <v>6.4412885939804596</v>
      </c>
    </row>
    <row r="2769" spans="1:8" x14ac:dyDescent="0.35">
      <c r="A2769" s="7" t="str">
        <f t="shared" si="23"/>
        <v>DISTRIBUCION VOLUMEN X CRITERIO (kg ó litros)Pescados Ing.5-10MIL</v>
      </c>
      <c r="B2769" s="7">
        <v>0</v>
      </c>
      <c r="C2769" s="7">
        <v>0</v>
      </c>
      <c r="D2769" s="8" t="s">
        <v>11</v>
      </c>
      <c r="E2769" s="8">
        <v>6.1875918680044402</v>
      </c>
      <c r="F2769" s="8">
        <v>3.8025948051337002</v>
      </c>
      <c r="G2769" s="8">
        <v>7.3297227044894502</v>
      </c>
      <c r="H2769" s="8">
        <v>7.0288341190089296</v>
      </c>
    </row>
    <row r="2770" spans="1:8" x14ac:dyDescent="0.35">
      <c r="A2770" s="7" t="str">
        <f t="shared" si="23"/>
        <v>DISTRIBUCION VOLUMEN X CRITERIO (kg ó litros)Pescados Ing.10-30MIL</v>
      </c>
      <c r="B2770" s="7">
        <v>0</v>
      </c>
      <c r="C2770" s="7">
        <v>0</v>
      </c>
      <c r="D2770" s="8" t="s">
        <v>12</v>
      </c>
      <c r="E2770" s="8">
        <v>19.0470531260559</v>
      </c>
      <c r="F2770" s="8">
        <v>16.560330767429999</v>
      </c>
      <c r="G2770" s="8">
        <v>15.666909550238</v>
      </c>
      <c r="H2770" s="8">
        <v>16.381465788091301</v>
      </c>
    </row>
    <row r="2771" spans="1:8" x14ac:dyDescent="0.35">
      <c r="A2771" s="7" t="str">
        <f t="shared" si="23"/>
        <v>DISTRIBUCION VOLUMEN X CRITERIO (kg ó litros)Pescados Ing.30-100MIL</v>
      </c>
      <c r="B2771" s="7">
        <v>0</v>
      </c>
      <c r="C2771" s="7">
        <v>0</v>
      </c>
      <c r="D2771" s="8" t="s">
        <v>13</v>
      </c>
      <c r="E2771" s="8">
        <v>20.2451680585147</v>
      </c>
      <c r="F2771" s="8">
        <v>19.786058975984101</v>
      </c>
      <c r="G2771" s="8">
        <v>20.389479853770801</v>
      </c>
      <c r="H2771" s="8">
        <v>20.6210589824274</v>
      </c>
    </row>
    <row r="2772" spans="1:8" x14ac:dyDescent="0.35">
      <c r="A2772" s="7" t="str">
        <f t="shared" si="23"/>
        <v>DISTRIBUCION VOLUMEN X CRITERIO (kg ó litros)Pescados Ing.100-200MIL</v>
      </c>
      <c r="B2772" s="7">
        <v>0</v>
      </c>
      <c r="C2772" s="7">
        <v>0</v>
      </c>
      <c r="D2772" s="8" t="s">
        <v>14</v>
      </c>
      <c r="E2772" s="8">
        <v>11.575319897863199</v>
      </c>
      <c r="F2772" s="8">
        <v>11.329638353334699</v>
      </c>
      <c r="G2772" s="8">
        <v>10.5164936667977</v>
      </c>
      <c r="H2772" s="8">
        <v>11.163090763866199</v>
      </c>
    </row>
    <row r="2773" spans="1:8" x14ac:dyDescent="0.35">
      <c r="A2773" s="7" t="str">
        <f t="shared" si="23"/>
        <v>DISTRIBUCION VOLUMEN X CRITERIO (kg ó litros)Pescados Ing.200-500MIL</v>
      </c>
      <c r="B2773" s="7">
        <v>0</v>
      </c>
      <c r="C2773" s="7">
        <v>0</v>
      </c>
      <c r="D2773" s="8" t="s">
        <v>15</v>
      </c>
      <c r="E2773" s="8">
        <v>14.1190330701835</v>
      </c>
      <c r="F2773" s="8">
        <v>18.354168500652001</v>
      </c>
      <c r="G2773" s="8">
        <v>14.1143422051953</v>
      </c>
      <c r="H2773" s="8">
        <v>11.678811526105999</v>
      </c>
    </row>
    <row r="2774" spans="1:8" x14ac:dyDescent="0.35">
      <c r="A2774" s="7" t="str">
        <f t="shared" si="23"/>
        <v>DISTRIBUCION VOLUMEN X CRITERIO (kg ó litros)Pescados Ing.&gt;500MIL</v>
      </c>
      <c r="B2774" s="7">
        <v>0</v>
      </c>
      <c r="C2774" s="7">
        <v>0</v>
      </c>
      <c r="D2774" s="8" t="s">
        <v>16</v>
      </c>
      <c r="E2774" s="8">
        <v>21.030118516352001</v>
      </c>
      <c r="F2774" s="8">
        <v>23.8291172483891</v>
      </c>
      <c r="G2774" s="8">
        <v>22.917269769436501</v>
      </c>
      <c r="H2774" s="8">
        <v>24.128955792302101</v>
      </c>
    </row>
    <row r="2775" spans="1:8" x14ac:dyDescent="0.35">
      <c r="A2775" s="7" t="str">
        <f t="shared" si="23"/>
        <v>DISTRIBUCION VOLUMEN X CRITERIO (kg ó litros)Pescados Ing.DE 15 A 19 AÑOS</v>
      </c>
      <c r="B2775" s="7">
        <v>0</v>
      </c>
      <c r="C2775" s="7">
        <v>0</v>
      </c>
      <c r="D2775" s="8" t="s">
        <v>39</v>
      </c>
      <c r="E2775" s="8">
        <v>0.43522574854360802</v>
      </c>
      <c r="F2775" s="8">
        <v>0.59946570100200902</v>
      </c>
      <c r="G2775" s="8">
        <v>0.53217609983277303</v>
      </c>
      <c r="H2775" s="8">
        <v>0.52219499213738896</v>
      </c>
    </row>
    <row r="2776" spans="1:8" x14ac:dyDescent="0.35">
      <c r="A2776" s="7" t="str">
        <f t="shared" si="23"/>
        <v>DISTRIBUCION VOLUMEN X CRITERIO (kg ó litros)Pescados Ing.DE 20 A 24 AÑOS</v>
      </c>
      <c r="B2776" s="7">
        <v>0</v>
      </c>
      <c r="C2776" s="7">
        <v>0</v>
      </c>
      <c r="D2776" s="8" t="s">
        <v>40</v>
      </c>
      <c r="E2776" s="8">
        <v>2.54501239800938</v>
      </c>
      <c r="F2776" s="8">
        <v>2.8181884190911002</v>
      </c>
      <c r="G2776" s="8">
        <v>1.6622573956973401</v>
      </c>
      <c r="H2776" s="8">
        <v>1.4402080521499701</v>
      </c>
    </row>
    <row r="2777" spans="1:8" x14ac:dyDescent="0.35">
      <c r="A2777" s="7" t="str">
        <f t="shared" si="23"/>
        <v>DISTRIBUCION VOLUMEN X CRITERIO (kg ó litros)Pescados Ing.DE 25 A 34 AÑOS</v>
      </c>
      <c r="B2777" s="7">
        <v>0</v>
      </c>
      <c r="C2777" s="7">
        <v>0</v>
      </c>
      <c r="D2777" s="8" t="s">
        <v>41</v>
      </c>
      <c r="E2777" s="8">
        <v>6.6584245067839198</v>
      </c>
      <c r="F2777" s="8">
        <v>8.8263075312588199</v>
      </c>
      <c r="G2777" s="8">
        <v>8.34596781362829</v>
      </c>
      <c r="H2777" s="8">
        <v>8.1338105261778502</v>
      </c>
    </row>
    <row r="2778" spans="1:8" x14ac:dyDescent="0.35">
      <c r="A2778" s="7" t="str">
        <f t="shared" si="23"/>
        <v>DISTRIBUCION VOLUMEN X CRITERIO (kg ó litros)Pescados Ing.DE 35 A 49 AÑOS</v>
      </c>
      <c r="B2778" s="7">
        <v>0</v>
      </c>
      <c r="C2778" s="7">
        <v>0</v>
      </c>
      <c r="D2778" s="8" t="s">
        <v>42</v>
      </c>
      <c r="E2778" s="8">
        <v>24.219419614992699</v>
      </c>
      <c r="F2778" s="8">
        <v>21.8005203910615</v>
      </c>
      <c r="G2778" s="8">
        <v>22.832384856833698</v>
      </c>
      <c r="H2778" s="8">
        <v>20.556167307136501</v>
      </c>
    </row>
    <row r="2779" spans="1:8" x14ac:dyDescent="0.35">
      <c r="A2779" s="7" t="str">
        <f t="shared" si="23"/>
        <v>DISTRIBUCION VOLUMEN X CRITERIO (kg ó litros)Pescados Ing.DE 50 A 59 AÑOS</v>
      </c>
      <c r="B2779" s="7">
        <v>0</v>
      </c>
      <c r="C2779" s="7">
        <v>0</v>
      </c>
      <c r="D2779" s="8" t="s">
        <v>43</v>
      </c>
      <c r="E2779" s="8">
        <v>27.4580588258824</v>
      </c>
      <c r="F2779" s="8">
        <v>27.246176507975001</v>
      </c>
      <c r="G2779" s="8">
        <v>26.921862797302001</v>
      </c>
      <c r="H2779" s="8">
        <v>25.2228945145145</v>
      </c>
    </row>
    <row r="2780" spans="1:8" x14ac:dyDescent="0.35">
      <c r="A2780" s="7" t="str">
        <f t="shared" si="23"/>
        <v>DISTRIBUCION VOLUMEN X CRITERIO (kg ó litros)Pescados Ing.DE 60 A 75 AÑOS</v>
      </c>
      <c r="B2780" s="7">
        <v>0</v>
      </c>
      <c r="C2780" s="7">
        <v>0</v>
      </c>
      <c r="D2780" s="8" t="s">
        <v>44</v>
      </c>
      <c r="E2780" s="8">
        <v>38.683860708770503</v>
      </c>
      <c r="F2780" s="8">
        <v>38.709336824936599</v>
      </c>
      <c r="G2780" s="8">
        <v>39.705350708920001</v>
      </c>
      <c r="H2780" s="8">
        <v>44.124720911523902</v>
      </c>
    </row>
    <row r="2781" spans="1:8" x14ac:dyDescent="0.35">
      <c r="A2781" s="7" t="str">
        <f t="shared" si="23"/>
        <v>DISTRIBUCION VOLUMEN X CRITERIO (kg ó litros)Pescados Ing.ALTA Y MEDIA ALTA</v>
      </c>
      <c r="B2781" s="7">
        <v>0</v>
      </c>
      <c r="C2781" s="7">
        <v>0</v>
      </c>
      <c r="D2781" s="8" t="s">
        <v>17</v>
      </c>
      <c r="E2781" s="8">
        <v>34.006829921571502</v>
      </c>
      <c r="F2781" s="8">
        <v>29.5919112960947</v>
      </c>
      <c r="G2781" s="8">
        <v>37.438014675429699</v>
      </c>
      <c r="H2781" s="8">
        <v>37.682318037170901</v>
      </c>
    </row>
    <row r="2782" spans="1:8" x14ac:dyDescent="0.35">
      <c r="A2782" s="7" t="str">
        <f t="shared" si="23"/>
        <v>DISTRIBUCION VOLUMEN X CRITERIO (kg ó litros)Pescados Ing.MEDIA</v>
      </c>
      <c r="B2782" s="7">
        <v>0</v>
      </c>
      <c r="C2782" s="7">
        <v>0</v>
      </c>
      <c r="D2782" s="8" t="s">
        <v>18</v>
      </c>
      <c r="E2782" s="8">
        <v>31.268891435877599</v>
      </c>
      <c r="F2782" s="8">
        <v>34.383128000089101</v>
      </c>
      <c r="G2782" s="8">
        <v>30.568727095222702</v>
      </c>
      <c r="H2782" s="8">
        <v>31.5040488325312</v>
      </c>
    </row>
    <row r="2783" spans="1:8" x14ac:dyDescent="0.35">
      <c r="A2783" s="7" t="str">
        <f t="shared" si="23"/>
        <v>DISTRIBUCION VOLUMEN X CRITERIO (kg ó litros)Pescados Ing.MEDIA BAJA</v>
      </c>
      <c r="B2783" s="7">
        <v>0</v>
      </c>
      <c r="C2783" s="7">
        <v>0</v>
      </c>
      <c r="D2783" s="8" t="s">
        <v>19</v>
      </c>
      <c r="E2783" s="8">
        <v>21.322302832465301</v>
      </c>
      <c r="F2783" s="8">
        <v>20.6025931389667</v>
      </c>
      <c r="G2783" s="8">
        <v>19.392426661342601</v>
      </c>
      <c r="H2783" s="8">
        <v>17.262533111037101</v>
      </c>
    </row>
    <row r="2784" spans="1:8" x14ac:dyDescent="0.35">
      <c r="A2784" s="7" t="str">
        <f t="shared" si="23"/>
        <v>DISTRIBUCION VOLUMEN X CRITERIO (kg ó litros)Pescados Ing.BAJA</v>
      </c>
      <c r="B2784" s="7">
        <v>0</v>
      </c>
      <c r="C2784" s="7">
        <v>0</v>
      </c>
      <c r="D2784" s="8" t="s">
        <v>20</v>
      </c>
      <c r="E2784" s="8">
        <v>13.401979495284801</v>
      </c>
      <c r="F2784" s="8">
        <v>15.422357287838899</v>
      </c>
      <c r="G2784" s="8">
        <v>12.600830536092399</v>
      </c>
      <c r="H2784" s="8">
        <v>13.5511014511765</v>
      </c>
    </row>
    <row r="2785" spans="1:8" x14ac:dyDescent="0.35">
      <c r="A2785" s="7" t="str">
        <f t="shared" si="23"/>
        <v>DISTRIBUCION VOLUMEN X CRITERIO (kg ó litros)Pescados Ing.HOMBRE</v>
      </c>
      <c r="B2785" s="7">
        <v>0</v>
      </c>
      <c r="C2785" s="7">
        <v>0</v>
      </c>
      <c r="D2785" s="8" t="s">
        <v>21</v>
      </c>
      <c r="E2785" s="8">
        <v>53.901579605486099</v>
      </c>
      <c r="F2785" s="8">
        <v>54.398952216709702</v>
      </c>
      <c r="G2785" s="8">
        <v>54.760511858923003</v>
      </c>
      <c r="H2785" s="8">
        <v>55.815404954451097</v>
      </c>
    </row>
    <row r="2786" spans="1:8" x14ac:dyDescent="0.35">
      <c r="A2786" s="7" t="str">
        <f t="shared" si="23"/>
        <v>DISTRIBUCION VOLUMEN X CRITERIO (kg ó litros)Pescados Ing.MUJER</v>
      </c>
      <c r="B2786" s="7">
        <v>0</v>
      </c>
      <c r="C2786" s="7">
        <v>0</v>
      </c>
      <c r="D2786" s="8" t="s">
        <v>22</v>
      </c>
      <c r="E2786" s="8">
        <v>46.098421624402597</v>
      </c>
      <c r="F2786" s="8">
        <v>45.601043352752903</v>
      </c>
      <c r="G2786" s="8">
        <v>45.239490661416703</v>
      </c>
      <c r="H2786" s="8">
        <v>44.184593082400703</v>
      </c>
    </row>
    <row r="2787" spans="1:8" x14ac:dyDescent="0.35">
      <c r="A2787" s="7" t="str">
        <f>$B$2265&amp;$C$2787&amp;D2787</f>
        <v>DISTRIBUCION VOLUMEN X CRITERIO (kg ó litros)Merluza/Pescadil.IngT.ESPAÑA</v>
      </c>
      <c r="B2787" s="7">
        <v>0</v>
      </c>
      <c r="C2787" s="7" t="s">
        <v>181</v>
      </c>
      <c r="D2787" s="8" t="s">
        <v>36</v>
      </c>
      <c r="E2787" s="8">
        <v>100</v>
      </c>
      <c r="F2787" s="8">
        <v>100</v>
      </c>
      <c r="G2787" s="8">
        <v>100</v>
      </c>
      <c r="H2787" s="8">
        <v>100</v>
      </c>
    </row>
    <row r="2788" spans="1:8" x14ac:dyDescent="0.35">
      <c r="A2788" s="7" t="str">
        <f t="shared" ref="A2788:A2815" si="24">$B$2265&amp;$C$2787&amp;D2788</f>
        <v>DISTRIBUCION VOLUMEN X CRITERIO (kg ó litros)Merluza/Pescadil.IngBCN AM</v>
      </c>
      <c r="B2788" s="7">
        <v>0</v>
      </c>
      <c r="C2788" s="7">
        <v>0</v>
      </c>
      <c r="D2788" s="8" t="s">
        <v>1</v>
      </c>
      <c r="E2788" s="8">
        <v>9.9772650300645296</v>
      </c>
      <c r="F2788" s="8">
        <v>13.0620206645909</v>
      </c>
      <c r="G2788" s="8">
        <v>9.2426738431479496</v>
      </c>
      <c r="H2788" s="8">
        <v>4.4622128999589696</v>
      </c>
    </row>
    <row r="2789" spans="1:8" x14ac:dyDescent="0.35">
      <c r="A2789" s="7" t="str">
        <f t="shared" si="24"/>
        <v>DISTRIBUCION VOLUMEN X CRITERIO (kg ó litros)Merluza/Pescadil.IngREST.CAT ARAGON</v>
      </c>
      <c r="B2789" s="7">
        <v>0</v>
      </c>
      <c r="C2789" s="7">
        <v>0</v>
      </c>
      <c r="D2789" s="8" t="s">
        <v>2</v>
      </c>
      <c r="E2789" s="8">
        <v>11.7068954073602</v>
      </c>
      <c r="F2789" s="8">
        <v>9.8255424770087902</v>
      </c>
      <c r="G2789" s="8">
        <v>9.8250159361004101</v>
      </c>
      <c r="H2789" s="8">
        <v>13.0231129580173</v>
      </c>
    </row>
    <row r="2790" spans="1:8" x14ac:dyDescent="0.35">
      <c r="A2790" s="7" t="str">
        <f t="shared" si="24"/>
        <v>DISTRIBUCION VOLUMEN X CRITERIO (kg ó litros)Merluza/Pescadil.IngLEVANTE</v>
      </c>
      <c r="B2790" s="7">
        <v>0</v>
      </c>
      <c r="C2790" s="7">
        <v>0</v>
      </c>
      <c r="D2790" s="8" t="s">
        <v>3</v>
      </c>
      <c r="E2790" s="8">
        <v>9.6084362149615092</v>
      </c>
      <c r="F2790" s="8">
        <v>11.828053530461199</v>
      </c>
      <c r="G2790" s="8">
        <v>11.5797690470222</v>
      </c>
      <c r="H2790" s="8">
        <v>7.9304350249880997</v>
      </c>
    </row>
    <row r="2791" spans="1:8" x14ac:dyDescent="0.35">
      <c r="A2791" s="7" t="str">
        <f t="shared" si="24"/>
        <v>DISTRIBUCION VOLUMEN X CRITERIO (kg ó litros)Merluza/Pescadil.IngANDALUCIA</v>
      </c>
      <c r="B2791" s="7">
        <v>0</v>
      </c>
      <c r="C2791" s="7">
        <v>0</v>
      </c>
      <c r="D2791" s="8" t="s">
        <v>4</v>
      </c>
      <c r="E2791" s="8">
        <v>16.5172495423691</v>
      </c>
      <c r="F2791" s="8">
        <v>11.3711569394909</v>
      </c>
      <c r="G2791" s="8">
        <v>18.729120101429501</v>
      </c>
      <c r="H2791" s="8">
        <v>14.369630415395401</v>
      </c>
    </row>
    <row r="2792" spans="1:8" x14ac:dyDescent="0.35">
      <c r="A2792" s="7" t="str">
        <f t="shared" si="24"/>
        <v>DISTRIBUCION VOLUMEN X CRITERIO (kg ó litros)Merluza/Pescadil.IngMDD AM</v>
      </c>
      <c r="B2792" s="7">
        <v>0</v>
      </c>
      <c r="C2792" s="7">
        <v>0</v>
      </c>
      <c r="D2792" s="8" t="s">
        <v>5</v>
      </c>
      <c r="E2792" s="8">
        <v>13.9052014011198</v>
      </c>
      <c r="F2792" s="8">
        <v>27.6822202169792</v>
      </c>
      <c r="G2792" s="8">
        <v>21.7609666340364</v>
      </c>
      <c r="H2792" s="8">
        <v>21.6205447160884</v>
      </c>
    </row>
    <row r="2793" spans="1:8" x14ac:dyDescent="0.35">
      <c r="A2793" s="7" t="str">
        <f t="shared" si="24"/>
        <v>DISTRIBUCION VOLUMEN X CRITERIO (kg ó litros)Merluza/Pescadil.IngRTO CENTRO</v>
      </c>
      <c r="B2793" s="7">
        <v>0</v>
      </c>
      <c r="C2793" s="7">
        <v>0</v>
      </c>
      <c r="D2793" s="8" t="s">
        <v>6</v>
      </c>
      <c r="E2793" s="8">
        <v>6.5850784021412201</v>
      </c>
      <c r="F2793" s="8">
        <v>8.7449174393575397</v>
      </c>
      <c r="G2793" s="8">
        <v>9.7047586726624893</v>
      </c>
      <c r="H2793" s="8">
        <v>8.1288840197136594</v>
      </c>
    </row>
    <row r="2794" spans="1:8" x14ac:dyDescent="0.35">
      <c r="A2794" s="7" t="str">
        <f t="shared" si="24"/>
        <v>DISTRIBUCION VOLUMEN X CRITERIO (kg ó litros)Merluza/Pescadil.IngNORTE-CENTRO</v>
      </c>
      <c r="B2794" s="7">
        <v>0</v>
      </c>
      <c r="C2794" s="7">
        <v>0</v>
      </c>
      <c r="D2794" s="8" t="s">
        <v>7</v>
      </c>
      <c r="E2794" s="8">
        <v>22.857738599470601</v>
      </c>
      <c r="F2794" s="8">
        <v>8.9715389944076591</v>
      </c>
      <c r="G2794" s="8">
        <v>13.154378830835199</v>
      </c>
      <c r="H2794" s="8">
        <v>18.800433532530199</v>
      </c>
    </row>
    <row r="2795" spans="1:8" x14ac:dyDescent="0.35">
      <c r="A2795" s="7" t="str">
        <f t="shared" si="24"/>
        <v>DISTRIBUCION VOLUMEN X CRITERIO (kg ó litros)Merluza/Pescadil.IngNOROESTE</v>
      </c>
      <c r="B2795" s="7">
        <v>0</v>
      </c>
      <c r="C2795" s="7">
        <v>0</v>
      </c>
      <c r="D2795" s="8" t="s">
        <v>8</v>
      </c>
      <c r="E2795" s="8">
        <v>8.84212969427481</v>
      </c>
      <c r="F2795" s="8">
        <v>8.5145507170332007</v>
      </c>
      <c r="G2795" s="8">
        <v>6.0033163023525198</v>
      </c>
      <c r="H2795" s="8">
        <v>11.664745149382799</v>
      </c>
    </row>
    <row r="2796" spans="1:8" x14ac:dyDescent="0.35">
      <c r="A2796" s="7" t="str">
        <f t="shared" si="24"/>
        <v>DISTRIBUCION VOLUMEN X CRITERIO (kg ó litros)Merluza/Pescadil.Ing&lt;2MIL</v>
      </c>
      <c r="B2796" s="7">
        <v>0</v>
      </c>
      <c r="C2796" s="7">
        <v>0</v>
      </c>
      <c r="D2796" s="8" t="s">
        <v>9</v>
      </c>
      <c r="E2796" s="8">
        <v>3.5597822004622901</v>
      </c>
      <c r="F2796" s="8">
        <v>2.9700568720389202</v>
      </c>
      <c r="G2796" s="8">
        <v>3.1411275972249202</v>
      </c>
      <c r="H2796" s="8">
        <v>5.6033730244177802</v>
      </c>
    </row>
    <row r="2797" spans="1:8" x14ac:dyDescent="0.35">
      <c r="A2797" s="7" t="str">
        <f t="shared" si="24"/>
        <v>DISTRIBUCION VOLUMEN X CRITERIO (kg ó litros)Merluza/Pescadil.Ing2-5MIL</v>
      </c>
      <c r="B2797" s="7">
        <v>0</v>
      </c>
      <c r="C2797" s="7">
        <v>0</v>
      </c>
      <c r="D2797" s="8" t="s">
        <v>10</v>
      </c>
      <c r="E2797" s="8">
        <v>4.09175726121856</v>
      </c>
      <c r="F2797" s="8">
        <v>4.7588352184629699</v>
      </c>
      <c r="G2797" s="8">
        <v>8.2345373436094693</v>
      </c>
      <c r="H2797" s="8">
        <v>11.3773693918428</v>
      </c>
    </row>
    <row r="2798" spans="1:8" x14ac:dyDescent="0.35">
      <c r="A2798" s="7" t="str">
        <f t="shared" si="24"/>
        <v>DISTRIBUCION VOLUMEN X CRITERIO (kg ó litros)Merluza/Pescadil.Ing5-10MIL</v>
      </c>
      <c r="B2798" s="7">
        <v>0</v>
      </c>
      <c r="C2798" s="7">
        <v>0</v>
      </c>
      <c r="D2798" s="8" t="s">
        <v>11</v>
      </c>
      <c r="E2798" s="8">
        <v>7.6479521592671897</v>
      </c>
      <c r="F2798" s="8">
        <v>4.7641719018438797</v>
      </c>
      <c r="G2798" s="8">
        <v>7.7525101244833703</v>
      </c>
      <c r="H2798" s="8">
        <v>11.0489313462817</v>
      </c>
    </row>
    <row r="2799" spans="1:8" x14ac:dyDescent="0.35">
      <c r="A2799" s="7" t="str">
        <f t="shared" si="24"/>
        <v>DISTRIBUCION VOLUMEN X CRITERIO (kg ó litros)Merluza/Pescadil.Ing10-30MIL</v>
      </c>
      <c r="B2799" s="7">
        <v>0</v>
      </c>
      <c r="C2799" s="7">
        <v>0</v>
      </c>
      <c r="D2799" s="8" t="s">
        <v>12</v>
      </c>
      <c r="E2799" s="8">
        <v>25.351811151447698</v>
      </c>
      <c r="F2799" s="8">
        <v>15.465788020292599</v>
      </c>
      <c r="G2799" s="8">
        <v>19.487824163774601</v>
      </c>
      <c r="H2799" s="8">
        <v>17.135053252361999</v>
      </c>
    </row>
    <row r="2800" spans="1:8" x14ac:dyDescent="0.35">
      <c r="A2800" s="7" t="str">
        <f t="shared" si="24"/>
        <v>DISTRIBUCION VOLUMEN X CRITERIO (kg ó litros)Merluza/Pescadil.Ing30-100MIL</v>
      </c>
      <c r="B2800" s="7">
        <v>0</v>
      </c>
      <c r="C2800" s="7">
        <v>0</v>
      </c>
      <c r="D2800" s="8" t="s">
        <v>13</v>
      </c>
      <c r="E2800" s="8">
        <v>18.683723952654901</v>
      </c>
      <c r="F2800" s="8">
        <v>18.747543947802701</v>
      </c>
      <c r="G2800" s="8">
        <v>19.5418917295593</v>
      </c>
      <c r="H2800" s="8">
        <v>18.585256049842101</v>
      </c>
    </row>
    <row r="2801" spans="1:8" x14ac:dyDescent="0.35">
      <c r="A2801" s="7" t="str">
        <f t="shared" si="24"/>
        <v>DISTRIBUCION VOLUMEN X CRITERIO (kg ó litros)Merluza/Pescadil.Ing100-200MIL</v>
      </c>
      <c r="B2801" s="7">
        <v>0</v>
      </c>
      <c r="C2801" s="7">
        <v>0</v>
      </c>
      <c r="D2801" s="8" t="s">
        <v>14</v>
      </c>
      <c r="E2801" s="8">
        <v>10.1698945262458</v>
      </c>
      <c r="F2801" s="8">
        <v>9.7658363118180507</v>
      </c>
      <c r="G2801" s="8">
        <v>9.2846754037517805</v>
      </c>
      <c r="H2801" s="8">
        <v>9.8697784298662103</v>
      </c>
    </row>
    <row r="2802" spans="1:8" x14ac:dyDescent="0.35">
      <c r="A2802" s="7" t="str">
        <f t="shared" si="24"/>
        <v>DISTRIBUCION VOLUMEN X CRITERIO (kg ó litros)Merluza/Pescadil.Ing200-500MIL</v>
      </c>
      <c r="B2802" s="7">
        <v>0</v>
      </c>
      <c r="C2802" s="7">
        <v>0</v>
      </c>
      <c r="D2802" s="8" t="s">
        <v>15</v>
      </c>
      <c r="E2802" s="8">
        <v>9.9701720103719094</v>
      </c>
      <c r="F2802" s="8">
        <v>12.3688496130167</v>
      </c>
      <c r="G2802" s="8">
        <v>5.7559897990424496</v>
      </c>
      <c r="H2802" s="8">
        <v>5.9328404774719896</v>
      </c>
    </row>
    <row r="2803" spans="1:8" x14ac:dyDescent="0.35">
      <c r="A2803" s="7" t="str">
        <f t="shared" si="24"/>
        <v>DISTRIBUCION VOLUMEN X CRITERIO (kg ó litros)Merluza/Pescadil.Ing&gt;500MIL</v>
      </c>
      <c r="B2803" s="7">
        <v>0</v>
      </c>
      <c r="C2803" s="7">
        <v>0</v>
      </c>
      <c r="D2803" s="8" t="s">
        <v>16</v>
      </c>
      <c r="E2803" s="8">
        <v>20.5248943420351</v>
      </c>
      <c r="F2803" s="8">
        <v>31.158910298617101</v>
      </c>
      <c r="G2803" s="8">
        <v>26.801432334525899</v>
      </c>
      <c r="H2803" s="8">
        <v>20.447403794844</v>
      </c>
    </row>
    <row r="2804" spans="1:8" x14ac:dyDescent="0.35">
      <c r="A2804" s="7" t="str">
        <f t="shared" si="24"/>
        <v>DISTRIBUCION VOLUMEN X CRITERIO (kg ó litros)Merluza/Pescadil.IngDE 15 A 19 AÑOS</v>
      </c>
      <c r="B2804" s="7">
        <v>0</v>
      </c>
      <c r="C2804" s="7">
        <v>0</v>
      </c>
      <c r="D2804" s="8" t="s">
        <v>39</v>
      </c>
      <c r="E2804" s="8" t="s">
        <v>276</v>
      </c>
      <c r="F2804" s="8" t="s">
        <v>276</v>
      </c>
      <c r="G2804" s="8" t="s">
        <v>276</v>
      </c>
      <c r="H2804" s="8" t="s">
        <v>276</v>
      </c>
    </row>
    <row r="2805" spans="1:8" x14ac:dyDescent="0.35">
      <c r="A2805" s="7" t="str">
        <f t="shared" si="24"/>
        <v>DISTRIBUCION VOLUMEN X CRITERIO (kg ó litros)Merluza/Pescadil.IngDE 20 A 24 AÑOS</v>
      </c>
      <c r="B2805" s="7">
        <v>0</v>
      </c>
      <c r="C2805" s="7">
        <v>0</v>
      </c>
      <c r="D2805" s="8" t="s">
        <v>40</v>
      </c>
      <c r="E2805" s="8">
        <v>0.37560642122563698</v>
      </c>
      <c r="F2805" s="8">
        <v>1.7998963287217999</v>
      </c>
      <c r="G2805" s="8">
        <v>2.0737012738884202</v>
      </c>
      <c r="H2805" s="8">
        <v>0.90116510675878003</v>
      </c>
    </row>
    <row r="2806" spans="1:8" x14ac:dyDescent="0.35">
      <c r="A2806" s="7" t="str">
        <f t="shared" si="24"/>
        <v>DISTRIBUCION VOLUMEN X CRITERIO (kg ó litros)Merluza/Pescadil.IngDE 25 A 34 AÑOS</v>
      </c>
      <c r="B2806" s="7">
        <v>0</v>
      </c>
      <c r="C2806" s="7">
        <v>0</v>
      </c>
      <c r="D2806" s="8" t="s">
        <v>41</v>
      </c>
      <c r="E2806" s="8">
        <v>3.7584015884442898</v>
      </c>
      <c r="F2806" s="8">
        <v>5.5895697371977597</v>
      </c>
      <c r="G2806" s="8">
        <v>4.2836046595627399</v>
      </c>
      <c r="H2806" s="8">
        <v>2.0232426490707498</v>
      </c>
    </row>
    <row r="2807" spans="1:8" x14ac:dyDescent="0.35">
      <c r="A2807" s="7" t="str">
        <f t="shared" si="24"/>
        <v>DISTRIBUCION VOLUMEN X CRITERIO (kg ó litros)Merluza/Pescadil.IngDE 35 A 49 AÑOS</v>
      </c>
      <c r="B2807" s="7">
        <v>0</v>
      </c>
      <c r="C2807" s="7">
        <v>0</v>
      </c>
      <c r="D2807" s="8" t="s">
        <v>42</v>
      </c>
      <c r="E2807" s="8">
        <v>23.047652896896999</v>
      </c>
      <c r="F2807" s="8">
        <v>18.532377052608201</v>
      </c>
      <c r="G2807" s="8">
        <v>15.244833249726501</v>
      </c>
      <c r="H2807" s="8">
        <v>22.074604519161301</v>
      </c>
    </row>
    <row r="2808" spans="1:8" x14ac:dyDescent="0.35">
      <c r="A2808" s="7" t="str">
        <f t="shared" si="24"/>
        <v>DISTRIBUCION VOLUMEN X CRITERIO (kg ó litros)Merluza/Pescadil.IngDE 50 A 59 AÑOS</v>
      </c>
      <c r="B2808" s="7">
        <v>0</v>
      </c>
      <c r="C2808" s="7">
        <v>0</v>
      </c>
      <c r="D2808" s="8" t="s">
        <v>43</v>
      </c>
      <c r="E2808" s="8">
        <v>29.966573074585</v>
      </c>
      <c r="F2808" s="8">
        <v>26.136118466668801</v>
      </c>
      <c r="G2808" s="8">
        <v>32.188644799109397</v>
      </c>
      <c r="H2808" s="8">
        <v>30.163079564855401</v>
      </c>
    </row>
    <row r="2809" spans="1:8" x14ac:dyDescent="0.35">
      <c r="A2809" s="7" t="str">
        <f t="shared" si="24"/>
        <v>DISTRIBUCION VOLUMEN X CRITERIO (kg ó litros)Merluza/Pescadil.IngDE 60 A 75 AÑOS</v>
      </c>
      <c r="B2809" s="7">
        <v>0</v>
      </c>
      <c r="C2809" s="7">
        <v>0</v>
      </c>
      <c r="D2809" s="8" t="s">
        <v>44</v>
      </c>
      <c r="E2809" s="8">
        <v>42.851759249473403</v>
      </c>
      <c r="F2809" s="8">
        <v>47.942046887326001</v>
      </c>
      <c r="G2809" s="8">
        <v>46.209220677742003</v>
      </c>
      <c r="H2809" s="8">
        <v>44.837910785974202</v>
      </c>
    </row>
    <row r="2810" spans="1:8" x14ac:dyDescent="0.35">
      <c r="A2810" s="7" t="str">
        <f t="shared" si="24"/>
        <v>DISTRIBUCION VOLUMEN X CRITERIO (kg ó litros)Merluza/Pescadil.IngALTA Y MEDIA ALTA</v>
      </c>
      <c r="B2810" s="7">
        <v>0</v>
      </c>
      <c r="C2810" s="7">
        <v>0</v>
      </c>
      <c r="D2810" s="8" t="s">
        <v>17</v>
      </c>
      <c r="E2810" s="8">
        <v>35.453063043117197</v>
      </c>
      <c r="F2810" s="8">
        <v>33.566727713295599</v>
      </c>
      <c r="G2810" s="8">
        <v>44.570579829487798</v>
      </c>
      <c r="H2810" s="8">
        <v>41.9943573596452</v>
      </c>
    </row>
    <row r="2811" spans="1:8" x14ac:dyDescent="0.35">
      <c r="A2811" s="7" t="str">
        <f t="shared" si="24"/>
        <v>DISTRIBUCION VOLUMEN X CRITERIO (kg ó litros)Merluza/Pescadil.IngMEDIA</v>
      </c>
      <c r="B2811" s="7">
        <v>0</v>
      </c>
      <c r="C2811" s="7">
        <v>0</v>
      </c>
      <c r="D2811" s="8" t="s">
        <v>18</v>
      </c>
      <c r="E2811" s="8">
        <v>26.720397178902701</v>
      </c>
      <c r="F2811" s="8">
        <v>36.467556326526001</v>
      </c>
      <c r="G2811" s="8">
        <v>28.051239072278999</v>
      </c>
      <c r="H2811" s="8">
        <v>28.123377717194799</v>
      </c>
    </row>
    <row r="2812" spans="1:8" x14ac:dyDescent="0.35">
      <c r="A2812" s="7" t="str">
        <f t="shared" si="24"/>
        <v>DISTRIBUCION VOLUMEN X CRITERIO (kg ó litros)Merluza/Pescadil.IngMEDIA BAJA</v>
      </c>
      <c r="B2812" s="7">
        <v>0</v>
      </c>
      <c r="C2812" s="7">
        <v>0</v>
      </c>
      <c r="D2812" s="8" t="s">
        <v>19</v>
      </c>
      <c r="E2812" s="8">
        <v>31.469573370545699</v>
      </c>
      <c r="F2812" s="8">
        <v>20.075775477994799</v>
      </c>
      <c r="G2812" s="8">
        <v>19.494201688293501</v>
      </c>
      <c r="H2812" s="8">
        <v>18.547491549677201</v>
      </c>
    </row>
    <row r="2813" spans="1:8" x14ac:dyDescent="0.35">
      <c r="A2813" s="7" t="str">
        <f t="shared" si="24"/>
        <v>DISTRIBUCION VOLUMEN X CRITERIO (kg ó litros)Merluza/Pescadil.IngBAJA</v>
      </c>
      <c r="B2813" s="7">
        <v>0</v>
      </c>
      <c r="C2813" s="7">
        <v>0</v>
      </c>
      <c r="D2813" s="8" t="s">
        <v>20</v>
      </c>
      <c r="E2813" s="8">
        <v>6.3569648857742598</v>
      </c>
      <c r="F2813" s="8">
        <v>9.8899404768900006</v>
      </c>
      <c r="G2813" s="8">
        <v>7.8839920796451501</v>
      </c>
      <c r="H2813" s="8">
        <v>11.3347754840156</v>
      </c>
    </row>
    <row r="2814" spans="1:8" x14ac:dyDescent="0.35">
      <c r="A2814" s="7" t="str">
        <f t="shared" si="24"/>
        <v>DISTRIBUCION VOLUMEN X CRITERIO (kg ó litros)Merluza/Pescadil.IngHOMBRE</v>
      </c>
      <c r="B2814" s="7">
        <v>0</v>
      </c>
      <c r="C2814" s="7">
        <v>0</v>
      </c>
      <c r="D2814" s="8" t="s">
        <v>21</v>
      </c>
      <c r="E2814" s="8">
        <v>63.664122575847202</v>
      </c>
      <c r="F2814" s="8">
        <v>62.294459409656</v>
      </c>
      <c r="G2814" s="8">
        <v>54.4718268210963</v>
      </c>
      <c r="H2814" s="8">
        <v>56.650068700372898</v>
      </c>
    </row>
    <row r="2815" spans="1:8" x14ac:dyDescent="0.35">
      <c r="A2815" s="7" t="str">
        <f t="shared" si="24"/>
        <v>DISTRIBUCION VOLUMEN X CRITERIO (kg ó litros)Merluza/Pescadil.IngMUJER</v>
      </c>
      <c r="B2815" s="7">
        <v>0</v>
      </c>
      <c r="C2815" s="7">
        <v>0</v>
      </c>
      <c r="D2815" s="8" t="s">
        <v>22</v>
      </c>
      <c r="E2815" s="8">
        <v>36.3358672153432</v>
      </c>
      <c r="F2815" s="8">
        <v>37.705540802090901</v>
      </c>
      <c r="G2815" s="8">
        <v>45.528183442222598</v>
      </c>
      <c r="H2815" s="8">
        <v>43.349938685418103</v>
      </c>
    </row>
    <row r="2816" spans="1:8" x14ac:dyDescent="0.35">
      <c r="A2816" s="7" t="str">
        <f>$B$2265&amp;$C$2816&amp;D2816</f>
        <v>DISTRIBUCION VOLUMEN X CRITERIO (kg ó litros)Boquerones Ing.T.ESPAÑA</v>
      </c>
      <c r="B2816" s="7">
        <v>0</v>
      </c>
      <c r="C2816" s="7" t="s">
        <v>137</v>
      </c>
      <c r="D2816" s="8" t="s">
        <v>36</v>
      </c>
      <c r="E2816" s="8">
        <v>100</v>
      </c>
      <c r="F2816" s="8">
        <v>100</v>
      </c>
      <c r="G2816" s="8">
        <v>100</v>
      </c>
      <c r="H2816" s="8">
        <v>100</v>
      </c>
    </row>
    <row r="2817" spans="1:8" x14ac:dyDescent="0.35">
      <c r="A2817" s="7" t="str">
        <f t="shared" ref="A2817:A2844" si="25">$B$2265&amp;$C$2816&amp;D2817</f>
        <v>DISTRIBUCION VOLUMEN X CRITERIO (kg ó litros)Boquerones Ing.BCN AM</v>
      </c>
      <c r="B2817" s="7">
        <v>0</v>
      </c>
      <c r="C2817" s="7">
        <v>0</v>
      </c>
      <c r="D2817" s="8" t="s">
        <v>1</v>
      </c>
      <c r="E2817" s="8">
        <v>7.0086578784132199</v>
      </c>
      <c r="F2817" s="8">
        <v>10.4293472420566</v>
      </c>
      <c r="G2817" s="8">
        <v>10.1843167514282</v>
      </c>
      <c r="H2817" s="8">
        <v>3.5765074067341098</v>
      </c>
    </row>
    <row r="2818" spans="1:8" x14ac:dyDescent="0.35">
      <c r="A2818" s="7" t="str">
        <f t="shared" si="25"/>
        <v>DISTRIBUCION VOLUMEN X CRITERIO (kg ó litros)Boquerones Ing.REST.CAT ARAGON</v>
      </c>
      <c r="B2818" s="7">
        <v>0</v>
      </c>
      <c r="C2818" s="7">
        <v>0</v>
      </c>
      <c r="D2818" s="8" t="s">
        <v>2</v>
      </c>
      <c r="E2818" s="8">
        <v>6.0358300553843103</v>
      </c>
      <c r="F2818" s="8">
        <v>6.0270359691236397</v>
      </c>
      <c r="G2818" s="8">
        <v>6.8853230887569996</v>
      </c>
      <c r="H2818" s="8">
        <v>6.1777748612792696</v>
      </c>
    </row>
    <row r="2819" spans="1:8" x14ac:dyDescent="0.35">
      <c r="A2819" s="7" t="str">
        <f t="shared" si="25"/>
        <v>DISTRIBUCION VOLUMEN X CRITERIO (kg ó litros)Boquerones Ing.LEVANTE</v>
      </c>
      <c r="B2819" s="7">
        <v>0</v>
      </c>
      <c r="C2819" s="7">
        <v>0</v>
      </c>
      <c r="D2819" s="8" t="s">
        <v>3</v>
      </c>
      <c r="E2819" s="8">
        <v>8.5050161152339605</v>
      </c>
      <c r="F2819" s="8">
        <v>6.9577103042707398</v>
      </c>
      <c r="G2819" s="8">
        <v>6.3289539318138504</v>
      </c>
      <c r="H2819" s="8">
        <v>6.9696268546208699</v>
      </c>
    </row>
    <row r="2820" spans="1:8" x14ac:dyDescent="0.35">
      <c r="A2820" s="7" t="str">
        <f t="shared" si="25"/>
        <v>DISTRIBUCION VOLUMEN X CRITERIO (kg ó litros)Boquerones Ing.ANDALUCIA</v>
      </c>
      <c r="B2820" s="7">
        <v>0</v>
      </c>
      <c r="C2820" s="7">
        <v>0</v>
      </c>
      <c r="D2820" s="8" t="s">
        <v>4</v>
      </c>
      <c r="E2820" s="8">
        <v>36.652066935338802</v>
      </c>
      <c r="F2820" s="8">
        <v>43.106828644226603</v>
      </c>
      <c r="G2820" s="8">
        <v>43.823370439735903</v>
      </c>
      <c r="H2820" s="8">
        <v>41.703070325991803</v>
      </c>
    </row>
    <row r="2821" spans="1:8" x14ac:dyDescent="0.35">
      <c r="A2821" s="7" t="str">
        <f t="shared" si="25"/>
        <v>DISTRIBUCION VOLUMEN X CRITERIO (kg ó litros)Boquerones Ing.MDD AM</v>
      </c>
      <c r="B2821" s="7">
        <v>0</v>
      </c>
      <c r="C2821" s="7">
        <v>0</v>
      </c>
      <c r="D2821" s="8" t="s">
        <v>5</v>
      </c>
      <c r="E2821" s="8">
        <v>29.0633388889235</v>
      </c>
      <c r="F2821" s="8">
        <v>25.854519439459398</v>
      </c>
      <c r="G2821" s="8">
        <v>20.459447668685598</v>
      </c>
      <c r="H2821" s="8">
        <v>31.982359300055698</v>
      </c>
    </row>
    <row r="2822" spans="1:8" x14ac:dyDescent="0.35">
      <c r="A2822" s="7" t="str">
        <f t="shared" si="25"/>
        <v>DISTRIBUCION VOLUMEN X CRITERIO (kg ó litros)Boquerones Ing.RTO CENTRO</v>
      </c>
      <c r="B2822" s="7">
        <v>0</v>
      </c>
      <c r="C2822" s="7">
        <v>0</v>
      </c>
      <c r="D2822" s="8" t="s">
        <v>6</v>
      </c>
      <c r="E2822" s="8">
        <v>7.0905928252749604</v>
      </c>
      <c r="F2822" s="8">
        <v>4.8946527785709302</v>
      </c>
      <c r="G2822" s="8">
        <v>4.6842522608500801</v>
      </c>
      <c r="H2822" s="8">
        <v>2.9905605129989898</v>
      </c>
    </row>
    <row r="2823" spans="1:8" x14ac:dyDescent="0.35">
      <c r="A2823" s="7" t="str">
        <f t="shared" si="25"/>
        <v>DISTRIBUCION VOLUMEN X CRITERIO (kg ó litros)Boquerones Ing.NORTE-CENTRO</v>
      </c>
      <c r="B2823" s="7">
        <v>0</v>
      </c>
      <c r="C2823" s="7">
        <v>0</v>
      </c>
      <c r="D2823" s="8" t="s">
        <v>7</v>
      </c>
      <c r="E2823" s="8">
        <v>3.4190394140175502</v>
      </c>
      <c r="F2823" s="8">
        <v>2.4198822269956199</v>
      </c>
      <c r="G2823" s="8">
        <v>3.5520898219925301</v>
      </c>
      <c r="H2823" s="8">
        <v>4.8882596220119598</v>
      </c>
    </row>
    <row r="2824" spans="1:8" x14ac:dyDescent="0.35">
      <c r="A2824" s="7" t="str">
        <f t="shared" si="25"/>
        <v>DISTRIBUCION VOLUMEN X CRITERIO (kg ó litros)Boquerones Ing.NOROESTE</v>
      </c>
      <c r="B2824" s="7">
        <v>0</v>
      </c>
      <c r="C2824" s="7">
        <v>0</v>
      </c>
      <c r="D2824" s="8" t="s">
        <v>8</v>
      </c>
      <c r="E2824" s="8">
        <v>2.2254517479178801</v>
      </c>
      <c r="F2824" s="8">
        <v>0.31002927656925799</v>
      </c>
      <c r="G2824" s="8">
        <v>4.0822430768539597</v>
      </c>
      <c r="H2824" s="8">
        <v>1.7118285588795199</v>
      </c>
    </row>
    <row r="2825" spans="1:8" x14ac:dyDescent="0.35">
      <c r="A2825" s="7" t="str">
        <f t="shared" si="25"/>
        <v>DISTRIBUCION VOLUMEN X CRITERIO (kg ó litros)Boquerones Ing.&lt;2MIL</v>
      </c>
      <c r="B2825" s="7">
        <v>0</v>
      </c>
      <c r="C2825" s="7">
        <v>0</v>
      </c>
      <c r="D2825" s="8" t="s">
        <v>9</v>
      </c>
      <c r="E2825" s="8">
        <v>5.1527468643976597</v>
      </c>
      <c r="F2825" s="8">
        <v>1.35715075196957</v>
      </c>
      <c r="G2825" s="8">
        <v>9.0346366630630399</v>
      </c>
      <c r="H2825" s="8">
        <v>1.0288453633588901</v>
      </c>
    </row>
    <row r="2826" spans="1:8" x14ac:dyDescent="0.35">
      <c r="A2826" s="7" t="str">
        <f t="shared" si="25"/>
        <v>DISTRIBUCION VOLUMEN X CRITERIO (kg ó litros)Boquerones Ing.2-5MIL</v>
      </c>
      <c r="B2826" s="7">
        <v>0</v>
      </c>
      <c r="C2826" s="7">
        <v>0</v>
      </c>
      <c r="D2826" s="8" t="s">
        <v>10</v>
      </c>
      <c r="E2826" s="8">
        <v>2.6097299822295299</v>
      </c>
      <c r="F2826" s="8">
        <v>1.9300656178912301</v>
      </c>
      <c r="G2826" s="8">
        <v>6.1627792273344202</v>
      </c>
      <c r="H2826" s="8">
        <v>1.44351002440455</v>
      </c>
    </row>
    <row r="2827" spans="1:8" x14ac:dyDescent="0.35">
      <c r="A2827" s="7" t="str">
        <f t="shared" si="25"/>
        <v>DISTRIBUCION VOLUMEN X CRITERIO (kg ó litros)Boquerones Ing.5-10MIL</v>
      </c>
      <c r="B2827" s="7">
        <v>0</v>
      </c>
      <c r="C2827" s="7">
        <v>0</v>
      </c>
      <c r="D2827" s="8" t="s">
        <v>11</v>
      </c>
      <c r="E2827" s="8">
        <v>5.3236309562082598</v>
      </c>
      <c r="F2827" s="8">
        <v>2.68398375376665</v>
      </c>
      <c r="G2827" s="8">
        <v>4.78799596949254</v>
      </c>
      <c r="H2827" s="8">
        <v>20.9127890937473</v>
      </c>
    </row>
    <row r="2828" spans="1:8" x14ac:dyDescent="0.35">
      <c r="A2828" s="7" t="str">
        <f t="shared" si="25"/>
        <v>DISTRIBUCION VOLUMEN X CRITERIO (kg ó litros)Boquerones Ing.10-30MIL</v>
      </c>
      <c r="B2828" s="7">
        <v>0</v>
      </c>
      <c r="C2828" s="7">
        <v>0</v>
      </c>
      <c r="D2828" s="8" t="s">
        <v>12</v>
      </c>
      <c r="E2828" s="8">
        <v>8.6291627689855694</v>
      </c>
      <c r="F2828" s="8">
        <v>10.3822206861757</v>
      </c>
      <c r="G2828" s="8">
        <v>12.6565183513155</v>
      </c>
      <c r="H2828" s="8">
        <v>8.7849897672215107</v>
      </c>
    </row>
    <row r="2829" spans="1:8" x14ac:dyDescent="0.35">
      <c r="A2829" s="7" t="str">
        <f t="shared" si="25"/>
        <v>DISTRIBUCION VOLUMEN X CRITERIO (kg ó litros)Boquerones Ing.30-100MIL</v>
      </c>
      <c r="B2829" s="7">
        <v>0</v>
      </c>
      <c r="C2829" s="7">
        <v>0</v>
      </c>
      <c r="D2829" s="8" t="s">
        <v>13</v>
      </c>
      <c r="E2829" s="8">
        <v>16.272418006648699</v>
      </c>
      <c r="F2829" s="8">
        <v>20.5052918757216</v>
      </c>
      <c r="G2829" s="8">
        <v>17.931416083859698</v>
      </c>
      <c r="H2829" s="8">
        <v>10.8624777738618</v>
      </c>
    </row>
    <row r="2830" spans="1:8" x14ac:dyDescent="0.35">
      <c r="A2830" s="7" t="str">
        <f t="shared" si="25"/>
        <v>DISTRIBUCION VOLUMEN X CRITERIO (kg ó litros)Boquerones Ing.100-200MIL</v>
      </c>
      <c r="B2830" s="7">
        <v>0</v>
      </c>
      <c r="C2830" s="7">
        <v>0</v>
      </c>
      <c r="D2830" s="8" t="s">
        <v>14</v>
      </c>
      <c r="E2830" s="8">
        <v>16.548380377975</v>
      </c>
      <c r="F2830" s="8">
        <v>15.559980556177701</v>
      </c>
      <c r="G2830" s="8">
        <v>9.9126750793257692</v>
      </c>
      <c r="H2830" s="8">
        <v>11.5020800036861</v>
      </c>
    </row>
    <row r="2831" spans="1:8" x14ac:dyDescent="0.35">
      <c r="A2831" s="7" t="str">
        <f t="shared" si="25"/>
        <v>DISTRIBUCION VOLUMEN X CRITERIO (kg ó litros)Boquerones Ing.200-500MIL</v>
      </c>
      <c r="B2831" s="7">
        <v>0</v>
      </c>
      <c r="C2831" s="7">
        <v>0</v>
      </c>
      <c r="D2831" s="8" t="s">
        <v>15</v>
      </c>
      <c r="E2831" s="8">
        <v>11.8132515211563</v>
      </c>
      <c r="F2831" s="8">
        <v>12.73289976169</v>
      </c>
      <c r="G2831" s="8">
        <v>10.2701726376021</v>
      </c>
      <c r="H2831" s="8">
        <v>6.1961570336894898</v>
      </c>
    </row>
    <row r="2832" spans="1:8" x14ac:dyDescent="0.35">
      <c r="A2832" s="7" t="str">
        <f t="shared" si="25"/>
        <v>DISTRIBUCION VOLUMEN X CRITERIO (kg ó litros)Boquerones Ing.&gt;500MIL</v>
      </c>
      <c r="B2832" s="7">
        <v>0</v>
      </c>
      <c r="C2832" s="7">
        <v>0</v>
      </c>
      <c r="D2832" s="8" t="s">
        <v>16</v>
      </c>
      <c r="E2832" s="8">
        <v>33.6506697223355</v>
      </c>
      <c r="F2832" s="8">
        <v>34.848405301886501</v>
      </c>
      <c r="G2832" s="8">
        <v>29.243806908138499</v>
      </c>
      <c r="H2832" s="8">
        <v>39.2691444662496</v>
      </c>
    </row>
    <row r="2833" spans="1:8" x14ac:dyDescent="0.35">
      <c r="A2833" s="7" t="str">
        <f t="shared" si="25"/>
        <v>DISTRIBUCION VOLUMEN X CRITERIO (kg ó litros)Boquerones Ing.DE 15 A 19 AÑOS</v>
      </c>
      <c r="B2833" s="7">
        <v>0</v>
      </c>
      <c r="C2833" s="7">
        <v>0</v>
      </c>
      <c r="D2833" s="8" t="s">
        <v>39</v>
      </c>
      <c r="E2833" s="8" t="s">
        <v>276</v>
      </c>
      <c r="F2833" s="8">
        <v>1.0389378063185</v>
      </c>
      <c r="G2833" s="8" t="s">
        <v>276</v>
      </c>
      <c r="H2833" s="8" t="s">
        <v>276</v>
      </c>
    </row>
    <row r="2834" spans="1:8" x14ac:dyDescent="0.35">
      <c r="A2834" s="7" t="str">
        <f t="shared" si="25"/>
        <v>DISTRIBUCION VOLUMEN X CRITERIO (kg ó litros)Boquerones Ing.DE 20 A 24 AÑOS</v>
      </c>
      <c r="B2834" s="7">
        <v>0</v>
      </c>
      <c r="C2834" s="7">
        <v>0</v>
      </c>
      <c r="D2834" s="8" t="s">
        <v>40</v>
      </c>
      <c r="E2834" s="8">
        <v>1.1991874595893499</v>
      </c>
      <c r="F2834" s="8">
        <v>0.75181485663209002</v>
      </c>
      <c r="G2834" s="8">
        <v>1.1197794509972301</v>
      </c>
      <c r="H2834" s="8">
        <v>0.63960068148131699</v>
      </c>
    </row>
    <row r="2835" spans="1:8" x14ac:dyDescent="0.35">
      <c r="A2835" s="7" t="str">
        <f t="shared" si="25"/>
        <v>DISTRIBUCION VOLUMEN X CRITERIO (kg ó litros)Boquerones Ing.DE 25 A 34 AÑOS</v>
      </c>
      <c r="B2835" s="7">
        <v>0</v>
      </c>
      <c r="C2835" s="7">
        <v>0</v>
      </c>
      <c r="D2835" s="8" t="s">
        <v>41</v>
      </c>
      <c r="E2835" s="8">
        <v>6.1438447587479201</v>
      </c>
      <c r="F2835" s="8">
        <v>7.9420680418821297</v>
      </c>
      <c r="G2835" s="8">
        <v>2.99951755421933</v>
      </c>
      <c r="H2835" s="8">
        <v>4.9432665884254696</v>
      </c>
    </row>
    <row r="2836" spans="1:8" x14ac:dyDescent="0.35">
      <c r="A2836" s="7" t="str">
        <f t="shared" si="25"/>
        <v>DISTRIBUCION VOLUMEN X CRITERIO (kg ó litros)Boquerones Ing.DE 35 A 49 AÑOS</v>
      </c>
      <c r="B2836" s="7">
        <v>0</v>
      </c>
      <c r="C2836" s="7">
        <v>0</v>
      </c>
      <c r="D2836" s="8" t="s">
        <v>42</v>
      </c>
      <c r="E2836" s="8">
        <v>16.170913509599998</v>
      </c>
      <c r="F2836" s="8">
        <v>13.8416439066921</v>
      </c>
      <c r="G2836" s="8">
        <v>15.9589438617407</v>
      </c>
      <c r="H2836" s="8">
        <v>11.3475373708911</v>
      </c>
    </row>
    <row r="2837" spans="1:8" x14ac:dyDescent="0.35">
      <c r="A2837" s="7" t="str">
        <f t="shared" si="25"/>
        <v>DISTRIBUCION VOLUMEN X CRITERIO (kg ó litros)Boquerones Ing.DE 50 A 59 AÑOS</v>
      </c>
      <c r="B2837" s="7">
        <v>0</v>
      </c>
      <c r="C2837" s="7">
        <v>0</v>
      </c>
      <c r="D2837" s="8" t="s">
        <v>43</v>
      </c>
      <c r="E2837" s="8">
        <v>23.442074438119501</v>
      </c>
      <c r="F2837" s="8">
        <v>32.067186383259397</v>
      </c>
      <c r="G2837" s="8">
        <v>28.997618104625701</v>
      </c>
      <c r="H2837" s="8">
        <v>23.236060450420698</v>
      </c>
    </row>
    <row r="2838" spans="1:8" x14ac:dyDescent="0.35">
      <c r="A2838" s="7" t="str">
        <f t="shared" si="25"/>
        <v>DISTRIBUCION VOLUMEN X CRITERIO (kg ó litros)Boquerones Ing.DE 60 A 75 AÑOS</v>
      </c>
      <c r="B2838" s="7">
        <v>0</v>
      </c>
      <c r="C2838" s="7">
        <v>0</v>
      </c>
      <c r="D2838" s="8" t="s">
        <v>44</v>
      </c>
      <c r="E2838" s="8">
        <v>53.043974416001497</v>
      </c>
      <c r="F2838" s="8">
        <v>44.358348269481198</v>
      </c>
      <c r="G2838" s="8">
        <v>50.924145839916299</v>
      </c>
      <c r="H2838" s="8">
        <v>59.833525516313102</v>
      </c>
    </row>
    <row r="2839" spans="1:8" x14ac:dyDescent="0.35">
      <c r="A2839" s="7" t="str">
        <f t="shared" si="25"/>
        <v>DISTRIBUCION VOLUMEN X CRITERIO (kg ó litros)Boquerones Ing.ALTA Y MEDIA ALTA</v>
      </c>
      <c r="B2839" s="7">
        <v>0</v>
      </c>
      <c r="C2839" s="7">
        <v>0</v>
      </c>
      <c r="D2839" s="8" t="s">
        <v>17</v>
      </c>
      <c r="E2839" s="8">
        <v>46.206810528732703</v>
      </c>
      <c r="F2839" s="8">
        <v>34.692850102824998</v>
      </c>
      <c r="G2839" s="8">
        <v>42.447429447607398</v>
      </c>
      <c r="H2839" s="8">
        <v>35.420676612512501</v>
      </c>
    </row>
    <row r="2840" spans="1:8" x14ac:dyDescent="0.35">
      <c r="A2840" s="7" t="str">
        <f t="shared" si="25"/>
        <v>DISTRIBUCION VOLUMEN X CRITERIO (kg ó litros)Boquerones Ing.MEDIA</v>
      </c>
      <c r="B2840" s="7">
        <v>0</v>
      </c>
      <c r="C2840" s="7">
        <v>0</v>
      </c>
      <c r="D2840" s="8" t="s">
        <v>18</v>
      </c>
      <c r="E2840" s="8">
        <v>27.228958508811498</v>
      </c>
      <c r="F2840" s="8">
        <v>31.449875656506102</v>
      </c>
      <c r="G2840" s="8">
        <v>30.596205099546999</v>
      </c>
      <c r="H2840" s="8">
        <v>41.087376768172902</v>
      </c>
    </row>
    <row r="2841" spans="1:8" x14ac:dyDescent="0.35">
      <c r="A2841" s="7" t="str">
        <f t="shared" si="25"/>
        <v>DISTRIBUCION VOLUMEN X CRITERIO (kg ó litros)Boquerones Ing.MEDIA BAJA</v>
      </c>
      <c r="B2841" s="7">
        <v>0</v>
      </c>
      <c r="C2841" s="7">
        <v>0</v>
      </c>
      <c r="D2841" s="8" t="s">
        <v>19</v>
      </c>
      <c r="E2841" s="8">
        <v>15.5724187847708</v>
      </c>
      <c r="F2841" s="8">
        <v>18.190837573860801</v>
      </c>
      <c r="G2841" s="8">
        <v>13.286590739526201</v>
      </c>
      <c r="H2841" s="8">
        <v>13.4813984896804</v>
      </c>
    </row>
    <row r="2842" spans="1:8" x14ac:dyDescent="0.35">
      <c r="A2842" s="7" t="str">
        <f t="shared" si="25"/>
        <v>DISTRIBUCION VOLUMEN X CRITERIO (kg ó litros)Boquerones Ing.BAJA</v>
      </c>
      <c r="B2842" s="7">
        <v>0</v>
      </c>
      <c r="C2842" s="7">
        <v>0</v>
      </c>
      <c r="D2842" s="8" t="s">
        <v>20</v>
      </c>
      <c r="E2842" s="8">
        <v>10.991813384465599</v>
      </c>
      <c r="F2842" s="8">
        <v>15.666439602074201</v>
      </c>
      <c r="G2842" s="8">
        <v>13.669780368182501</v>
      </c>
      <c r="H2842" s="8">
        <v>10.010543370003299</v>
      </c>
    </row>
    <row r="2843" spans="1:8" x14ac:dyDescent="0.35">
      <c r="A2843" s="7" t="str">
        <f t="shared" si="25"/>
        <v>DISTRIBUCION VOLUMEN X CRITERIO (kg ó litros)Boquerones Ing.HOMBRE</v>
      </c>
      <c r="B2843" s="7">
        <v>0</v>
      </c>
      <c r="C2843" s="7">
        <v>0</v>
      </c>
      <c r="D2843" s="8" t="s">
        <v>21</v>
      </c>
      <c r="E2843" s="8">
        <v>58.047429340643397</v>
      </c>
      <c r="F2843" s="8">
        <v>58.368845427813703</v>
      </c>
      <c r="G2843" s="8">
        <v>51.897080335740696</v>
      </c>
      <c r="H2843" s="8">
        <v>65.300929417390904</v>
      </c>
    </row>
    <row r="2844" spans="1:8" x14ac:dyDescent="0.35">
      <c r="A2844" s="7" t="str">
        <f t="shared" si="25"/>
        <v>DISTRIBUCION VOLUMEN X CRITERIO (kg ó litros)Boquerones Ing.MUJER</v>
      </c>
      <c r="B2844" s="7">
        <v>0</v>
      </c>
      <c r="C2844" s="7">
        <v>0</v>
      </c>
      <c r="D2844" s="8" t="s">
        <v>22</v>
      </c>
      <c r="E2844" s="8">
        <v>41.952564726018998</v>
      </c>
      <c r="F2844" s="8">
        <v>41.631170529722603</v>
      </c>
      <c r="G2844" s="8">
        <v>48.102912419979603</v>
      </c>
      <c r="H2844" s="8">
        <v>34.699053246043697</v>
      </c>
    </row>
    <row r="2845" spans="1:8" x14ac:dyDescent="0.35">
      <c r="A2845" s="7" t="str">
        <f>$B$2265&amp;$C$2845&amp;D2845</f>
        <v>DISTRIBUCION VOLUMEN X CRITERIO (kg ó litros)Sardinas Ing.T.ESPAÑA</v>
      </c>
      <c r="B2845" s="7">
        <v>0</v>
      </c>
      <c r="C2845" s="7" t="s">
        <v>138</v>
      </c>
      <c r="D2845" s="8" t="s">
        <v>36</v>
      </c>
      <c r="E2845" s="8">
        <v>100</v>
      </c>
      <c r="F2845" s="8">
        <v>100</v>
      </c>
      <c r="G2845" s="8">
        <v>100</v>
      </c>
      <c r="H2845" s="8">
        <v>100</v>
      </c>
    </row>
    <row r="2846" spans="1:8" x14ac:dyDescent="0.35">
      <c r="A2846" s="7" t="str">
        <f t="shared" ref="A2846:A2873" si="26">$B$2265&amp;$C$2845&amp;D2846</f>
        <v>DISTRIBUCION VOLUMEN X CRITERIO (kg ó litros)Sardinas Ing.BCN AM</v>
      </c>
      <c r="B2846" s="7">
        <v>0</v>
      </c>
      <c r="C2846" s="7">
        <v>0</v>
      </c>
      <c r="D2846" s="8" t="s">
        <v>1</v>
      </c>
      <c r="E2846" s="8">
        <v>17.582544996179301</v>
      </c>
      <c r="F2846" s="8">
        <v>13.8332076981211</v>
      </c>
      <c r="G2846" s="8">
        <v>4.5142168390429704</v>
      </c>
      <c r="H2846" s="8">
        <v>4.9587340798688899</v>
      </c>
    </row>
    <row r="2847" spans="1:8" x14ac:dyDescent="0.35">
      <c r="A2847" s="7" t="str">
        <f t="shared" si="26"/>
        <v>DISTRIBUCION VOLUMEN X CRITERIO (kg ó litros)Sardinas Ing.REST.CAT ARAGON</v>
      </c>
      <c r="B2847" s="7">
        <v>0</v>
      </c>
      <c r="C2847" s="7">
        <v>0</v>
      </c>
      <c r="D2847" s="8" t="s">
        <v>2</v>
      </c>
      <c r="E2847" s="8">
        <v>3.6272914535223402</v>
      </c>
      <c r="F2847" s="8">
        <v>7.5554980217757501</v>
      </c>
      <c r="G2847" s="8">
        <v>6.6909922440207898</v>
      </c>
      <c r="H2847" s="8">
        <v>3.7728928428224502</v>
      </c>
    </row>
    <row r="2848" spans="1:8" x14ac:dyDescent="0.35">
      <c r="A2848" s="7" t="str">
        <f t="shared" si="26"/>
        <v>DISTRIBUCION VOLUMEN X CRITERIO (kg ó litros)Sardinas Ing.LEVANTE</v>
      </c>
      <c r="B2848" s="7">
        <v>0</v>
      </c>
      <c r="C2848" s="7">
        <v>0</v>
      </c>
      <c r="D2848" s="8" t="s">
        <v>3</v>
      </c>
      <c r="E2848" s="8">
        <v>18.5781827779217</v>
      </c>
      <c r="F2848" s="8">
        <v>20.079288246270199</v>
      </c>
      <c r="G2848" s="8">
        <v>24.1188940700921</v>
      </c>
      <c r="H2848" s="8">
        <v>13.3859403832071</v>
      </c>
    </row>
    <row r="2849" spans="1:8" x14ac:dyDescent="0.35">
      <c r="A2849" s="7" t="str">
        <f t="shared" si="26"/>
        <v>DISTRIBUCION VOLUMEN X CRITERIO (kg ó litros)Sardinas Ing.ANDALUCIA</v>
      </c>
      <c r="B2849" s="7">
        <v>0</v>
      </c>
      <c r="C2849" s="7">
        <v>0</v>
      </c>
      <c r="D2849" s="8" t="s">
        <v>4</v>
      </c>
      <c r="E2849" s="8">
        <v>32.181009742910703</v>
      </c>
      <c r="F2849" s="8">
        <v>37.222462518316298</v>
      </c>
      <c r="G2849" s="8">
        <v>35.725279463920998</v>
      </c>
      <c r="H2849" s="8">
        <v>46.210095709374102</v>
      </c>
    </row>
    <row r="2850" spans="1:8" x14ac:dyDescent="0.35">
      <c r="A2850" s="7" t="str">
        <f t="shared" si="26"/>
        <v>DISTRIBUCION VOLUMEN X CRITERIO (kg ó litros)Sardinas Ing.MDD AM</v>
      </c>
      <c r="B2850" s="7">
        <v>0</v>
      </c>
      <c r="C2850" s="7">
        <v>0</v>
      </c>
      <c r="D2850" s="8" t="s">
        <v>5</v>
      </c>
      <c r="E2850" s="8">
        <v>3.8946139916123701</v>
      </c>
      <c r="F2850" s="8">
        <v>6.37271966192636</v>
      </c>
      <c r="G2850" s="8">
        <v>11.583558433161301</v>
      </c>
      <c r="H2850" s="8">
        <v>10.4101237971614</v>
      </c>
    </row>
    <row r="2851" spans="1:8" x14ac:dyDescent="0.35">
      <c r="A2851" s="7" t="str">
        <f t="shared" si="26"/>
        <v>DISTRIBUCION VOLUMEN X CRITERIO (kg ó litros)Sardinas Ing.RTO CENTRO</v>
      </c>
      <c r="B2851" s="7">
        <v>0</v>
      </c>
      <c r="C2851" s="7">
        <v>0</v>
      </c>
      <c r="D2851" s="8" t="s">
        <v>6</v>
      </c>
      <c r="E2851" s="8">
        <v>11.9057279881256</v>
      </c>
      <c r="F2851" s="8">
        <v>6.0204006440740603</v>
      </c>
      <c r="G2851" s="8">
        <v>5.2668202132168496</v>
      </c>
      <c r="H2851" s="8">
        <v>6.21163195895243</v>
      </c>
    </row>
    <row r="2852" spans="1:8" x14ac:dyDescent="0.35">
      <c r="A2852" s="7" t="str">
        <f t="shared" si="26"/>
        <v>DISTRIBUCION VOLUMEN X CRITERIO (kg ó litros)Sardinas Ing.NORTE-CENTRO</v>
      </c>
      <c r="B2852" s="7">
        <v>0</v>
      </c>
      <c r="C2852" s="7">
        <v>0</v>
      </c>
      <c r="D2852" s="8" t="s">
        <v>7</v>
      </c>
      <c r="E2852" s="8">
        <v>2.5819546053849001</v>
      </c>
      <c r="F2852" s="8">
        <v>4.6557602330926997</v>
      </c>
      <c r="G2852" s="8">
        <v>6.25164580295103</v>
      </c>
      <c r="H2852" s="8">
        <v>6.02514382057735</v>
      </c>
    </row>
    <row r="2853" spans="1:8" x14ac:dyDescent="0.35">
      <c r="A2853" s="7" t="str">
        <f t="shared" si="26"/>
        <v>DISTRIBUCION VOLUMEN X CRITERIO (kg ó litros)Sardinas Ing.NOROESTE</v>
      </c>
      <c r="B2853" s="7">
        <v>0</v>
      </c>
      <c r="C2853" s="7">
        <v>0</v>
      </c>
      <c r="D2853" s="8" t="s">
        <v>8</v>
      </c>
      <c r="E2853" s="8">
        <v>9.6486741706470802</v>
      </c>
      <c r="F2853" s="8">
        <v>4.2606670668083302</v>
      </c>
      <c r="G2853" s="8">
        <v>5.8485826279801501</v>
      </c>
      <c r="H2853" s="8">
        <v>9.0254394276808494</v>
      </c>
    </row>
    <row r="2854" spans="1:8" x14ac:dyDescent="0.35">
      <c r="A2854" s="7" t="str">
        <f t="shared" si="26"/>
        <v>DISTRIBUCION VOLUMEN X CRITERIO (kg ó litros)Sardinas Ing.&lt;2MIL</v>
      </c>
      <c r="B2854" s="7">
        <v>0</v>
      </c>
      <c r="C2854" s="7">
        <v>0</v>
      </c>
      <c r="D2854" s="8" t="s">
        <v>9</v>
      </c>
      <c r="E2854" s="8">
        <v>2.5657037453878599</v>
      </c>
      <c r="F2854" s="8">
        <v>4.5595886542426101</v>
      </c>
      <c r="G2854" s="8">
        <v>0.83487804443678204</v>
      </c>
      <c r="H2854" s="8">
        <v>0.21933270306312999</v>
      </c>
    </row>
    <row r="2855" spans="1:8" x14ac:dyDescent="0.35">
      <c r="A2855" s="7" t="str">
        <f t="shared" si="26"/>
        <v>DISTRIBUCION VOLUMEN X CRITERIO (kg ó litros)Sardinas Ing.2-5MIL</v>
      </c>
      <c r="B2855" s="7">
        <v>0</v>
      </c>
      <c r="C2855" s="7">
        <v>0</v>
      </c>
      <c r="D2855" s="8" t="s">
        <v>10</v>
      </c>
      <c r="E2855" s="8">
        <v>8.2893647827606092</v>
      </c>
      <c r="F2855" s="8">
        <v>1.0759917419678</v>
      </c>
      <c r="G2855" s="8">
        <v>6.1553468161743297</v>
      </c>
      <c r="H2855" s="8">
        <v>7.1877540264076396</v>
      </c>
    </row>
    <row r="2856" spans="1:8" x14ac:dyDescent="0.35">
      <c r="A2856" s="7" t="str">
        <f t="shared" si="26"/>
        <v>DISTRIBUCION VOLUMEN X CRITERIO (kg ó litros)Sardinas Ing.5-10MIL</v>
      </c>
      <c r="B2856" s="7">
        <v>0</v>
      </c>
      <c r="C2856" s="7">
        <v>0</v>
      </c>
      <c r="D2856" s="8" t="s">
        <v>11</v>
      </c>
      <c r="E2856" s="8">
        <v>3.9630533884486399</v>
      </c>
      <c r="F2856" s="8">
        <v>3.8763132333586801</v>
      </c>
      <c r="G2856" s="8">
        <v>7.7532185003888499</v>
      </c>
      <c r="H2856" s="8">
        <v>4.3925842898145202</v>
      </c>
    </row>
    <row r="2857" spans="1:8" x14ac:dyDescent="0.35">
      <c r="A2857" s="7" t="str">
        <f t="shared" si="26"/>
        <v>DISTRIBUCION VOLUMEN X CRITERIO (kg ó litros)Sardinas Ing.10-30MIL</v>
      </c>
      <c r="B2857" s="7">
        <v>0</v>
      </c>
      <c r="C2857" s="7">
        <v>0</v>
      </c>
      <c r="D2857" s="8" t="s">
        <v>12</v>
      </c>
      <c r="E2857" s="8">
        <v>17.820367119058201</v>
      </c>
      <c r="F2857" s="8">
        <v>23.546012045017498</v>
      </c>
      <c r="G2857" s="8">
        <v>19.6195045110262</v>
      </c>
      <c r="H2857" s="8">
        <v>27.210095152027499</v>
      </c>
    </row>
    <row r="2858" spans="1:8" x14ac:dyDescent="0.35">
      <c r="A2858" s="7" t="str">
        <f t="shared" si="26"/>
        <v>DISTRIBUCION VOLUMEN X CRITERIO (kg ó litros)Sardinas Ing.30-100MIL</v>
      </c>
      <c r="B2858" s="7">
        <v>0</v>
      </c>
      <c r="C2858" s="7">
        <v>0</v>
      </c>
      <c r="D2858" s="8" t="s">
        <v>13</v>
      </c>
      <c r="E2858" s="8">
        <v>17.504761070314899</v>
      </c>
      <c r="F2858" s="8">
        <v>15.8232969314505</v>
      </c>
      <c r="G2858" s="8">
        <v>12.237671149606699</v>
      </c>
      <c r="H2858" s="8">
        <v>13.6364333927904</v>
      </c>
    </row>
    <row r="2859" spans="1:8" x14ac:dyDescent="0.35">
      <c r="A2859" s="7" t="str">
        <f t="shared" si="26"/>
        <v>DISTRIBUCION VOLUMEN X CRITERIO (kg ó litros)Sardinas Ing.100-200MIL</v>
      </c>
      <c r="B2859" s="7">
        <v>0</v>
      </c>
      <c r="C2859" s="7">
        <v>0</v>
      </c>
      <c r="D2859" s="8" t="s">
        <v>14</v>
      </c>
      <c r="E2859" s="8">
        <v>5.9660986328445498</v>
      </c>
      <c r="F2859" s="8">
        <v>10.722166346648899</v>
      </c>
      <c r="G2859" s="8">
        <v>13.888527268398301</v>
      </c>
      <c r="H2859" s="8">
        <v>8.7250068788750692</v>
      </c>
    </row>
    <row r="2860" spans="1:8" x14ac:dyDescent="0.35">
      <c r="A2860" s="7" t="str">
        <f t="shared" si="26"/>
        <v>DISTRIBUCION VOLUMEN X CRITERIO (kg ó litros)Sardinas Ing.200-500MIL</v>
      </c>
      <c r="B2860" s="7">
        <v>0</v>
      </c>
      <c r="C2860" s="7">
        <v>0</v>
      </c>
      <c r="D2860" s="8" t="s">
        <v>15</v>
      </c>
      <c r="E2860" s="8">
        <v>9.7210491791979408</v>
      </c>
      <c r="F2860" s="8">
        <v>5.5896818847622702</v>
      </c>
      <c r="G2860" s="8">
        <v>10.214616825758</v>
      </c>
      <c r="H2860" s="8">
        <v>4.7737761045406497</v>
      </c>
    </row>
    <row r="2861" spans="1:8" x14ac:dyDescent="0.35">
      <c r="A2861" s="7" t="str">
        <f t="shared" si="26"/>
        <v>DISTRIBUCION VOLUMEN X CRITERIO (kg ó litros)Sardinas Ing.&gt;500MIL</v>
      </c>
      <c r="B2861" s="7">
        <v>0</v>
      </c>
      <c r="C2861" s="7">
        <v>0</v>
      </c>
      <c r="D2861" s="8" t="s">
        <v>16</v>
      </c>
      <c r="E2861" s="8">
        <v>34.169600759123199</v>
      </c>
      <c r="F2861" s="8">
        <v>34.8069509866422</v>
      </c>
      <c r="G2861" s="8">
        <v>29.296232824423601</v>
      </c>
      <c r="H2861" s="8">
        <v>33.855017853901202</v>
      </c>
    </row>
    <row r="2862" spans="1:8" x14ac:dyDescent="0.35">
      <c r="A2862" s="7" t="str">
        <f t="shared" si="26"/>
        <v>DISTRIBUCION VOLUMEN X CRITERIO (kg ó litros)Sardinas Ing.DE 15 A 19 AÑOS</v>
      </c>
      <c r="B2862" s="7">
        <v>0</v>
      </c>
      <c r="C2862" s="7">
        <v>0</v>
      </c>
      <c r="D2862" s="8" t="s">
        <v>39</v>
      </c>
      <c r="E2862" s="8" t="s">
        <v>276</v>
      </c>
      <c r="F2862" s="8">
        <v>0.37150532687681298</v>
      </c>
      <c r="G2862" s="8">
        <v>0.105729352114989</v>
      </c>
      <c r="H2862" s="8" t="s">
        <v>276</v>
      </c>
    </row>
    <row r="2863" spans="1:8" x14ac:dyDescent="0.35">
      <c r="A2863" s="7" t="str">
        <f t="shared" si="26"/>
        <v>DISTRIBUCION VOLUMEN X CRITERIO (kg ó litros)Sardinas Ing.DE 20 A 24 AÑOS</v>
      </c>
      <c r="B2863" s="7">
        <v>0</v>
      </c>
      <c r="C2863" s="7">
        <v>0</v>
      </c>
      <c r="D2863" s="8" t="s">
        <v>40</v>
      </c>
      <c r="E2863" s="8">
        <v>1.58279550785255</v>
      </c>
      <c r="F2863" s="8">
        <v>2.1315041158465502</v>
      </c>
      <c r="G2863" s="8">
        <v>2.51873482587333</v>
      </c>
      <c r="H2863" s="8">
        <v>0.38462962619779001</v>
      </c>
    </row>
    <row r="2864" spans="1:8" x14ac:dyDescent="0.35">
      <c r="A2864" s="7" t="str">
        <f t="shared" si="26"/>
        <v>DISTRIBUCION VOLUMEN X CRITERIO (kg ó litros)Sardinas Ing.DE 25 A 34 AÑOS</v>
      </c>
      <c r="B2864" s="7">
        <v>0</v>
      </c>
      <c r="C2864" s="7">
        <v>0</v>
      </c>
      <c r="D2864" s="8" t="s">
        <v>41</v>
      </c>
      <c r="E2864" s="8">
        <v>4.4402193155744403</v>
      </c>
      <c r="F2864" s="8">
        <v>4.43330341402282</v>
      </c>
      <c r="G2864" s="8">
        <v>2.1972484749631001</v>
      </c>
      <c r="H2864" s="8">
        <v>2.5337022541302399</v>
      </c>
    </row>
    <row r="2865" spans="1:8" x14ac:dyDescent="0.35">
      <c r="A2865" s="7" t="str">
        <f t="shared" si="26"/>
        <v>DISTRIBUCION VOLUMEN X CRITERIO (kg ó litros)Sardinas Ing.DE 35 A 49 AÑOS</v>
      </c>
      <c r="B2865" s="7">
        <v>0</v>
      </c>
      <c r="C2865" s="7">
        <v>0</v>
      </c>
      <c r="D2865" s="8" t="s">
        <v>42</v>
      </c>
      <c r="E2865" s="8">
        <v>16.177617235303501</v>
      </c>
      <c r="F2865" s="8">
        <v>15.6073040258166</v>
      </c>
      <c r="G2865" s="8">
        <v>15.6059731734395</v>
      </c>
      <c r="H2865" s="8">
        <v>22.0205827294341</v>
      </c>
    </row>
    <row r="2866" spans="1:8" x14ac:dyDescent="0.35">
      <c r="A2866" s="7" t="str">
        <f t="shared" si="26"/>
        <v>DISTRIBUCION VOLUMEN X CRITERIO (kg ó litros)Sardinas Ing.DE 50 A 59 AÑOS</v>
      </c>
      <c r="B2866" s="7">
        <v>0</v>
      </c>
      <c r="C2866" s="7">
        <v>0</v>
      </c>
      <c r="D2866" s="8" t="s">
        <v>43</v>
      </c>
      <c r="E2866" s="8">
        <v>23.530257438406</v>
      </c>
      <c r="F2866" s="8">
        <v>24.1395134699236</v>
      </c>
      <c r="G2866" s="8">
        <v>27.8874934086979</v>
      </c>
      <c r="H2866" s="8">
        <v>20.510809638329601</v>
      </c>
    </row>
    <row r="2867" spans="1:8" x14ac:dyDescent="0.35">
      <c r="A2867" s="7" t="str">
        <f t="shared" si="26"/>
        <v>DISTRIBUCION VOLUMEN X CRITERIO (kg ó litros)Sardinas Ing.DE 60 A 75 AÑOS</v>
      </c>
      <c r="B2867" s="7">
        <v>0</v>
      </c>
      <c r="C2867" s="7">
        <v>0</v>
      </c>
      <c r="D2867" s="8" t="s">
        <v>44</v>
      </c>
      <c r="E2867" s="8">
        <v>54.269111723091598</v>
      </c>
      <c r="F2867" s="8">
        <v>53.3168706701099</v>
      </c>
      <c r="G2867" s="8">
        <v>51.684813498933003</v>
      </c>
      <c r="H2867" s="8">
        <v>54.550274484926199</v>
      </c>
    </row>
    <row r="2868" spans="1:8" x14ac:dyDescent="0.35">
      <c r="A2868" s="7" t="str">
        <f t="shared" si="26"/>
        <v>DISTRIBUCION VOLUMEN X CRITERIO (kg ó litros)Sardinas Ing.ALTA Y MEDIA ALTA</v>
      </c>
      <c r="B2868" s="7">
        <v>0</v>
      </c>
      <c r="C2868" s="7">
        <v>0</v>
      </c>
      <c r="D2868" s="8" t="s">
        <v>17</v>
      </c>
      <c r="E2868" s="8">
        <v>30.642749695588702</v>
      </c>
      <c r="F2868" s="8">
        <v>24.0475963057937</v>
      </c>
      <c r="G2868" s="8">
        <v>40.907069827040601</v>
      </c>
      <c r="H2868" s="8">
        <v>32.4614822601649</v>
      </c>
    </row>
    <row r="2869" spans="1:8" x14ac:dyDescent="0.35">
      <c r="A2869" s="7" t="str">
        <f t="shared" si="26"/>
        <v>DISTRIBUCION VOLUMEN X CRITERIO (kg ó litros)Sardinas Ing.MEDIA</v>
      </c>
      <c r="B2869" s="7">
        <v>0</v>
      </c>
      <c r="C2869" s="7">
        <v>0</v>
      </c>
      <c r="D2869" s="8" t="s">
        <v>18</v>
      </c>
      <c r="E2869" s="8">
        <v>28.633374546820001</v>
      </c>
      <c r="F2869" s="8">
        <v>29.708965161505098</v>
      </c>
      <c r="G2869" s="8">
        <v>32.8465951494941</v>
      </c>
      <c r="H2869" s="8">
        <v>35.499810321939599</v>
      </c>
    </row>
    <row r="2870" spans="1:8" x14ac:dyDescent="0.35">
      <c r="A2870" s="7" t="str">
        <f t="shared" si="26"/>
        <v>DISTRIBUCION VOLUMEN X CRITERIO (kg ó litros)Sardinas Ing.MEDIA BAJA</v>
      </c>
      <c r="B2870" s="7">
        <v>0</v>
      </c>
      <c r="C2870" s="7">
        <v>0</v>
      </c>
      <c r="D2870" s="8" t="s">
        <v>19</v>
      </c>
      <c r="E2870" s="8">
        <v>14.688793620250999</v>
      </c>
      <c r="F2870" s="8">
        <v>16.210617122985798</v>
      </c>
      <c r="G2870" s="8">
        <v>12.1588278479768</v>
      </c>
      <c r="H2870" s="8">
        <v>16.427444932002</v>
      </c>
    </row>
    <row r="2871" spans="1:8" x14ac:dyDescent="0.35">
      <c r="A2871" s="7" t="str">
        <f t="shared" si="26"/>
        <v>DISTRIBUCION VOLUMEN X CRITERIO (kg ó litros)Sardinas Ing.BAJA</v>
      </c>
      <c r="B2871" s="7">
        <v>0</v>
      </c>
      <c r="C2871" s="7">
        <v>0</v>
      </c>
      <c r="D2871" s="8" t="s">
        <v>20</v>
      </c>
      <c r="E2871" s="8">
        <v>26.035082547884201</v>
      </c>
      <c r="F2871" s="8">
        <v>30.032817194960799</v>
      </c>
      <c r="G2871" s="8">
        <v>14.0875034592218</v>
      </c>
      <c r="H2871" s="8">
        <v>15.6112632511005</v>
      </c>
    </row>
    <row r="2872" spans="1:8" x14ac:dyDescent="0.35">
      <c r="A2872" s="7" t="str">
        <f t="shared" si="26"/>
        <v>DISTRIBUCION VOLUMEN X CRITERIO (kg ó litros)Sardinas Ing.HOMBRE</v>
      </c>
      <c r="B2872" s="7">
        <v>0</v>
      </c>
      <c r="C2872" s="7">
        <v>0</v>
      </c>
      <c r="D2872" s="8" t="s">
        <v>21</v>
      </c>
      <c r="E2872" s="8">
        <v>63.365597245710397</v>
      </c>
      <c r="F2872" s="8">
        <v>67.049436973064402</v>
      </c>
      <c r="G2872" s="8">
        <v>71.127184067991706</v>
      </c>
      <c r="H2872" s="8">
        <v>61.1014527224334</v>
      </c>
    </row>
    <row r="2873" spans="1:8" x14ac:dyDescent="0.35">
      <c r="A2873" s="7" t="str">
        <f t="shared" si="26"/>
        <v>DISTRIBUCION VOLUMEN X CRITERIO (kg ó litros)Sardinas Ing.MUJER</v>
      </c>
      <c r="B2873" s="7">
        <v>0</v>
      </c>
      <c r="C2873" s="7">
        <v>0</v>
      </c>
      <c r="D2873" s="8" t="s">
        <v>22</v>
      </c>
      <c r="E2873" s="8">
        <v>36.634403780649599</v>
      </c>
      <c r="F2873" s="8">
        <v>32.950568692671297</v>
      </c>
      <c r="G2873" s="8">
        <v>28.8728113517354</v>
      </c>
      <c r="H2873" s="8">
        <v>38.8985456467977</v>
      </c>
    </row>
    <row r="2874" spans="1:8" x14ac:dyDescent="0.35">
      <c r="A2874" s="7" t="str">
        <f>$B$2265&amp;$C$2874&amp;D2874</f>
        <v>DISTRIBUCION VOLUMEN X CRITERIO (kg ó litros)Rape Ing.T.ESPAÑA</v>
      </c>
      <c r="B2874" s="7">
        <v>0</v>
      </c>
      <c r="C2874" s="7" t="s">
        <v>139</v>
      </c>
      <c r="D2874" s="8" t="s">
        <v>36</v>
      </c>
      <c r="E2874" s="8">
        <v>100</v>
      </c>
      <c r="F2874" s="8">
        <v>100</v>
      </c>
      <c r="G2874" s="8">
        <v>100</v>
      </c>
      <c r="H2874" s="8">
        <v>100</v>
      </c>
    </row>
    <row r="2875" spans="1:8" x14ac:dyDescent="0.35">
      <c r="A2875" s="7" t="str">
        <f t="shared" ref="A2875:A2902" si="27">$B$2265&amp;$C$2874&amp;D2875</f>
        <v>DISTRIBUCION VOLUMEN X CRITERIO (kg ó litros)Rape Ing.BCN AM</v>
      </c>
      <c r="B2875" s="7">
        <v>0</v>
      </c>
      <c r="C2875" s="7">
        <v>0</v>
      </c>
      <c r="D2875" s="8" t="s">
        <v>1</v>
      </c>
      <c r="E2875" s="8">
        <v>10.8644993464202</v>
      </c>
      <c r="F2875" s="8">
        <v>4.2477450375426598</v>
      </c>
      <c r="G2875" s="8">
        <v>9.3767622876945094</v>
      </c>
      <c r="H2875" s="8">
        <v>7.8466492073719802</v>
      </c>
    </row>
    <row r="2876" spans="1:8" x14ac:dyDescent="0.35">
      <c r="A2876" s="7" t="str">
        <f t="shared" si="27"/>
        <v>DISTRIBUCION VOLUMEN X CRITERIO (kg ó litros)Rape Ing.REST.CAT ARAGON</v>
      </c>
      <c r="B2876" s="7">
        <v>0</v>
      </c>
      <c r="C2876" s="7">
        <v>0</v>
      </c>
      <c r="D2876" s="8" t="s">
        <v>2</v>
      </c>
      <c r="E2876" s="8">
        <v>41.690399160149802</v>
      </c>
      <c r="F2876" s="8">
        <v>28.291622504918799</v>
      </c>
      <c r="G2876" s="8">
        <v>22.781519966212301</v>
      </c>
      <c r="H2876" s="8">
        <v>16.873245534954702</v>
      </c>
    </row>
    <row r="2877" spans="1:8" x14ac:dyDescent="0.35">
      <c r="A2877" s="7" t="str">
        <f t="shared" si="27"/>
        <v>DISTRIBUCION VOLUMEN X CRITERIO (kg ó litros)Rape Ing.LEVANTE</v>
      </c>
      <c r="B2877" s="7">
        <v>0</v>
      </c>
      <c r="C2877" s="7">
        <v>0</v>
      </c>
      <c r="D2877" s="8" t="s">
        <v>3</v>
      </c>
      <c r="E2877" s="8">
        <v>5.0883775967012204</v>
      </c>
      <c r="F2877" s="8">
        <v>24.013713148391702</v>
      </c>
      <c r="G2877" s="8">
        <v>9.7745639469858094</v>
      </c>
      <c r="H2877" s="8">
        <v>12.885365802361401</v>
      </c>
    </row>
    <row r="2878" spans="1:8" x14ac:dyDescent="0.35">
      <c r="A2878" s="7" t="str">
        <f t="shared" si="27"/>
        <v>DISTRIBUCION VOLUMEN X CRITERIO (kg ó litros)Rape Ing.ANDALUCIA</v>
      </c>
      <c r="B2878" s="7">
        <v>0</v>
      </c>
      <c r="C2878" s="7">
        <v>0</v>
      </c>
      <c r="D2878" s="8" t="s">
        <v>4</v>
      </c>
      <c r="E2878" s="8">
        <v>5.7482418671534399</v>
      </c>
      <c r="F2878" s="8">
        <v>3.59964231253731</v>
      </c>
      <c r="G2878" s="8">
        <v>13.1071770068967</v>
      </c>
      <c r="H2878" s="8">
        <v>15.077298960529401</v>
      </c>
    </row>
    <row r="2879" spans="1:8" x14ac:dyDescent="0.35">
      <c r="A2879" s="7" t="str">
        <f t="shared" si="27"/>
        <v>DISTRIBUCION VOLUMEN X CRITERIO (kg ó litros)Rape Ing.MDD AM</v>
      </c>
      <c r="B2879" s="7">
        <v>0</v>
      </c>
      <c r="C2879" s="7">
        <v>0</v>
      </c>
      <c r="D2879" s="8" t="s">
        <v>5</v>
      </c>
      <c r="E2879" s="8">
        <v>4.7649679510820899</v>
      </c>
      <c r="F2879" s="8">
        <v>5.5256256383206104</v>
      </c>
      <c r="G2879" s="8">
        <v>16.492171865467501</v>
      </c>
      <c r="H2879" s="8">
        <v>8.3268099397618407</v>
      </c>
    </row>
    <row r="2880" spans="1:8" x14ac:dyDescent="0.35">
      <c r="A2880" s="7" t="str">
        <f t="shared" si="27"/>
        <v>DISTRIBUCION VOLUMEN X CRITERIO (kg ó litros)Rape Ing.RTO CENTRO</v>
      </c>
      <c r="B2880" s="7">
        <v>0</v>
      </c>
      <c r="C2880" s="7">
        <v>0</v>
      </c>
      <c r="D2880" s="8" t="s">
        <v>6</v>
      </c>
      <c r="E2880" s="8">
        <v>2.9010231379509901</v>
      </c>
      <c r="F2880" s="8">
        <v>2.7825130104120301</v>
      </c>
      <c r="G2880" s="8">
        <v>2.7243420835676102</v>
      </c>
      <c r="H2880" s="8">
        <v>3.3039338540998302</v>
      </c>
    </row>
    <row r="2881" spans="1:8" x14ac:dyDescent="0.35">
      <c r="A2881" s="7" t="str">
        <f t="shared" si="27"/>
        <v>DISTRIBUCION VOLUMEN X CRITERIO (kg ó litros)Rape Ing.NORTE-CENTRO</v>
      </c>
      <c r="B2881" s="7">
        <v>0</v>
      </c>
      <c r="C2881" s="7">
        <v>0</v>
      </c>
      <c r="D2881" s="8" t="s">
        <v>7</v>
      </c>
      <c r="E2881" s="8">
        <v>8.3910581261339505</v>
      </c>
      <c r="F2881" s="8">
        <v>11.4950684921471</v>
      </c>
      <c r="G2881" s="8">
        <v>15.348093548235701</v>
      </c>
      <c r="H2881" s="8">
        <v>12.846465756541001</v>
      </c>
    </row>
    <row r="2882" spans="1:8" x14ac:dyDescent="0.35">
      <c r="A2882" s="7" t="str">
        <f t="shared" si="27"/>
        <v>DISTRIBUCION VOLUMEN X CRITERIO (kg ó litros)Rape Ing.NOROESTE</v>
      </c>
      <c r="B2882" s="7">
        <v>0</v>
      </c>
      <c r="C2882" s="7">
        <v>0</v>
      </c>
      <c r="D2882" s="8" t="s">
        <v>8</v>
      </c>
      <c r="E2882" s="8">
        <v>20.551433268128001</v>
      </c>
      <c r="F2882" s="8">
        <v>20.0440531096</v>
      </c>
      <c r="G2882" s="8">
        <v>10.395367593964799</v>
      </c>
      <c r="H2882" s="8">
        <v>22.840235560632902</v>
      </c>
    </row>
    <row r="2883" spans="1:8" x14ac:dyDescent="0.35">
      <c r="A2883" s="7" t="str">
        <f t="shared" si="27"/>
        <v>DISTRIBUCION VOLUMEN X CRITERIO (kg ó litros)Rape Ing.&lt;2MIL</v>
      </c>
      <c r="B2883" s="7">
        <v>0</v>
      </c>
      <c r="C2883" s="7">
        <v>0</v>
      </c>
      <c r="D2883" s="8" t="s">
        <v>9</v>
      </c>
      <c r="E2883" s="8">
        <v>7.3468807217129397</v>
      </c>
      <c r="F2883" s="8">
        <v>5.4194354321180302</v>
      </c>
      <c r="G2883" s="8">
        <v>1.0488328788683401</v>
      </c>
      <c r="H2883" s="8">
        <v>2.1483530896699699</v>
      </c>
    </row>
    <row r="2884" spans="1:8" x14ac:dyDescent="0.35">
      <c r="A2884" s="7" t="str">
        <f t="shared" si="27"/>
        <v>DISTRIBUCION VOLUMEN X CRITERIO (kg ó litros)Rape Ing.2-5MIL</v>
      </c>
      <c r="B2884" s="7">
        <v>0</v>
      </c>
      <c r="C2884" s="7">
        <v>0</v>
      </c>
      <c r="D2884" s="8" t="s">
        <v>10</v>
      </c>
      <c r="E2884" s="8">
        <v>4.4304507153321904</v>
      </c>
      <c r="F2884" s="8">
        <v>1.6154519071650799</v>
      </c>
      <c r="G2884" s="8">
        <v>5.7295139987323296</v>
      </c>
      <c r="H2884" s="8">
        <v>6.2884121754789897</v>
      </c>
    </row>
    <row r="2885" spans="1:8" x14ac:dyDescent="0.35">
      <c r="A2885" s="7" t="str">
        <f t="shared" si="27"/>
        <v>DISTRIBUCION VOLUMEN X CRITERIO (kg ó litros)Rape Ing.5-10MIL</v>
      </c>
      <c r="B2885" s="7">
        <v>0</v>
      </c>
      <c r="C2885" s="7">
        <v>0</v>
      </c>
      <c r="D2885" s="8" t="s">
        <v>11</v>
      </c>
      <c r="E2885" s="8">
        <v>25.723977244776702</v>
      </c>
      <c r="F2885" s="8">
        <v>11.30510303899</v>
      </c>
      <c r="G2885" s="8">
        <v>8.73514119440995</v>
      </c>
      <c r="H2885" s="8">
        <v>8.2235871630691992</v>
      </c>
    </row>
    <row r="2886" spans="1:8" x14ac:dyDescent="0.35">
      <c r="A2886" s="7" t="str">
        <f t="shared" si="27"/>
        <v>DISTRIBUCION VOLUMEN X CRITERIO (kg ó litros)Rape Ing.10-30MIL</v>
      </c>
      <c r="B2886" s="7">
        <v>0</v>
      </c>
      <c r="C2886" s="7">
        <v>0</v>
      </c>
      <c r="D2886" s="8" t="s">
        <v>12</v>
      </c>
      <c r="E2886" s="8">
        <v>27.1791194163103</v>
      </c>
      <c r="F2886" s="8">
        <v>41.1811829206666</v>
      </c>
      <c r="G2886" s="8">
        <v>33.273722414590303</v>
      </c>
      <c r="H2886" s="8">
        <v>14.988654889338299</v>
      </c>
    </row>
    <row r="2887" spans="1:8" x14ac:dyDescent="0.35">
      <c r="A2887" s="7" t="str">
        <f t="shared" si="27"/>
        <v>DISTRIBUCION VOLUMEN X CRITERIO (kg ó litros)Rape Ing.30-100MIL</v>
      </c>
      <c r="B2887" s="7">
        <v>0</v>
      </c>
      <c r="C2887" s="7">
        <v>0</v>
      </c>
      <c r="D2887" s="8" t="s">
        <v>13</v>
      </c>
      <c r="E2887" s="8">
        <v>15.9081161536793</v>
      </c>
      <c r="F2887" s="8">
        <v>9.6277484457855191</v>
      </c>
      <c r="G2887" s="8">
        <v>15.9168823715661</v>
      </c>
      <c r="H2887" s="8">
        <v>26.987266167834999</v>
      </c>
    </row>
    <row r="2888" spans="1:8" x14ac:dyDescent="0.35">
      <c r="A2888" s="7" t="str">
        <f t="shared" si="27"/>
        <v>DISTRIBUCION VOLUMEN X CRITERIO (kg ó litros)Rape Ing.100-200MIL</v>
      </c>
      <c r="B2888" s="7">
        <v>0</v>
      </c>
      <c r="C2888" s="7">
        <v>0</v>
      </c>
      <c r="D2888" s="8" t="s">
        <v>14</v>
      </c>
      <c r="E2888" s="8">
        <v>5.1458227308068096</v>
      </c>
      <c r="F2888" s="8">
        <v>10.9872313068919</v>
      </c>
      <c r="G2888" s="8">
        <v>18.459575330084</v>
      </c>
      <c r="H2888" s="8">
        <v>11.7574434163279</v>
      </c>
    </row>
    <row r="2889" spans="1:8" x14ac:dyDescent="0.35">
      <c r="A2889" s="7" t="str">
        <f t="shared" si="27"/>
        <v>DISTRIBUCION VOLUMEN X CRITERIO (kg ó litros)Rape Ing.200-500MIL</v>
      </c>
      <c r="B2889" s="7">
        <v>0</v>
      </c>
      <c r="C2889" s="7">
        <v>0</v>
      </c>
      <c r="D2889" s="8" t="s">
        <v>15</v>
      </c>
      <c r="E2889" s="8">
        <v>0.50088736159870095</v>
      </c>
      <c r="F2889" s="8">
        <v>12.660288182139499</v>
      </c>
      <c r="G2889" s="8">
        <v>0.60739913324516204</v>
      </c>
      <c r="H2889" s="8">
        <v>17.7145935674491</v>
      </c>
    </row>
    <row r="2890" spans="1:8" x14ac:dyDescent="0.35">
      <c r="A2890" s="7" t="str">
        <f t="shared" si="27"/>
        <v>DISTRIBUCION VOLUMEN X CRITERIO (kg ó litros)Rape Ing.&gt;500MIL</v>
      </c>
      <c r="B2890" s="7">
        <v>0</v>
      </c>
      <c r="C2890" s="7">
        <v>0</v>
      </c>
      <c r="D2890" s="8" t="s">
        <v>16</v>
      </c>
      <c r="E2890" s="8">
        <v>13.7647445063599</v>
      </c>
      <c r="F2890" s="8">
        <v>7.2035430777638796</v>
      </c>
      <c r="G2890" s="8">
        <v>16.228922265217001</v>
      </c>
      <c r="H2890" s="8">
        <v>11.891697038071401</v>
      </c>
    </row>
    <row r="2891" spans="1:8" x14ac:dyDescent="0.35">
      <c r="A2891" s="7" t="str">
        <f t="shared" si="27"/>
        <v>DISTRIBUCION VOLUMEN X CRITERIO (kg ó litros)Rape Ing.DE 15 A 19 AÑOS</v>
      </c>
      <c r="B2891" s="7">
        <v>0</v>
      </c>
      <c r="C2891" s="7">
        <v>0</v>
      </c>
      <c r="D2891" s="8" t="s">
        <v>39</v>
      </c>
      <c r="E2891" s="8" t="s">
        <v>276</v>
      </c>
      <c r="F2891" s="8" t="s">
        <v>276</v>
      </c>
      <c r="G2891" s="8" t="s">
        <v>276</v>
      </c>
      <c r="H2891" s="8" t="s">
        <v>276</v>
      </c>
    </row>
    <row r="2892" spans="1:8" x14ac:dyDescent="0.35">
      <c r="A2892" s="7" t="str">
        <f t="shared" si="27"/>
        <v>DISTRIBUCION VOLUMEN X CRITERIO (kg ó litros)Rape Ing.DE 20 A 24 AÑOS</v>
      </c>
      <c r="B2892" s="7">
        <v>0</v>
      </c>
      <c r="C2892" s="7">
        <v>0</v>
      </c>
      <c r="D2892" s="8" t="s">
        <v>40</v>
      </c>
      <c r="E2892" s="8" t="s">
        <v>276</v>
      </c>
      <c r="F2892" s="8">
        <v>0.66026922904593899</v>
      </c>
      <c r="G2892" s="8" t="s">
        <v>276</v>
      </c>
      <c r="H2892" s="8" t="s">
        <v>276</v>
      </c>
    </row>
    <row r="2893" spans="1:8" x14ac:dyDescent="0.35">
      <c r="A2893" s="7" t="str">
        <f t="shared" si="27"/>
        <v>DISTRIBUCION VOLUMEN X CRITERIO (kg ó litros)Rape Ing.DE 25 A 34 AÑOS</v>
      </c>
      <c r="B2893" s="7">
        <v>0</v>
      </c>
      <c r="C2893" s="7">
        <v>0</v>
      </c>
      <c r="D2893" s="8" t="s">
        <v>41</v>
      </c>
      <c r="E2893" s="8">
        <v>2.0626273300912401</v>
      </c>
      <c r="F2893" s="8">
        <v>1.5111827464715599</v>
      </c>
      <c r="G2893" s="8">
        <v>6.4156201136562698</v>
      </c>
      <c r="H2893" s="8">
        <v>1.1062761970288699</v>
      </c>
    </row>
    <row r="2894" spans="1:8" x14ac:dyDescent="0.35">
      <c r="A2894" s="7" t="str">
        <f t="shared" si="27"/>
        <v>DISTRIBUCION VOLUMEN X CRITERIO (kg ó litros)Rape Ing.DE 35 A 49 AÑOS</v>
      </c>
      <c r="B2894" s="7">
        <v>0</v>
      </c>
      <c r="C2894" s="7">
        <v>0</v>
      </c>
      <c r="D2894" s="8" t="s">
        <v>42</v>
      </c>
      <c r="E2894" s="8">
        <v>36.471994892133701</v>
      </c>
      <c r="F2894" s="8">
        <v>9.9673611054042102</v>
      </c>
      <c r="G2894" s="8">
        <v>7.9845908986970899</v>
      </c>
      <c r="H2894" s="8">
        <v>13.152447453632</v>
      </c>
    </row>
    <row r="2895" spans="1:8" x14ac:dyDescent="0.35">
      <c r="A2895" s="7" t="str">
        <f t="shared" si="27"/>
        <v>DISTRIBUCION VOLUMEN X CRITERIO (kg ó litros)Rape Ing.DE 50 A 59 AÑOS</v>
      </c>
      <c r="B2895" s="7">
        <v>0</v>
      </c>
      <c r="C2895" s="7">
        <v>0</v>
      </c>
      <c r="D2895" s="8" t="s">
        <v>43</v>
      </c>
      <c r="E2895" s="8">
        <v>28.458999016036401</v>
      </c>
      <c r="F2895" s="8">
        <v>27.373927889409099</v>
      </c>
      <c r="G2895" s="8">
        <v>44.069703784229198</v>
      </c>
      <c r="H2895" s="8">
        <v>20.7788825218969</v>
      </c>
    </row>
    <row r="2896" spans="1:8" x14ac:dyDescent="0.35">
      <c r="A2896" s="7" t="str">
        <f t="shared" si="27"/>
        <v>DISTRIBUCION VOLUMEN X CRITERIO (kg ó litros)Rape Ing.DE 60 A 75 AÑOS</v>
      </c>
      <c r="B2896" s="7">
        <v>0</v>
      </c>
      <c r="C2896" s="7">
        <v>0</v>
      </c>
      <c r="D2896" s="8" t="s">
        <v>44</v>
      </c>
      <c r="E2896" s="8">
        <v>33.006391314649797</v>
      </c>
      <c r="F2896" s="8">
        <v>60.4872350562623</v>
      </c>
      <c r="G2896" s="8">
        <v>41.530078938850501</v>
      </c>
      <c r="H2896" s="8">
        <v>64.962420359240397</v>
      </c>
    </row>
    <row r="2897" spans="1:8" x14ac:dyDescent="0.35">
      <c r="A2897" s="7" t="str">
        <f t="shared" si="27"/>
        <v>DISTRIBUCION VOLUMEN X CRITERIO (kg ó litros)Rape Ing.ALTA Y MEDIA ALTA</v>
      </c>
      <c r="B2897" s="7">
        <v>0</v>
      </c>
      <c r="C2897" s="7">
        <v>0</v>
      </c>
      <c r="D2897" s="8" t="s">
        <v>17</v>
      </c>
      <c r="E2897" s="8">
        <v>40.5215209186129</v>
      </c>
      <c r="F2897" s="8">
        <v>31.601051566350701</v>
      </c>
      <c r="G2897" s="8">
        <v>32.1818884281873</v>
      </c>
      <c r="H2897" s="8">
        <v>44.654950816729098</v>
      </c>
    </row>
    <row r="2898" spans="1:8" x14ac:dyDescent="0.35">
      <c r="A2898" s="7" t="str">
        <f t="shared" si="27"/>
        <v>DISTRIBUCION VOLUMEN X CRITERIO (kg ó litros)Rape Ing.MEDIA</v>
      </c>
      <c r="B2898" s="7">
        <v>0</v>
      </c>
      <c r="C2898" s="7">
        <v>0</v>
      </c>
      <c r="D2898" s="8" t="s">
        <v>18</v>
      </c>
      <c r="E2898" s="8">
        <v>24.1133078798109</v>
      </c>
      <c r="F2898" s="8">
        <v>28.517029291064699</v>
      </c>
      <c r="G2898" s="8">
        <v>33.444766830962998</v>
      </c>
      <c r="H2898" s="8">
        <v>39.121262758843798</v>
      </c>
    </row>
    <row r="2899" spans="1:8" x14ac:dyDescent="0.35">
      <c r="A2899" s="7" t="str">
        <f t="shared" si="27"/>
        <v>DISTRIBUCION VOLUMEN X CRITERIO (kg ó litros)Rape Ing.MEDIA BAJA</v>
      </c>
      <c r="B2899" s="7">
        <v>0</v>
      </c>
      <c r="C2899" s="7">
        <v>0</v>
      </c>
      <c r="D2899" s="8" t="s">
        <v>19</v>
      </c>
      <c r="E2899" s="8">
        <v>16.328453438469602</v>
      </c>
      <c r="F2899" s="8">
        <v>31.807502174167698</v>
      </c>
      <c r="G2899" s="8">
        <v>30.381608704881501</v>
      </c>
      <c r="H2899" s="8">
        <v>13.1175898653182</v>
      </c>
    </row>
    <row r="2900" spans="1:8" x14ac:dyDescent="0.35">
      <c r="A2900" s="7" t="str">
        <f t="shared" si="27"/>
        <v>DISTRIBUCION VOLUMEN X CRITERIO (kg ó litros)Rape Ing.BAJA</v>
      </c>
      <c r="B2900" s="7">
        <v>0</v>
      </c>
      <c r="C2900" s="7">
        <v>0</v>
      </c>
      <c r="D2900" s="8" t="s">
        <v>20</v>
      </c>
      <c r="E2900" s="8">
        <v>19.036711532022998</v>
      </c>
      <c r="F2900" s="8">
        <v>8.0743996934619204</v>
      </c>
      <c r="G2900" s="8">
        <v>3.9917247929375002</v>
      </c>
      <c r="H2900" s="8">
        <v>3.1062011753620502</v>
      </c>
    </row>
    <row r="2901" spans="1:8" x14ac:dyDescent="0.35">
      <c r="A2901" s="7" t="str">
        <f t="shared" si="27"/>
        <v>DISTRIBUCION VOLUMEN X CRITERIO (kg ó litros)Rape Ing.HOMBRE</v>
      </c>
      <c r="B2901" s="7">
        <v>0</v>
      </c>
      <c r="C2901" s="7">
        <v>0</v>
      </c>
      <c r="D2901" s="8" t="s">
        <v>21</v>
      </c>
      <c r="E2901" s="8">
        <v>46.892467747154498</v>
      </c>
      <c r="F2901" s="8">
        <v>49.045553093945003</v>
      </c>
      <c r="G2901" s="8">
        <v>55.649953692803599</v>
      </c>
      <c r="H2901" s="8">
        <v>50.464053235769299</v>
      </c>
    </row>
    <row r="2902" spans="1:8" x14ac:dyDescent="0.35">
      <c r="A2902" s="7" t="str">
        <f t="shared" si="27"/>
        <v>DISTRIBUCION VOLUMEN X CRITERIO (kg ó litros)Rape Ing.MUJER</v>
      </c>
      <c r="B2902" s="7">
        <v>0</v>
      </c>
      <c r="C2902" s="7">
        <v>0</v>
      </c>
      <c r="D2902" s="8" t="s">
        <v>22</v>
      </c>
      <c r="E2902" s="8">
        <v>53.107532464581404</v>
      </c>
      <c r="F2902" s="8">
        <v>50.954421346172602</v>
      </c>
      <c r="G2902" s="8">
        <v>44.350018510773701</v>
      </c>
      <c r="H2902" s="8">
        <v>49.535962785892998</v>
      </c>
    </row>
    <row r="2903" spans="1:8" x14ac:dyDescent="0.35">
      <c r="A2903" s="7" t="str">
        <f>$B$2265&amp;$C$2903&amp;D2903</f>
        <v>DISTRIBUCION VOLUMEN X CRITERIO (kg ó litros)Dorada Ing.T.ESPAÑA</v>
      </c>
      <c r="B2903" s="7">
        <v>0</v>
      </c>
      <c r="C2903" s="7" t="s">
        <v>140</v>
      </c>
      <c r="D2903" s="8" t="s">
        <v>36</v>
      </c>
      <c r="E2903" s="8">
        <v>100</v>
      </c>
      <c r="F2903" s="8">
        <v>100</v>
      </c>
      <c r="G2903" s="8">
        <v>100</v>
      </c>
      <c r="H2903" s="8">
        <v>100</v>
      </c>
    </row>
    <row r="2904" spans="1:8" x14ac:dyDescent="0.35">
      <c r="A2904" s="7" t="str">
        <f t="shared" ref="A2904:A2931" si="28">$B$2265&amp;$C$2903&amp;D2904</f>
        <v>DISTRIBUCION VOLUMEN X CRITERIO (kg ó litros)Dorada Ing.BCN AM</v>
      </c>
      <c r="B2904" s="7">
        <v>0</v>
      </c>
      <c r="C2904" s="7">
        <v>0</v>
      </c>
      <c r="D2904" s="8" t="s">
        <v>1</v>
      </c>
      <c r="E2904" s="8">
        <v>18.476505019335399</v>
      </c>
      <c r="F2904" s="8">
        <v>7.6467772722723701</v>
      </c>
      <c r="G2904" s="8">
        <v>8.1204074555199597</v>
      </c>
      <c r="H2904" s="8">
        <v>8.3205193233143309</v>
      </c>
    </row>
    <row r="2905" spans="1:8" x14ac:dyDescent="0.35">
      <c r="A2905" s="7" t="str">
        <f t="shared" si="28"/>
        <v>DISTRIBUCION VOLUMEN X CRITERIO (kg ó litros)Dorada Ing.REST.CAT ARAGON</v>
      </c>
      <c r="B2905" s="7">
        <v>0</v>
      </c>
      <c r="C2905" s="7">
        <v>0</v>
      </c>
      <c r="D2905" s="8" t="s">
        <v>2</v>
      </c>
      <c r="E2905" s="8">
        <v>11.202899543037701</v>
      </c>
      <c r="F2905" s="8">
        <v>15.4913527407166</v>
      </c>
      <c r="G2905" s="8">
        <v>7.0595827723616997</v>
      </c>
      <c r="H2905" s="8">
        <v>7.2971979141344097</v>
      </c>
    </row>
    <row r="2906" spans="1:8" x14ac:dyDescent="0.35">
      <c r="A2906" s="7" t="str">
        <f t="shared" si="28"/>
        <v>DISTRIBUCION VOLUMEN X CRITERIO (kg ó litros)Dorada Ing.LEVANTE</v>
      </c>
      <c r="B2906" s="7">
        <v>0</v>
      </c>
      <c r="C2906" s="7">
        <v>0</v>
      </c>
      <c r="D2906" s="8" t="s">
        <v>3</v>
      </c>
      <c r="E2906" s="8">
        <v>16.774476698996398</v>
      </c>
      <c r="F2906" s="8">
        <v>14.889447758905799</v>
      </c>
      <c r="G2906" s="8">
        <v>13.619592039015499</v>
      </c>
      <c r="H2906" s="8">
        <v>7.1194973098366097</v>
      </c>
    </row>
    <row r="2907" spans="1:8" x14ac:dyDescent="0.35">
      <c r="A2907" s="7" t="str">
        <f t="shared" si="28"/>
        <v>DISTRIBUCION VOLUMEN X CRITERIO (kg ó litros)Dorada Ing.ANDALUCIA</v>
      </c>
      <c r="B2907" s="7">
        <v>0</v>
      </c>
      <c r="C2907" s="7">
        <v>0</v>
      </c>
      <c r="D2907" s="8" t="s">
        <v>4</v>
      </c>
      <c r="E2907" s="8">
        <v>19.637165902497099</v>
      </c>
      <c r="F2907" s="8">
        <v>33.318781731471802</v>
      </c>
      <c r="G2907" s="8">
        <v>13.3862115999476</v>
      </c>
      <c r="H2907" s="8">
        <v>11.2743929390099</v>
      </c>
    </row>
    <row r="2908" spans="1:8" x14ac:dyDescent="0.35">
      <c r="A2908" s="7" t="str">
        <f t="shared" si="28"/>
        <v>DISTRIBUCION VOLUMEN X CRITERIO (kg ó litros)Dorada Ing.MDD AM</v>
      </c>
      <c r="B2908" s="7">
        <v>0</v>
      </c>
      <c r="C2908" s="7">
        <v>0</v>
      </c>
      <c r="D2908" s="8" t="s">
        <v>5</v>
      </c>
      <c r="E2908" s="8">
        <v>13.226832224561299</v>
      </c>
      <c r="F2908" s="8">
        <v>21.040237307024402</v>
      </c>
      <c r="G2908" s="8">
        <v>38.649275221005396</v>
      </c>
      <c r="H2908" s="8">
        <v>51.124588075139997</v>
      </c>
    </row>
    <row r="2909" spans="1:8" x14ac:dyDescent="0.35">
      <c r="A2909" s="7" t="str">
        <f t="shared" si="28"/>
        <v>DISTRIBUCION VOLUMEN X CRITERIO (kg ó litros)Dorada Ing.RTO CENTRO</v>
      </c>
      <c r="B2909" s="7">
        <v>0</v>
      </c>
      <c r="C2909" s="7">
        <v>0</v>
      </c>
      <c r="D2909" s="8" t="s">
        <v>6</v>
      </c>
      <c r="E2909" s="8">
        <v>4.9449826947278703</v>
      </c>
      <c r="F2909" s="8">
        <v>3.3620284977149599</v>
      </c>
      <c r="G2909" s="8">
        <v>2.7934092570226001</v>
      </c>
      <c r="H2909" s="8">
        <v>5.3016188545924603</v>
      </c>
    </row>
    <row r="2910" spans="1:8" x14ac:dyDescent="0.35">
      <c r="A2910" s="7" t="str">
        <f t="shared" si="28"/>
        <v>DISTRIBUCION VOLUMEN X CRITERIO (kg ó litros)Dorada Ing.NORTE-CENTRO</v>
      </c>
      <c r="B2910" s="7">
        <v>0</v>
      </c>
      <c r="C2910" s="7">
        <v>0</v>
      </c>
      <c r="D2910" s="8" t="s">
        <v>7</v>
      </c>
      <c r="E2910" s="8">
        <v>9.0643566836597191</v>
      </c>
      <c r="F2910" s="8">
        <v>2.9238891503868798</v>
      </c>
      <c r="G2910" s="8">
        <v>12.0404712848859</v>
      </c>
      <c r="H2910" s="8">
        <v>5.5015891145833002</v>
      </c>
    </row>
    <row r="2911" spans="1:8" x14ac:dyDescent="0.35">
      <c r="A2911" s="7" t="str">
        <f t="shared" si="28"/>
        <v>DISTRIBUCION VOLUMEN X CRITERIO (kg ó litros)Dorada Ing.NOROESTE</v>
      </c>
      <c r="B2911" s="7">
        <v>0</v>
      </c>
      <c r="C2911" s="7">
        <v>0</v>
      </c>
      <c r="D2911" s="8" t="s">
        <v>8</v>
      </c>
      <c r="E2911" s="8">
        <v>6.6727682804964203</v>
      </c>
      <c r="F2911" s="8">
        <v>1.3274945037553001</v>
      </c>
      <c r="G2911" s="8">
        <v>4.3310553503067997</v>
      </c>
      <c r="H2911" s="8">
        <v>4.0605937024616896</v>
      </c>
    </row>
    <row r="2912" spans="1:8" x14ac:dyDescent="0.35">
      <c r="A2912" s="7" t="str">
        <f t="shared" si="28"/>
        <v>DISTRIBUCION VOLUMEN X CRITERIO (kg ó litros)Dorada Ing.&lt;2MIL</v>
      </c>
      <c r="B2912" s="7">
        <v>0</v>
      </c>
      <c r="C2912" s="7">
        <v>0</v>
      </c>
      <c r="D2912" s="8" t="s">
        <v>9</v>
      </c>
      <c r="E2912" s="8">
        <v>3.6797999901536</v>
      </c>
      <c r="F2912" s="8">
        <v>1.41668620673958</v>
      </c>
      <c r="G2912" s="8">
        <v>8.7574274575467399</v>
      </c>
      <c r="H2912" s="8">
        <v>1.6610627822942501</v>
      </c>
    </row>
    <row r="2913" spans="1:8" x14ac:dyDescent="0.35">
      <c r="A2913" s="7" t="str">
        <f t="shared" si="28"/>
        <v>DISTRIBUCION VOLUMEN X CRITERIO (kg ó litros)Dorada Ing.2-5MIL</v>
      </c>
      <c r="B2913" s="7">
        <v>0</v>
      </c>
      <c r="C2913" s="7">
        <v>0</v>
      </c>
      <c r="D2913" s="8" t="s">
        <v>10</v>
      </c>
      <c r="E2913" s="8">
        <v>4.8112537563097897</v>
      </c>
      <c r="F2913" s="8">
        <v>1.5383338543798899</v>
      </c>
      <c r="G2913" s="8">
        <v>2.57854461962354</v>
      </c>
      <c r="H2913" s="8">
        <v>3.8923012078077899</v>
      </c>
    </row>
    <row r="2914" spans="1:8" x14ac:dyDescent="0.35">
      <c r="A2914" s="7" t="str">
        <f t="shared" si="28"/>
        <v>DISTRIBUCION VOLUMEN X CRITERIO (kg ó litros)Dorada Ing.5-10MIL</v>
      </c>
      <c r="B2914" s="7">
        <v>0</v>
      </c>
      <c r="C2914" s="7">
        <v>0</v>
      </c>
      <c r="D2914" s="8" t="s">
        <v>11</v>
      </c>
      <c r="E2914" s="8">
        <v>3.7932720276046701</v>
      </c>
      <c r="F2914" s="8">
        <v>1.3133051966729501</v>
      </c>
      <c r="G2914" s="8">
        <v>3.6479415373561399</v>
      </c>
      <c r="H2914" s="8">
        <v>6.1033288171606301</v>
      </c>
    </row>
    <row r="2915" spans="1:8" x14ac:dyDescent="0.35">
      <c r="A2915" s="7" t="str">
        <f t="shared" si="28"/>
        <v>DISTRIBUCION VOLUMEN X CRITERIO (kg ó litros)Dorada Ing.10-30MIL</v>
      </c>
      <c r="B2915" s="7">
        <v>0</v>
      </c>
      <c r="C2915" s="7">
        <v>0</v>
      </c>
      <c r="D2915" s="8" t="s">
        <v>12</v>
      </c>
      <c r="E2915" s="8">
        <v>16.002182814964399</v>
      </c>
      <c r="F2915" s="8">
        <v>8.2421425311310905</v>
      </c>
      <c r="G2915" s="8">
        <v>12.787953198458201</v>
      </c>
      <c r="H2915" s="8">
        <v>9.1400175016124798</v>
      </c>
    </row>
    <row r="2916" spans="1:8" x14ac:dyDescent="0.35">
      <c r="A2916" s="7" t="str">
        <f t="shared" si="28"/>
        <v>DISTRIBUCION VOLUMEN X CRITERIO (kg ó litros)Dorada Ing.30-100MIL</v>
      </c>
      <c r="B2916" s="7">
        <v>0</v>
      </c>
      <c r="C2916" s="7">
        <v>0</v>
      </c>
      <c r="D2916" s="8" t="s">
        <v>13</v>
      </c>
      <c r="E2916" s="8">
        <v>16.759595414329802</v>
      </c>
      <c r="F2916" s="8">
        <v>23.542637933098799</v>
      </c>
      <c r="G2916" s="8">
        <v>18.740755588736199</v>
      </c>
      <c r="H2916" s="8">
        <v>12.4720305746596</v>
      </c>
    </row>
    <row r="2917" spans="1:8" x14ac:dyDescent="0.35">
      <c r="A2917" s="7" t="str">
        <f t="shared" si="28"/>
        <v>DISTRIBUCION VOLUMEN X CRITERIO (kg ó litros)Dorada Ing.100-200MIL</v>
      </c>
      <c r="B2917" s="7">
        <v>0</v>
      </c>
      <c r="C2917" s="7">
        <v>0</v>
      </c>
      <c r="D2917" s="8" t="s">
        <v>14</v>
      </c>
      <c r="E2917" s="8">
        <v>16.610141405177501</v>
      </c>
      <c r="F2917" s="8">
        <v>8.8214979449944604</v>
      </c>
      <c r="G2917" s="8">
        <v>10.640161326761501</v>
      </c>
      <c r="H2917" s="8">
        <v>6.50775563641918</v>
      </c>
    </row>
    <row r="2918" spans="1:8" x14ac:dyDescent="0.35">
      <c r="A2918" s="7" t="str">
        <f t="shared" si="28"/>
        <v>DISTRIBUCION VOLUMEN X CRITERIO (kg ó litros)Dorada Ing.200-500MIL</v>
      </c>
      <c r="B2918" s="7">
        <v>0</v>
      </c>
      <c r="C2918" s="7">
        <v>0</v>
      </c>
      <c r="D2918" s="8" t="s">
        <v>15</v>
      </c>
      <c r="E2918" s="8">
        <v>20.360133271768401</v>
      </c>
      <c r="F2918" s="8">
        <v>29.0519856646618</v>
      </c>
      <c r="G2918" s="8">
        <v>4.9985045975090596</v>
      </c>
      <c r="H2918" s="8">
        <v>5.8217643746404502</v>
      </c>
    </row>
    <row r="2919" spans="1:8" x14ac:dyDescent="0.35">
      <c r="A2919" s="7" t="str">
        <f t="shared" si="28"/>
        <v>DISTRIBUCION VOLUMEN X CRITERIO (kg ó litros)Dorada Ing.&gt;500MIL</v>
      </c>
      <c r="B2919" s="7">
        <v>0</v>
      </c>
      <c r="C2919" s="7">
        <v>0</v>
      </c>
      <c r="D2919" s="8" t="s">
        <v>16</v>
      </c>
      <c r="E2919" s="8">
        <v>17.983609066112599</v>
      </c>
      <c r="F2919" s="8">
        <v>26.073413942988999</v>
      </c>
      <c r="G2919" s="8">
        <v>37.848714351854099</v>
      </c>
      <c r="H2919" s="8">
        <v>54.401732278135199</v>
      </c>
    </row>
    <row r="2920" spans="1:8" x14ac:dyDescent="0.35">
      <c r="A2920" s="7" t="str">
        <f t="shared" si="28"/>
        <v>DISTRIBUCION VOLUMEN X CRITERIO (kg ó litros)Dorada Ing.DE 15 A 19 AÑOS</v>
      </c>
      <c r="B2920" s="7">
        <v>0</v>
      </c>
      <c r="C2920" s="7">
        <v>0</v>
      </c>
      <c r="D2920" s="8" t="s">
        <v>39</v>
      </c>
      <c r="E2920" s="8" t="s">
        <v>276</v>
      </c>
      <c r="F2920" s="8" t="s">
        <v>276</v>
      </c>
      <c r="G2920" s="8" t="s">
        <v>276</v>
      </c>
      <c r="H2920" s="8" t="s">
        <v>276</v>
      </c>
    </row>
    <row r="2921" spans="1:8" x14ac:dyDescent="0.35">
      <c r="A2921" s="7" t="str">
        <f t="shared" si="28"/>
        <v>DISTRIBUCION VOLUMEN X CRITERIO (kg ó litros)Dorada Ing.DE 20 A 24 AÑOS</v>
      </c>
      <c r="B2921" s="7">
        <v>0</v>
      </c>
      <c r="C2921" s="7">
        <v>0</v>
      </c>
      <c r="D2921" s="8" t="s">
        <v>40</v>
      </c>
      <c r="E2921" s="8">
        <v>2.3700675900409802</v>
      </c>
      <c r="F2921" s="8">
        <v>1.8934547642114401</v>
      </c>
      <c r="G2921" s="8" t="s">
        <v>276</v>
      </c>
      <c r="H2921" s="8">
        <v>0.19493956039063701</v>
      </c>
    </row>
    <row r="2922" spans="1:8" x14ac:dyDescent="0.35">
      <c r="A2922" s="7" t="str">
        <f t="shared" si="28"/>
        <v>DISTRIBUCION VOLUMEN X CRITERIO (kg ó litros)Dorada Ing.DE 25 A 34 AÑOS</v>
      </c>
      <c r="B2922" s="7">
        <v>0</v>
      </c>
      <c r="C2922" s="7">
        <v>0</v>
      </c>
      <c r="D2922" s="8" t="s">
        <v>41</v>
      </c>
      <c r="E2922" s="8">
        <v>3.7606225928800101</v>
      </c>
      <c r="F2922" s="8">
        <v>0.97182817710585401</v>
      </c>
      <c r="G2922" s="8">
        <v>5.5100573781001003</v>
      </c>
      <c r="H2922" s="8">
        <v>3.3459513958881799</v>
      </c>
    </row>
    <row r="2923" spans="1:8" x14ac:dyDescent="0.35">
      <c r="A2923" s="7" t="str">
        <f t="shared" si="28"/>
        <v>DISTRIBUCION VOLUMEN X CRITERIO (kg ó litros)Dorada Ing.DE 35 A 49 AÑOS</v>
      </c>
      <c r="B2923" s="7">
        <v>0</v>
      </c>
      <c r="C2923" s="7">
        <v>0</v>
      </c>
      <c r="D2923" s="8" t="s">
        <v>42</v>
      </c>
      <c r="E2923" s="8">
        <v>20.1252545883886</v>
      </c>
      <c r="F2923" s="8">
        <v>19.439202786325801</v>
      </c>
      <c r="G2923" s="8">
        <v>19.141985590633102</v>
      </c>
      <c r="H2923" s="8">
        <v>16.9765597441849</v>
      </c>
    </row>
    <row r="2924" spans="1:8" x14ac:dyDescent="0.35">
      <c r="A2924" s="7" t="str">
        <f t="shared" si="28"/>
        <v>DISTRIBUCION VOLUMEN X CRITERIO (kg ó litros)Dorada Ing.DE 50 A 59 AÑOS</v>
      </c>
      <c r="B2924" s="7">
        <v>0</v>
      </c>
      <c r="C2924" s="7">
        <v>0</v>
      </c>
      <c r="D2924" s="8" t="s">
        <v>43</v>
      </c>
      <c r="E2924" s="8">
        <v>43.560138957146002</v>
      </c>
      <c r="F2924" s="8">
        <v>14.613361296417001</v>
      </c>
      <c r="G2924" s="8">
        <v>12.3851892364283</v>
      </c>
      <c r="H2924" s="8">
        <v>15.0214037086142</v>
      </c>
    </row>
    <row r="2925" spans="1:8" x14ac:dyDescent="0.35">
      <c r="A2925" s="7" t="str">
        <f t="shared" si="28"/>
        <v>DISTRIBUCION VOLUMEN X CRITERIO (kg ó litros)Dorada Ing.DE 60 A 75 AÑOS</v>
      </c>
      <c r="B2925" s="7">
        <v>0</v>
      </c>
      <c r="C2925" s="7">
        <v>0</v>
      </c>
      <c r="D2925" s="8" t="s">
        <v>44</v>
      </c>
      <c r="E2925" s="8">
        <v>30.183908531199702</v>
      </c>
      <c r="F2925" s="8">
        <v>63.082147682304402</v>
      </c>
      <c r="G2925" s="8">
        <v>62.962768582440098</v>
      </c>
      <c r="H2925" s="8">
        <v>64.461139516779795</v>
      </c>
    </row>
    <row r="2926" spans="1:8" x14ac:dyDescent="0.35">
      <c r="A2926" s="7" t="str">
        <f t="shared" si="28"/>
        <v>DISTRIBUCION VOLUMEN X CRITERIO (kg ó litros)Dorada Ing.ALTA Y MEDIA ALTA</v>
      </c>
      <c r="B2926" s="7">
        <v>0</v>
      </c>
      <c r="C2926" s="7">
        <v>0</v>
      </c>
      <c r="D2926" s="8" t="s">
        <v>17</v>
      </c>
      <c r="E2926" s="8">
        <v>36.701636090760402</v>
      </c>
      <c r="F2926" s="8">
        <v>51.468927161237801</v>
      </c>
      <c r="G2926" s="8">
        <v>56.769484767390303</v>
      </c>
      <c r="H2926" s="8">
        <v>62.959093296761097</v>
      </c>
    </row>
    <row r="2927" spans="1:8" x14ac:dyDescent="0.35">
      <c r="A2927" s="7" t="str">
        <f t="shared" si="28"/>
        <v>DISTRIBUCION VOLUMEN X CRITERIO (kg ó litros)Dorada Ing.MEDIA</v>
      </c>
      <c r="B2927" s="7">
        <v>0</v>
      </c>
      <c r="C2927" s="7">
        <v>0</v>
      </c>
      <c r="D2927" s="8" t="s">
        <v>18</v>
      </c>
      <c r="E2927" s="8">
        <v>37.571791872648802</v>
      </c>
      <c r="F2927" s="8">
        <v>24.551400401639299</v>
      </c>
      <c r="G2927" s="8">
        <v>9.7992359515078302</v>
      </c>
      <c r="H2927" s="8">
        <v>21.0057408282624</v>
      </c>
    </row>
    <row r="2928" spans="1:8" x14ac:dyDescent="0.35">
      <c r="A2928" s="7" t="str">
        <f t="shared" si="28"/>
        <v>DISTRIBUCION VOLUMEN X CRITERIO (kg ó litros)Dorada Ing.MEDIA BAJA</v>
      </c>
      <c r="B2928" s="7">
        <v>0</v>
      </c>
      <c r="C2928" s="7">
        <v>0</v>
      </c>
      <c r="D2928" s="8" t="s">
        <v>19</v>
      </c>
      <c r="E2928" s="8">
        <v>15.464599533198999</v>
      </c>
      <c r="F2928" s="8">
        <v>12.7248368274324</v>
      </c>
      <c r="G2928" s="8">
        <v>16.853079155993399</v>
      </c>
      <c r="H2928" s="8">
        <v>13.3621891912204</v>
      </c>
    </row>
    <row r="2929" spans="1:8" x14ac:dyDescent="0.35">
      <c r="A2929" s="7" t="str">
        <f t="shared" si="28"/>
        <v>DISTRIBUCION VOLUMEN X CRITERIO (kg ó litros)Dorada Ing.BAJA</v>
      </c>
      <c r="B2929" s="7">
        <v>0</v>
      </c>
      <c r="C2929" s="7">
        <v>0</v>
      </c>
      <c r="D2929" s="8" t="s">
        <v>20</v>
      </c>
      <c r="E2929" s="8">
        <v>10.261971653841799</v>
      </c>
      <c r="F2929" s="8">
        <v>11.254841051055401</v>
      </c>
      <c r="G2929" s="8">
        <v>16.578206471359799</v>
      </c>
      <c r="H2929" s="8">
        <v>2.67297498758052</v>
      </c>
    </row>
    <row r="2930" spans="1:8" x14ac:dyDescent="0.35">
      <c r="A2930" s="7" t="str">
        <f t="shared" si="28"/>
        <v>DISTRIBUCION VOLUMEN X CRITERIO (kg ó litros)Dorada Ing.HOMBRE</v>
      </c>
      <c r="B2930" s="7">
        <v>0</v>
      </c>
      <c r="C2930" s="7">
        <v>0</v>
      </c>
      <c r="D2930" s="8" t="s">
        <v>21</v>
      </c>
      <c r="E2930" s="8">
        <v>54.960460817787798</v>
      </c>
      <c r="F2930" s="8">
        <v>72.3240080451273</v>
      </c>
      <c r="G2930" s="8">
        <v>65.922173312401995</v>
      </c>
      <c r="H2930" s="8">
        <v>73.258038776602206</v>
      </c>
    </row>
    <row r="2931" spans="1:8" x14ac:dyDescent="0.35">
      <c r="A2931" s="7" t="str">
        <f t="shared" si="28"/>
        <v>DISTRIBUCION VOLUMEN X CRITERIO (kg ó litros)Dorada Ing.MUJER</v>
      </c>
      <c r="B2931" s="7">
        <v>0</v>
      </c>
      <c r="C2931" s="7">
        <v>0</v>
      </c>
      <c r="D2931" s="8" t="s">
        <v>22</v>
      </c>
      <c r="E2931" s="8">
        <v>45.039537648302399</v>
      </c>
      <c r="F2931" s="8">
        <v>27.676000794013</v>
      </c>
      <c r="G2931" s="8">
        <v>34.077826627013202</v>
      </c>
      <c r="H2931" s="8">
        <v>26.7419622876006</v>
      </c>
    </row>
    <row r="2932" spans="1:8" x14ac:dyDescent="0.35">
      <c r="A2932" s="7" t="str">
        <f>$B$2265&amp;$C$2932&amp;D2932</f>
        <v>DISTRIBUCION VOLUMEN X CRITERIO (kg ó litros)Salmon Ing.T.ESPAÑA</v>
      </c>
      <c r="B2932" s="7">
        <v>0</v>
      </c>
      <c r="C2932" s="7" t="s">
        <v>141</v>
      </c>
      <c r="D2932" s="8" t="s">
        <v>36</v>
      </c>
      <c r="E2932" s="8">
        <v>100</v>
      </c>
      <c r="F2932" s="8">
        <v>100</v>
      </c>
      <c r="G2932" s="8">
        <v>100</v>
      </c>
      <c r="H2932" s="8">
        <v>100</v>
      </c>
    </row>
    <row r="2933" spans="1:8" x14ac:dyDescent="0.35">
      <c r="A2933" s="7" t="str">
        <f t="shared" ref="A2933:A2960" si="29">$B$2265&amp;$C$2932&amp;D2933</f>
        <v>DISTRIBUCION VOLUMEN X CRITERIO (kg ó litros)Salmon Ing.BCN AM</v>
      </c>
      <c r="B2933" s="7">
        <v>0</v>
      </c>
      <c r="C2933" s="7">
        <v>0</v>
      </c>
      <c r="D2933" s="8" t="s">
        <v>1</v>
      </c>
      <c r="E2933" s="8">
        <v>17.123816724541101</v>
      </c>
      <c r="F2933" s="8">
        <v>18.520355023445099</v>
      </c>
      <c r="G2933" s="8">
        <v>14.006061130203801</v>
      </c>
      <c r="H2933" s="8">
        <v>19.867139675977199</v>
      </c>
    </row>
    <row r="2934" spans="1:8" x14ac:dyDescent="0.35">
      <c r="A2934" s="7" t="str">
        <f t="shared" si="29"/>
        <v>DISTRIBUCION VOLUMEN X CRITERIO (kg ó litros)Salmon Ing.REST.CAT ARAGON</v>
      </c>
      <c r="B2934" s="7">
        <v>0</v>
      </c>
      <c r="C2934" s="7">
        <v>0</v>
      </c>
      <c r="D2934" s="8" t="s">
        <v>2</v>
      </c>
      <c r="E2934" s="8">
        <v>11.3823770873918</v>
      </c>
      <c r="F2934" s="8">
        <v>10.404718504901</v>
      </c>
      <c r="G2934" s="8">
        <v>15.1154925345392</v>
      </c>
      <c r="H2934" s="8">
        <v>17.546038329818899</v>
      </c>
    </row>
    <row r="2935" spans="1:8" x14ac:dyDescent="0.35">
      <c r="A2935" s="7" t="str">
        <f t="shared" si="29"/>
        <v>DISTRIBUCION VOLUMEN X CRITERIO (kg ó litros)Salmon Ing.LEVANTE</v>
      </c>
      <c r="B2935" s="7">
        <v>0</v>
      </c>
      <c r="C2935" s="7">
        <v>0</v>
      </c>
      <c r="D2935" s="8" t="s">
        <v>3</v>
      </c>
      <c r="E2935" s="8">
        <v>14.27899547028</v>
      </c>
      <c r="F2935" s="8">
        <v>15.682696935136899</v>
      </c>
      <c r="G2935" s="8">
        <v>12.7629911134601</v>
      </c>
      <c r="H2935" s="8">
        <v>12.616044752438</v>
      </c>
    </row>
    <row r="2936" spans="1:8" x14ac:dyDescent="0.35">
      <c r="A2936" s="7" t="str">
        <f t="shared" si="29"/>
        <v>DISTRIBUCION VOLUMEN X CRITERIO (kg ó litros)Salmon Ing.ANDALUCIA</v>
      </c>
      <c r="B2936" s="7">
        <v>0</v>
      </c>
      <c r="C2936" s="7">
        <v>0</v>
      </c>
      <c r="D2936" s="8" t="s">
        <v>4</v>
      </c>
      <c r="E2936" s="8">
        <v>14.4324992554752</v>
      </c>
      <c r="F2936" s="8">
        <v>19.0265987290298</v>
      </c>
      <c r="G2936" s="8">
        <v>13.5619033651243</v>
      </c>
      <c r="H2936" s="8">
        <v>10.274092701834499</v>
      </c>
    </row>
    <row r="2937" spans="1:8" x14ac:dyDescent="0.35">
      <c r="A2937" s="7" t="str">
        <f t="shared" si="29"/>
        <v>DISTRIBUCION VOLUMEN X CRITERIO (kg ó litros)Salmon Ing.MDD AM</v>
      </c>
      <c r="B2937" s="7">
        <v>0</v>
      </c>
      <c r="C2937" s="7">
        <v>0</v>
      </c>
      <c r="D2937" s="8" t="s">
        <v>5</v>
      </c>
      <c r="E2937" s="8">
        <v>21.173763380699899</v>
      </c>
      <c r="F2937" s="8">
        <v>18.947909762873799</v>
      </c>
      <c r="G2937" s="8">
        <v>28.1073518551582</v>
      </c>
      <c r="H2937" s="8">
        <v>28.803306210474801</v>
      </c>
    </row>
    <row r="2938" spans="1:8" x14ac:dyDescent="0.35">
      <c r="A2938" s="7" t="str">
        <f t="shared" si="29"/>
        <v>DISTRIBUCION VOLUMEN X CRITERIO (kg ó litros)Salmon Ing.RTO CENTRO</v>
      </c>
      <c r="B2938" s="7">
        <v>0</v>
      </c>
      <c r="C2938" s="7">
        <v>0</v>
      </c>
      <c r="D2938" s="8" t="s">
        <v>6</v>
      </c>
      <c r="E2938" s="8">
        <v>6.2320625299763597</v>
      </c>
      <c r="F2938" s="8">
        <v>6.7958158610976902</v>
      </c>
      <c r="G2938" s="8">
        <v>5.6384801314359896</v>
      </c>
      <c r="H2938" s="8">
        <v>3.5768713823824401</v>
      </c>
    </row>
    <row r="2939" spans="1:8" x14ac:dyDescent="0.35">
      <c r="A2939" s="7" t="str">
        <f t="shared" si="29"/>
        <v>DISTRIBUCION VOLUMEN X CRITERIO (kg ó litros)Salmon Ing.NORTE-CENTRO</v>
      </c>
      <c r="B2939" s="7">
        <v>0</v>
      </c>
      <c r="C2939" s="7">
        <v>0</v>
      </c>
      <c r="D2939" s="8" t="s">
        <v>7</v>
      </c>
      <c r="E2939" s="8">
        <v>8.1789616010423405</v>
      </c>
      <c r="F2939" s="8">
        <v>5.6956826648596701</v>
      </c>
      <c r="G2939" s="8">
        <v>7.1380955477918304</v>
      </c>
      <c r="H2939" s="8">
        <v>4.1426719109755901</v>
      </c>
    </row>
    <row r="2940" spans="1:8" x14ac:dyDescent="0.35">
      <c r="A2940" s="7" t="str">
        <f t="shared" si="29"/>
        <v>DISTRIBUCION VOLUMEN X CRITERIO (kg ó litros)Salmon Ing.NOROESTE</v>
      </c>
      <c r="B2940" s="7">
        <v>0</v>
      </c>
      <c r="C2940" s="7">
        <v>0</v>
      </c>
      <c r="D2940" s="8" t="s">
        <v>8</v>
      </c>
      <c r="E2940" s="8">
        <v>7.1975286177545597</v>
      </c>
      <c r="F2940" s="8">
        <v>4.9262140745339602</v>
      </c>
      <c r="G2940" s="8">
        <v>3.6696303724575801</v>
      </c>
      <c r="H2940" s="8">
        <v>3.1738296519698599</v>
      </c>
    </row>
    <row r="2941" spans="1:8" x14ac:dyDescent="0.35">
      <c r="A2941" s="7" t="str">
        <f t="shared" si="29"/>
        <v>DISTRIBUCION VOLUMEN X CRITERIO (kg ó litros)Salmon Ing.&lt;2MIL</v>
      </c>
      <c r="B2941" s="7">
        <v>0</v>
      </c>
      <c r="C2941" s="7">
        <v>0</v>
      </c>
      <c r="D2941" s="8" t="s">
        <v>9</v>
      </c>
      <c r="E2941" s="8">
        <v>2.97608158452738</v>
      </c>
      <c r="F2941" s="8">
        <v>3.42527642407277</v>
      </c>
      <c r="G2941" s="8">
        <v>2.4007876735848201</v>
      </c>
      <c r="H2941" s="8">
        <v>1.3083128554053201</v>
      </c>
    </row>
    <row r="2942" spans="1:8" x14ac:dyDescent="0.35">
      <c r="A2942" s="7" t="str">
        <f t="shared" si="29"/>
        <v>DISTRIBUCION VOLUMEN X CRITERIO (kg ó litros)Salmon Ing.2-5MIL</v>
      </c>
      <c r="B2942" s="7">
        <v>0</v>
      </c>
      <c r="C2942" s="7">
        <v>0</v>
      </c>
      <c r="D2942" s="8" t="s">
        <v>10</v>
      </c>
      <c r="E2942" s="8">
        <v>4.3171156525311796</v>
      </c>
      <c r="F2942" s="8">
        <v>3.04081134485038</v>
      </c>
      <c r="G2942" s="8">
        <v>3.7572097628269199</v>
      </c>
      <c r="H2942" s="8">
        <v>5.7294139279748597</v>
      </c>
    </row>
    <row r="2943" spans="1:8" x14ac:dyDescent="0.35">
      <c r="A2943" s="7" t="str">
        <f t="shared" si="29"/>
        <v>DISTRIBUCION VOLUMEN X CRITERIO (kg ó litros)Salmon Ing.5-10MIL</v>
      </c>
      <c r="B2943" s="7">
        <v>0</v>
      </c>
      <c r="C2943" s="7">
        <v>0</v>
      </c>
      <c r="D2943" s="8" t="s">
        <v>11</v>
      </c>
      <c r="E2943" s="8">
        <v>3.92894069393193</v>
      </c>
      <c r="F2943" s="8">
        <v>2.40616893042532</v>
      </c>
      <c r="G2943" s="8">
        <v>7.5635329439340602</v>
      </c>
      <c r="H2943" s="8">
        <v>7.3267111167044803</v>
      </c>
    </row>
    <row r="2944" spans="1:8" x14ac:dyDescent="0.35">
      <c r="A2944" s="7" t="str">
        <f t="shared" si="29"/>
        <v>DISTRIBUCION VOLUMEN X CRITERIO (kg ó litros)Salmon Ing.10-30MIL</v>
      </c>
      <c r="B2944" s="7">
        <v>0</v>
      </c>
      <c r="C2944" s="7">
        <v>0</v>
      </c>
      <c r="D2944" s="8" t="s">
        <v>12</v>
      </c>
      <c r="E2944" s="8">
        <v>14.5136742354224</v>
      </c>
      <c r="F2944" s="8">
        <v>12.713886584340701</v>
      </c>
      <c r="G2944" s="8">
        <v>16.0865495613576</v>
      </c>
      <c r="H2944" s="8">
        <v>12.1992373008696</v>
      </c>
    </row>
    <row r="2945" spans="1:8" x14ac:dyDescent="0.35">
      <c r="A2945" s="7" t="str">
        <f t="shared" si="29"/>
        <v>DISTRIBUCION VOLUMEN X CRITERIO (kg ó litros)Salmon Ing.30-100MIL</v>
      </c>
      <c r="B2945" s="7">
        <v>0</v>
      </c>
      <c r="C2945" s="7">
        <v>0</v>
      </c>
      <c r="D2945" s="8" t="s">
        <v>13</v>
      </c>
      <c r="E2945" s="8">
        <v>22.670653729264298</v>
      </c>
      <c r="F2945" s="8">
        <v>22.4751692020915</v>
      </c>
      <c r="G2945" s="8">
        <v>18.194085666906801</v>
      </c>
      <c r="H2945" s="8">
        <v>24.5852620402075</v>
      </c>
    </row>
    <row r="2946" spans="1:8" x14ac:dyDescent="0.35">
      <c r="A2946" s="7" t="str">
        <f t="shared" si="29"/>
        <v>DISTRIBUCION VOLUMEN X CRITERIO (kg ó litros)Salmon Ing.100-200MIL</v>
      </c>
      <c r="B2946" s="7">
        <v>0</v>
      </c>
      <c r="C2946" s="7">
        <v>0</v>
      </c>
      <c r="D2946" s="8" t="s">
        <v>14</v>
      </c>
      <c r="E2946" s="8">
        <v>12.0436989661723</v>
      </c>
      <c r="F2946" s="8">
        <v>12.180773857531699</v>
      </c>
      <c r="G2946" s="8">
        <v>11.6178275794484</v>
      </c>
      <c r="H2946" s="8">
        <v>14.4322796703658</v>
      </c>
    </row>
    <row r="2947" spans="1:8" x14ac:dyDescent="0.35">
      <c r="A2947" s="7" t="str">
        <f t="shared" si="29"/>
        <v>DISTRIBUCION VOLUMEN X CRITERIO (kg ó litros)Salmon Ing.200-500MIL</v>
      </c>
      <c r="B2947" s="7">
        <v>0</v>
      </c>
      <c r="C2947" s="7">
        <v>0</v>
      </c>
      <c r="D2947" s="8" t="s">
        <v>15</v>
      </c>
      <c r="E2947" s="8">
        <v>19.723638943821101</v>
      </c>
      <c r="F2947" s="8">
        <v>18.945479578324001</v>
      </c>
      <c r="G2947" s="8">
        <v>17.485256434648701</v>
      </c>
      <c r="H2947" s="8">
        <v>9.8882123510157598</v>
      </c>
    </row>
    <row r="2948" spans="1:8" x14ac:dyDescent="0.35">
      <c r="A2948" s="7" t="str">
        <f t="shared" si="29"/>
        <v>DISTRIBUCION VOLUMEN X CRITERIO (kg ó litros)Salmon Ing.&gt;500MIL</v>
      </c>
      <c r="B2948" s="7">
        <v>0</v>
      </c>
      <c r="C2948" s="7">
        <v>0</v>
      </c>
      <c r="D2948" s="8" t="s">
        <v>16</v>
      </c>
      <c r="E2948" s="8">
        <v>19.826204789431401</v>
      </c>
      <c r="F2948" s="8">
        <v>24.812430126255201</v>
      </c>
      <c r="G2948" s="8">
        <v>22.894760150455401</v>
      </c>
      <c r="H2948" s="8">
        <v>24.5305742941107</v>
      </c>
    </row>
    <row r="2949" spans="1:8" x14ac:dyDescent="0.35">
      <c r="A2949" s="7" t="str">
        <f t="shared" si="29"/>
        <v>DISTRIBUCION VOLUMEN X CRITERIO (kg ó litros)Salmon Ing.DE 15 A 19 AÑOS</v>
      </c>
      <c r="B2949" s="7">
        <v>0</v>
      </c>
      <c r="C2949" s="7">
        <v>0</v>
      </c>
      <c r="D2949" s="8" t="s">
        <v>39</v>
      </c>
      <c r="E2949" s="8">
        <v>0.112128480871245</v>
      </c>
      <c r="F2949" s="8">
        <v>0.48832374133740197</v>
      </c>
      <c r="G2949" s="8">
        <v>1.59250008892613</v>
      </c>
      <c r="H2949" s="8">
        <v>0.1826292824055</v>
      </c>
    </row>
    <row r="2950" spans="1:8" x14ac:dyDescent="0.35">
      <c r="A2950" s="7" t="str">
        <f t="shared" si="29"/>
        <v>DISTRIBUCION VOLUMEN X CRITERIO (kg ó litros)Salmon Ing.DE 20 A 24 AÑOS</v>
      </c>
      <c r="B2950" s="7">
        <v>0</v>
      </c>
      <c r="C2950" s="7">
        <v>0</v>
      </c>
      <c r="D2950" s="8" t="s">
        <v>40</v>
      </c>
      <c r="E2950" s="8">
        <v>9.6369304328699705</v>
      </c>
      <c r="F2950" s="8">
        <v>5.4970555200131503</v>
      </c>
      <c r="G2950" s="8">
        <v>2.6104701452637502</v>
      </c>
      <c r="H2950" s="8">
        <v>4.9068068483625904</v>
      </c>
    </row>
    <row r="2951" spans="1:8" x14ac:dyDescent="0.35">
      <c r="A2951" s="7" t="str">
        <f t="shared" si="29"/>
        <v>DISTRIBUCION VOLUMEN X CRITERIO (kg ó litros)Salmon Ing.DE 25 A 34 AÑOS</v>
      </c>
      <c r="B2951" s="7">
        <v>0</v>
      </c>
      <c r="C2951" s="7">
        <v>0</v>
      </c>
      <c r="D2951" s="8" t="s">
        <v>41</v>
      </c>
      <c r="E2951" s="8">
        <v>11.415094598543501</v>
      </c>
      <c r="F2951" s="8">
        <v>22.666122179628999</v>
      </c>
      <c r="G2951" s="8">
        <v>16.354118968842599</v>
      </c>
      <c r="H2951" s="8">
        <v>19.668312501050501</v>
      </c>
    </row>
    <row r="2952" spans="1:8" x14ac:dyDescent="0.35">
      <c r="A2952" s="7" t="str">
        <f t="shared" si="29"/>
        <v>DISTRIBUCION VOLUMEN X CRITERIO (kg ó litros)Salmon Ing.DE 35 A 49 AÑOS</v>
      </c>
      <c r="B2952" s="7">
        <v>0</v>
      </c>
      <c r="C2952" s="7">
        <v>0</v>
      </c>
      <c r="D2952" s="8" t="s">
        <v>42</v>
      </c>
      <c r="E2952" s="8">
        <v>34.130234403429398</v>
      </c>
      <c r="F2952" s="8">
        <v>29.6549838241211</v>
      </c>
      <c r="G2952" s="8">
        <v>41.421573510821503</v>
      </c>
      <c r="H2952" s="8">
        <v>26.137673022368499</v>
      </c>
    </row>
    <row r="2953" spans="1:8" x14ac:dyDescent="0.35">
      <c r="A2953" s="7" t="str">
        <f t="shared" si="29"/>
        <v>DISTRIBUCION VOLUMEN X CRITERIO (kg ó litros)Salmon Ing.DE 50 A 59 AÑOS</v>
      </c>
      <c r="B2953" s="7">
        <v>0</v>
      </c>
      <c r="C2953" s="7">
        <v>0</v>
      </c>
      <c r="D2953" s="8" t="s">
        <v>43</v>
      </c>
      <c r="E2953" s="8">
        <v>23.641294411420301</v>
      </c>
      <c r="F2953" s="8">
        <v>25.1320832958673</v>
      </c>
      <c r="G2953" s="8">
        <v>18.746475338210399</v>
      </c>
      <c r="H2953" s="8">
        <v>16.757788859196801</v>
      </c>
    </row>
    <row r="2954" spans="1:8" x14ac:dyDescent="0.35">
      <c r="A2954" s="7" t="str">
        <f t="shared" si="29"/>
        <v>DISTRIBUCION VOLUMEN X CRITERIO (kg ó litros)Salmon Ing.DE 60 A 75 AÑOS</v>
      </c>
      <c r="B2954" s="7">
        <v>0</v>
      </c>
      <c r="C2954" s="7">
        <v>0</v>
      </c>
      <c r="D2954" s="8" t="s">
        <v>44</v>
      </c>
      <c r="E2954" s="8">
        <v>21.064322262114199</v>
      </c>
      <c r="F2954" s="8">
        <v>16.561425342546102</v>
      </c>
      <c r="G2954" s="8">
        <v>19.2748661295986</v>
      </c>
      <c r="H2954" s="8">
        <v>32.346786850661999</v>
      </c>
    </row>
    <row r="2955" spans="1:8" x14ac:dyDescent="0.35">
      <c r="A2955" s="7" t="str">
        <f t="shared" si="29"/>
        <v>DISTRIBUCION VOLUMEN X CRITERIO (kg ó litros)Salmon Ing.ALTA Y MEDIA ALTA</v>
      </c>
      <c r="B2955" s="7">
        <v>0</v>
      </c>
      <c r="C2955" s="7">
        <v>0</v>
      </c>
      <c r="D2955" s="8" t="s">
        <v>17</v>
      </c>
      <c r="E2955" s="8">
        <v>31.741627924839001</v>
      </c>
      <c r="F2955" s="8">
        <v>21.678006853758198</v>
      </c>
      <c r="G2955" s="8">
        <v>29.810518130065301</v>
      </c>
      <c r="H2955" s="8">
        <v>27.778582006791002</v>
      </c>
    </row>
    <row r="2956" spans="1:8" x14ac:dyDescent="0.35">
      <c r="A2956" s="7" t="str">
        <f t="shared" si="29"/>
        <v>DISTRIBUCION VOLUMEN X CRITERIO (kg ó litros)Salmon Ing.MEDIA</v>
      </c>
      <c r="B2956" s="7">
        <v>0</v>
      </c>
      <c r="C2956" s="7">
        <v>0</v>
      </c>
      <c r="D2956" s="8" t="s">
        <v>18</v>
      </c>
      <c r="E2956" s="8">
        <v>31.123011497042501</v>
      </c>
      <c r="F2956" s="8">
        <v>34.736828215282998</v>
      </c>
      <c r="G2956" s="8">
        <v>37.7008636001447</v>
      </c>
      <c r="H2956" s="8">
        <v>32.616710788725598</v>
      </c>
    </row>
    <row r="2957" spans="1:8" x14ac:dyDescent="0.35">
      <c r="A2957" s="7" t="str">
        <f t="shared" si="29"/>
        <v>DISTRIBUCION VOLUMEN X CRITERIO (kg ó litros)Salmon Ing.MEDIA BAJA</v>
      </c>
      <c r="B2957" s="7">
        <v>0</v>
      </c>
      <c r="C2957" s="7">
        <v>0</v>
      </c>
      <c r="D2957" s="8" t="s">
        <v>19</v>
      </c>
      <c r="E2957" s="8">
        <v>16.888389012087998</v>
      </c>
      <c r="F2957" s="8">
        <v>21.156038266941199</v>
      </c>
      <c r="G2957" s="8">
        <v>21.332138973385199</v>
      </c>
      <c r="H2957" s="8">
        <v>17.998321598450399</v>
      </c>
    </row>
    <row r="2958" spans="1:8" x14ac:dyDescent="0.35">
      <c r="A2958" s="7" t="str">
        <f t="shared" si="29"/>
        <v>DISTRIBUCION VOLUMEN X CRITERIO (kg ó litros)Salmon Ing.BAJA</v>
      </c>
      <c r="B2958" s="7">
        <v>0</v>
      </c>
      <c r="C2958" s="7">
        <v>0</v>
      </c>
      <c r="D2958" s="8" t="s">
        <v>20</v>
      </c>
      <c r="E2958" s="8">
        <v>20.246980819589901</v>
      </c>
      <c r="F2958" s="8">
        <v>22.429124174100501</v>
      </c>
      <c r="G2958" s="8">
        <v>11.1564815707873</v>
      </c>
      <c r="H2958" s="8">
        <v>21.606386978891599</v>
      </c>
    </row>
    <row r="2959" spans="1:8" x14ac:dyDescent="0.35">
      <c r="A2959" s="7" t="str">
        <f t="shared" si="29"/>
        <v>DISTRIBUCION VOLUMEN X CRITERIO (kg ó litros)Salmon Ing.HOMBRE</v>
      </c>
      <c r="B2959" s="7">
        <v>0</v>
      </c>
      <c r="C2959" s="7">
        <v>0</v>
      </c>
      <c r="D2959" s="8" t="s">
        <v>21</v>
      </c>
      <c r="E2959" s="8">
        <v>48.8668882255417</v>
      </c>
      <c r="F2959" s="8">
        <v>44.889060590244704</v>
      </c>
      <c r="G2959" s="8">
        <v>40.263070422341102</v>
      </c>
      <c r="H2959" s="8">
        <v>40.945654049003998</v>
      </c>
    </row>
    <row r="2960" spans="1:8" x14ac:dyDescent="0.35">
      <c r="A2960" s="7" t="str">
        <f t="shared" si="29"/>
        <v>DISTRIBUCION VOLUMEN X CRITERIO (kg ó litros)Salmon Ing.MUJER</v>
      </c>
      <c r="B2960" s="7">
        <v>0</v>
      </c>
      <c r="C2960" s="7">
        <v>0</v>
      </c>
      <c r="D2960" s="8" t="s">
        <v>22</v>
      </c>
      <c r="E2960" s="8">
        <v>51.133124088466801</v>
      </c>
      <c r="F2960" s="8">
        <v>55.110938698350402</v>
      </c>
      <c r="G2960" s="8">
        <v>59.736931887514203</v>
      </c>
      <c r="H2960" s="8">
        <v>59.054347794034101</v>
      </c>
    </row>
    <row r="2961" spans="1:8" x14ac:dyDescent="0.35">
      <c r="A2961" s="7" t="str">
        <f>$B$2265&amp;$C$2961&amp;D2961</f>
        <v>DISTRIBUCION VOLUMEN X CRITERIO (kg ó litros)Atun Fresco Ing.T.ESPAÑA</v>
      </c>
      <c r="B2961" s="7">
        <v>0</v>
      </c>
      <c r="C2961" s="7" t="s">
        <v>142</v>
      </c>
      <c r="D2961" s="8" t="s">
        <v>36</v>
      </c>
      <c r="E2961" s="8">
        <v>100</v>
      </c>
      <c r="F2961" s="8">
        <v>100</v>
      </c>
      <c r="G2961" s="8">
        <v>100</v>
      </c>
      <c r="H2961" s="8">
        <v>100</v>
      </c>
    </row>
    <row r="2962" spans="1:8" x14ac:dyDescent="0.35">
      <c r="A2962" s="7" t="str">
        <f t="shared" ref="A2962:A2989" si="30">$B$2265&amp;$C$2961&amp;D2962</f>
        <v>DISTRIBUCION VOLUMEN X CRITERIO (kg ó litros)Atun Fresco Ing.BCN AM</v>
      </c>
      <c r="B2962" s="7">
        <v>0</v>
      </c>
      <c r="C2962" s="7">
        <v>0</v>
      </c>
      <c r="D2962" s="8" t="s">
        <v>1</v>
      </c>
      <c r="E2962" s="8">
        <v>11.198737855943</v>
      </c>
      <c r="F2962" s="8">
        <v>18.7856757422303</v>
      </c>
      <c r="G2962" s="8">
        <v>16.676689379593601</v>
      </c>
      <c r="H2962" s="8">
        <v>12.7646344063272</v>
      </c>
    </row>
    <row r="2963" spans="1:8" x14ac:dyDescent="0.35">
      <c r="A2963" s="7" t="str">
        <f t="shared" si="30"/>
        <v>DISTRIBUCION VOLUMEN X CRITERIO (kg ó litros)Atun Fresco Ing.REST.CAT ARAGON</v>
      </c>
      <c r="B2963" s="7">
        <v>0</v>
      </c>
      <c r="C2963" s="7">
        <v>0</v>
      </c>
      <c r="D2963" s="8" t="s">
        <v>2</v>
      </c>
      <c r="E2963" s="8">
        <v>7.2248486610201397</v>
      </c>
      <c r="F2963" s="8">
        <v>12.5655244393035</v>
      </c>
      <c r="G2963" s="8">
        <v>8.0351647139216205</v>
      </c>
      <c r="H2963" s="8">
        <v>11.5013024014065</v>
      </c>
    </row>
    <row r="2964" spans="1:8" x14ac:dyDescent="0.35">
      <c r="A2964" s="7" t="str">
        <f t="shared" si="30"/>
        <v>DISTRIBUCION VOLUMEN X CRITERIO (kg ó litros)Atun Fresco Ing.LEVANTE</v>
      </c>
      <c r="B2964" s="7">
        <v>0</v>
      </c>
      <c r="C2964" s="7">
        <v>0</v>
      </c>
      <c r="D2964" s="8" t="s">
        <v>3</v>
      </c>
      <c r="E2964" s="8">
        <v>10.9173439176655</v>
      </c>
      <c r="F2964" s="8">
        <v>12.9894058872461</v>
      </c>
      <c r="G2964" s="8">
        <v>9.5359002424749004</v>
      </c>
      <c r="H2964" s="8">
        <v>8.8635079315126504</v>
      </c>
    </row>
    <row r="2965" spans="1:8" x14ac:dyDescent="0.35">
      <c r="A2965" s="7" t="str">
        <f t="shared" si="30"/>
        <v>DISTRIBUCION VOLUMEN X CRITERIO (kg ó litros)Atun Fresco Ing.ANDALUCIA</v>
      </c>
      <c r="B2965" s="7">
        <v>0</v>
      </c>
      <c r="C2965" s="7">
        <v>0</v>
      </c>
      <c r="D2965" s="8" t="s">
        <v>4</v>
      </c>
      <c r="E2965" s="8">
        <v>24.295333718862899</v>
      </c>
      <c r="F2965" s="8">
        <v>21.611843814646601</v>
      </c>
      <c r="G2965" s="8">
        <v>24.327685368873201</v>
      </c>
      <c r="H2965" s="8">
        <v>26.161271145450499</v>
      </c>
    </row>
    <row r="2966" spans="1:8" x14ac:dyDescent="0.35">
      <c r="A2966" s="7" t="str">
        <f t="shared" si="30"/>
        <v>DISTRIBUCION VOLUMEN X CRITERIO (kg ó litros)Atun Fresco Ing.MDD AM</v>
      </c>
      <c r="B2966" s="7">
        <v>0</v>
      </c>
      <c r="C2966" s="7">
        <v>0</v>
      </c>
      <c r="D2966" s="8" t="s">
        <v>5</v>
      </c>
      <c r="E2966" s="8">
        <v>18.449192436958899</v>
      </c>
      <c r="F2966" s="8">
        <v>14.1770346144299</v>
      </c>
      <c r="G2966" s="8">
        <v>21.909793238016899</v>
      </c>
      <c r="H2966" s="8">
        <v>22.963354213325601</v>
      </c>
    </row>
    <row r="2967" spans="1:8" x14ac:dyDescent="0.35">
      <c r="A2967" s="7" t="str">
        <f t="shared" si="30"/>
        <v>DISTRIBUCION VOLUMEN X CRITERIO (kg ó litros)Atun Fresco Ing.RTO CENTRO</v>
      </c>
      <c r="B2967" s="7">
        <v>0</v>
      </c>
      <c r="C2967" s="7">
        <v>0</v>
      </c>
      <c r="D2967" s="8" t="s">
        <v>6</v>
      </c>
      <c r="E2967" s="8">
        <v>7.83257788504375</v>
      </c>
      <c r="F2967" s="8">
        <v>8.1725373364291993</v>
      </c>
      <c r="G2967" s="8">
        <v>6.6160634813401096</v>
      </c>
      <c r="H2967" s="8">
        <v>4.33665186317854</v>
      </c>
    </row>
    <row r="2968" spans="1:8" x14ac:dyDescent="0.35">
      <c r="A2968" s="7" t="str">
        <f t="shared" si="30"/>
        <v>DISTRIBUCION VOLUMEN X CRITERIO (kg ó litros)Atun Fresco Ing.NORTE-CENTRO</v>
      </c>
      <c r="B2968" s="7">
        <v>0</v>
      </c>
      <c r="C2968" s="7">
        <v>0</v>
      </c>
      <c r="D2968" s="8" t="s">
        <v>7</v>
      </c>
      <c r="E2968" s="8">
        <v>12.3922373350862</v>
      </c>
      <c r="F2968" s="8">
        <v>6.3940833292174997</v>
      </c>
      <c r="G2968" s="8">
        <v>8.1292966163617297</v>
      </c>
      <c r="H2968" s="8">
        <v>5.4785492040641701</v>
      </c>
    </row>
    <row r="2969" spans="1:8" x14ac:dyDescent="0.35">
      <c r="A2969" s="7" t="str">
        <f t="shared" si="30"/>
        <v>DISTRIBUCION VOLUMEN X CRITERIO (kg ó litros)Atun Fresco Ing.NOROESTE</v>
      </c>
      <c r="B2969" s="7">
        <v>0</v>
      </c>
      <c r="C2969" s="7">
        <v>0</v>
      </c>
      <c r="D2969" s="8" t="s">
        <v>8</v>
      </c>
      <c r="E2969" s="8">
        <v>7.6897210331564203</v>
      </c>
      <c r="F2969" s="8">
        <v>5.3038908427626197</v>
      </c>
      <c r="G2969" s="8">
        <v>4.7693969680612396</v>
      </c>
      <c r="H2969" s="8">
        <v>7.93071684322625</v>
      </c>
    </row>
    <row r="2970" spans="1:8" x14ac:dyDescent="0.35">
      <c r="A2970" s="7" t="str">
        <f t="shared" si="30"/>
        <v>DISTRIBUCION VOLUMEN X CRITERIO (kg ó litros)Atun Fresco Ing.&lt;2MIL</v>
      </c>
      <c r="B2970" s="7">
        <v>0</v>
      </c>
      <c r="C2970" s="7">
        <v>0</v>
      </c>
      <c r="D2970" s="8" t="s">
        <v>9</v>
      </c>
      <c r="E2970" s="8">
        <v>2.9276929295554401</v>
      </c>
      <c r="F2970" s="8">
        <v>4.1664308482052199</v>
      </c>
      <c r="G2970" s="8">
        <v>1.9413655050047101</v>
      </c>
      <c r="H2970" s="8">
        <v>1.3616285218662101</v>
      </c>
    </row>
    <row r="2971" spans="1:8" x14ac:dyDescent="0.35">
      <c r="A2971" s="7" t="str">
        <f t="shared" si="30"/>
        <v>DISTRIBUCION VOLUMEN X CRITERIO (kg ó litros)Atun Fresco Ing.2-5MIL</v>
      </c>
      <c r="B2971" s="7">
        <v>0</v>
      </c>
      <c r="C2971" s="7">
        <v>0</v>
      </c>
      <c r="D2971" s="8" t="s">
        <v>10</v>
      </c>
      <c r="E2971" s="8">
        <v>2.1572106686538102</v>
      </c>
      <c r="F2971" s="8">
        <v>2.94155422115767</v>
      </c>
      <c r="G2971" s="8">
        <v>8.3668435872893507</v>
      </c>
      <c r="H2971" s="8">
        <v>10.0707136692901</v>
      </c>
    </row>
    <row r="2972" spans="1:8" x14ac:dyDescent="0.35">
      <c r="A2972" s="7" t="str">
        <f t="shared" si="30"/>
        <v>DISTRIBUCION VOLUMEN X CRITERIO (kg ó litros)Atun Fresco Ing.5-10MIL</v>
      </c>
      <c r="B2972" s="7">
        <v>0</v>
      </c>
      <c r="C2972" s="7">
        <v>0</v>
      </c>
      <c r="D2972" s="8" t="s">
        <v>11</v>
      </c>
      <c r="E2972" s="8">
        <v>6.0783140898234702</v>
      </c>
      <c r="F2972" s="8">
        <v>4.3182149491907698</v>
      </c>
      <c r="G2972" s="8">
        <v>3.18582943121136</v>
      </c>
      <c r="H2972" s="8">
        <v>4.47586467716829</v>
      </c>
    </row>
    <row r="2973" spans="1:8" x14ac:dyDescent="0.35">
      <c r="A2973" s="7" t="str">
        <f t="shared" si="30"/>
        <v>DISTRIBUCION VOLUMEN X CRITERIO (kg ó litros)Atun Fresco Ing.10-30MIL</v>
      </c>
      <c r="B2973" s="7">
        <v>0</v>
      </c>
      <c r="C2973" s="7">
        <v>0</v>
      </c>
      <c r="D2973" s="8" t="s">
        <v>12</v>
      </c>
      <c r="E2973" s="8">
        <v>20.308203800974699</v>
      </c>
      <c r="F2973" s="8">
        <v>12.7141081702759</v>
      </c>
      <c r="G2973" s="8">
        <v>15.357675090081599</v>
      </c>
      <c r="H2973" s="8">
        <v>19.368607791844099</v>
      </c>
    </row>
    <row r="2974" spans="1:8" x14ac:dyDescent="0.35">
      <c r="A2974" s="7" t="str">
        <f t="shared" si="30"/>
        <v>DISTRIBUCION VOLUMEN X CRITERIO (kg ó litros)Atun Fresco Ing.30-100MIL</v>
      </c>
      <c r="B2974" s="7">
        <v>0</v>
      </c>
      <c r="C2974" s="7">
        <v>0</v>
      </c>
      <c r="D2974" s="8" t="s">
        <v>13</v>
      </c>
      <c r="E2974" s="8">
        <v>21.789913289254901</v>
      </c>
      <c r="F2974" s="8">
        <v>19.329524365445099</v>
      </c>
      <c r="G2974" s="8">
        <v>19.851413732226298</v>
      </c>
      <c r="H2974" s="8">
        <v>15.4662300938069</v>
      </c>
    </row>
    <row r="2975" spans="1:8" x14ac:dyDescent="0.35">
      <c r="A2975" s="7" t="str">
        <f t="shared" si="30"/>
        <v>DISTRIBUCION VOLUMEN X CRITERIO (kg ó litros)Atun Fresco Ing.100-200MIL</v>
      </c>
      <c r="B2975" s="7">
        <v>0</v>
      </c>
      <c r="C2975" s="7">
        <v>0</v>
      </c>
      <c r="D2975" s="8" t="s">
        <v>14</v>
      </c>
      <c r="E2975" s="8">
        <v>11.093950332990699</v>
      </c>
      <c r="F2975" s="8">
        <v>10.8496844067871</v>
      </c>
      <c r="G2975" s="8">
        <v>9.31950970328392</v>
      </c>
      <c r="H2975" s="8">
        <v>11.563659935465999</v>
      </c>
    </row>
    <row r="2976" spans="1:8" x14ac:dyDescent="0.35">
      <c r="A2976" s="7" t="str">
        <f t="shared" si="30"/>
        <v>DISTRIBUCION VOLUMEN X CRITERIO (kg ó litros)Atun Fresco Ing.200-500MIL</v>
      </c>
      <c r="B2976" s="7">
        <v>0</v>
      </c>
      <c r="C2976" s="7">
        <v>0</v>
      </c>
      <c r="D2976" s="8" t="s">
        <v>15</v>
      </c>
      <c r="E2976" s="8">
        <v>16.4106072385723</v>
      </c>
      <c r="F2976" s="8">
        <v>23.299159039917399</v>
      </c>
      <c r="G2976" s="8">
        <v>14.062706297127299</v>
      </c>
      <c r="H2976" s="8">
        <v>14.6698532385441</v>
      </c>
    </row>
    <row r="2977" spans="1:8" x14ac:dyDescent="0.35">
      <c r="A2977" s="7" t="str">
        <f t="shared" si="30"/>
        <v>DISTRIBUCION VOLUMEN X CRITERIO (kg ó litros)Atun Fresco Ing.&gt;500MIL</v>
      </c>
      <c r="B2977" s="7">
        <v>0</v>
      </c>
      <c r="C2977" s="7">
        <v>0</v>
      </c>
      <c r="D2977" s="8" t="s">
        <v>16</v>
      </c>
      <c r="E2977" s="8">
        <v>19.2341013194699</v>
      </c>
      <c r="F2977" s="8">
        <v>22.3813094207229</v>
      </c>
      <c r="G2977" s="8">
        <v>27.914648295634699</v>
      </c>
      <c r="H2977" s="8">
        <v>23.023437850725301</v>
      </c>
    </row>
    <row r="2978" spans="1:8" x14ac:dyDescent="0.35">
      <c r="A2978" s="7" t="str">
        <f t="shared" si="30"/>
        <v>DISTRIBUCION VOLUMEN X CRITERIO (kg ó litros)Atun Fresco Ing.DE 15 A 19 AÑOS</v>
      </c>
      <c r="B2978" s="7">
        <v>0</v>
      </c>
      <c r="C2978" s="7">
        <v>0</v>
      </c>
      <c r="D2978" s="8" t="s">
        <v>39</v>
      </c>
      <c r="E2978" s="8" t="s">
        <v>276</v>
      </c>
      <c r="F2978" s="8">
        <v>0.17210514120046799</v>
      </c>
      <c r="G2978" s="8">
        <v>0.79088666591383605</v>
      </c>
      <c r="H2978" s="8" t="s">
        <v>276</v>
      </c>
    </row>
    <row r="2979" spans="1:8" x14ac:dyDescent="0.35">
      <c r="A2979" s="7" t="str">
        <f t="shared" si="30"/>
        <v>DISTRIBUCION VOLUMEN X CRITERIO (kg ó litros)Atun Fresco Ing.DE 20 A 24 AÑOS</v>
      </c>
      <c r="B2979" s="7">
        <v>0</v>
      </c>
      <c r="C2979" s="7">
        <v>0</v>
      </c>
      <c r="D2979" s="8" t="s">
        <v>40</v>
      </c>
      <c r="E2979" s="8">
        <v>4.8453246192572799</v>
      </c>
      <c r="F2979" s="8">
        <v>2.6017669597690301</v>
      </c>
      <c r="G2979" s="8">
        <v>1.4726142714569801</v>
      </c>
      <c r="H2979" s="8">
        <v>0.45706947886458299</v>
      </c>
    </row>
    <row r="2980" spans="1:8" x14ac:dyDescent="0.35">
      <c r="A2980" s="7" t="str">
        <f t="shared" si="30"/>
        <v>DISTRIBUCION VOLUMEN X CRITERIO (kg ó litros)Atun Fresco Ing.DE 25 A 34 AÑOS</v>
      </c>
      <c r="B2980" s="7">
        <v>0</v>
      </c>
      <c r="C2980" s="7">
        <v>0</v>
      </c>
      <c r="D2980" s="8" t="s">
        <v>41</v>
      </c>
      <c r="E2980" s="8">
        <v>12.55308193636</v>
      </c>
      <c r="F2980" s="8">
        <v>14.0698284026594</v>
      </c>
      <c r="G2980" s="8">
        <v>10.402516175783999</v>
      </c>
      <c r="H2980" s="8">
        <v>13.901234834154801</v>
      </c>
    </row>
    <row r="2981" spans="1:8" x14ac:dyDescent="0.35">
      <c r="A2981" s="7" t="str">
        <f t="shared" si="30"/>
        <v>DISTRIBUCION VOLUMEN X CRITERIO (kg ó litros)Atun Fresco Ing.DE 35 A 49 AÑOS</v>
      </c>
      <c r="B2981" s="7">
        <v>0</v>
      </c>
      <c r="C2981" s="7">
        <v>0</v>
      </c>
      <c r="D2981" s="8" t="s">
        <v>42</v>
      </c>
      <c r="E2981" s="8">
        <v>29.9028267838282</v>
      </c>
      <c r="F2981" s="8">
        <v>32.067452921724097</v>
      </c>
      <c r="G2981" s="8">
        <v>28.5053955304599</v>
      </c>
      <c r="H2981" s="8">
        <v>23.948424628382799</v>
      </c>
    </row>
    <row r="2982" spans="1:8" x14ac:dyDescent="0.35">
      <c r="A2982" s="7" t="str">
        <f t="shared" si="30"/>
        <v>DISTRIBUCION VOLUMEN X CRITERIO (kg ó litros)Atun Fresco Ing.DE 50 A 59 AÑOS</v>
      </c>
      <c r="B2982" s="7">
        <v>0</v>
      </c>
      <c r="C2982" s="7">
        <v>0</v>
      </c>
      <c r="D2982" s="8" t="s">
        <v>43</v>
      </c>
      <c r="E2982" s="8">
        <v>32.838489715610201</v>
      </c>
      <c r="F2982" s="8">
        <v>23.260595417140198</v>
      </c>
      <c r="G2982" s="8">
        <v>25.832649769875299</v>
      </c>
      <c r="H2982" s="8">
        <v>31.6179671211049</v>
      </c>
    </row>
    <row r="2983" spans="1:8" x14ac:dyDescent="0.35">
      <c r="A2983" s="7" t="str">
        <f t="shared" si="30"/>
        <v>DISTRIBUCION VOLUMEN X CRITERIO (kg ó litros)Atun Fresco Ing.DE 60 A 75 AÑOS</v>
      </c>
      <c r="B2983" s="7">
        <v>0</v>
      </c>
      <c r="C2983" s="7">
        <v>0</v>
      </c>
      <c r="D2983" s="8" t="s">
        <v>44</v>
      </c>
      <c r="E2983" s="8">
        <v>19.860267930660701</v>
      </c>
      <c r="F2983" s="8">
        <v>27.828239824020699</v>
      </c>
      <c r="G2983" s="8">
        <v>32.995938929560602</v>
      </c>
      <c r="H2983" s="8">
        <v>30.0752962728725</v>
      </c>
    </row>
    <row r="2984" spans="1:8" x14ac:dyDescent="0.35">
      <c r="A2984" s="7" t="str">
        <f t="shared" si="30"/>
        <v>DISTRIBUCION VOLUMEN X CRITERIO (kg ó litros)Atun Fresco Ing.ALTA Y MEDIA ALTA</v>
      </c>
      <c r="B2984" s="7">
        <v>0</v>
      </c>
      <c r="C2984" s="7">
        <v>0</v>
      </c>
      <c r="D2984" s="8" t="s">
        <v>17</v>
      </c>
      <c r="E2984" s="8">
        <v>33.728688375368598</v>
      </c>
      <c r="F2984" s="8">
        <v>31.201511626401199</v>
      </c>
      <c r="G2984" s="8">
        <v>37.805773061090797</v>
      </c>
      <c r="H2984" s="8">
        <v>44.107628257572102</v>
      </c>
    </row>
    <row r="2985" spans="1:8" x14ac:dyDescent="0.35">
      <c r="A2985" s="7" t="str">
        <f t="shared" si="30"/>
        <v>DISTRIBUCION VOLUMEN X CRITERIO (kg ó litros)Atun Fresco Ing.MEDIA</v>
      </c>
      <c r="B2985" s="7">
        <v>0</v>
      </c>
      <c r="C2985" s="7">
        <v>0</v>
      </c>
      <c r="D2985" s="8" t="s">
        <v>18</v>
      </c>
      <c r="E2985" s="8">
        <v>37.221518397693998</v>
      </c>
      <c r="F2985" s="8">
        <v>41.718111681031402</v>
      </c>
      <c r="G2985" s="8">
        <v>30.927296258272399</v>
      </c>
      <c r="H2985" s="8">
        <v>31.250948412401499</v>
      </c>
    </row>
    <row r="2986" spans="1:8" x14ac:dyDescent="0.35">
      <c r="A2986" s="7" t="str">
        <f t="shared" si="30"/>
        <v>DISTRIBUCION VOLUMEN X CRITERIO (kg ó litros)Atun Fresco Ing.MEDIA BAJA</v>
      </c>
      <c r="B2986" s="7">
        <v>0</v>
      </c>
      <c r="C2986" s="7">
        <v>0</v>
      </c>
      <c r="D2986" s="8" t="s">
        <v>19</v>
      </c>
      <c r="E2986" s="8">
        <v>17.925538452848102</v>
      </c>
      <c r="F2986" s="8">
        <v>17.2110319119781</v>
      </c>
      <c r="G2986" s="8">
        <v>20.6479833480543</v>
      </c>
      <c r="H2986" s="8">
        <v>12.6221237951525</v>
      </c>
    </row>
    <row r="2987" spans="1:8" x14ac:dyDescent="0.35">
      <c r="A2987" s="7" t="str">
        <f t="shared" si="30"/>
        <v>DISTRIBUCION VOLUMEN X CRITERIO (kg ó litros)Atun Fresco Ing.BAJA</v>
      </c>
      <c r="B2987" s="7">
        <v>0</v>
      </c>
      <c r="C2987" s="7">
        <v>0</v>
      </c>
      <c r="D2987" s="8" t="s">
        <v>20</v>
      </c>
      <c r="E2987" s="8">
        <v>11.124255927942899</v>
      </c>
      <c r="F2987" s="8">
        <v>9.8693322544323792</v>
      </c>
      <c r="G2987" s="8">
        <v>10.6189396487304</v>
      </c>
      <c r="H2987" s="8">
        <v>12.019307131322901</v>
      </c>
    </row>
    <row r="2988" spans="1:8" x14ac:dyDescent="0.35">
      <c r="A2988" s="7" t="str">
        <f t="shared" si="30"/>
        <v>DISTRIBUCION VOLUMEN X CRITERIO (kg ó litros)Atun Fresco Ing.HOMBRE</v>
      </c>
      <c r="B2988" s="7">
        <v>0</v>
      </c>
      <c r="C2988" s="7">
        <v>0</v>
      </c>
      <c r="D2988" s="8" t="s">
        <v>21</v>
      </c>
      <c r="E2988" s="8">
        <v>48.412529117361302</v>
      </c>
      <c r="F2988" s="8">
        <v>44.503891811535098</v>
      </c>
      <c r="G2988" s="8">
        <v>59.445197764395402</v>
      </c>
      <c r="H2988" s="8">
        <v>52.855640556589897</v>
      </c>
    </row>
    <row r="2989" spans="1:8" x14ac:dyDescent="0.35">
      <c r="A2989" s="7" t="str">
        <f t="shared" si="30"/>
        <v>DISTRIBUCION VOLUMEN X CRITERIO (kg ó litros)Atun Fresco Ing.MUJER</v>
      </c>
      <c r="B2989" s="7">
        <v>0</v>
      </c>
      <c r="C2989" s="7">
        <v>0</v>
      </c>
      <c r="D2989" s="8" t="s">
        <v>22</v>
      </c>
      <c r="E2989" s="8">
        <v>51.587469618141597</v>
      </c>
      <c r="F2989" s="8">
        <v>55.496104404927102</v>
      </c>
      <c r="G2989" s="8">
        <v>40.554797261343303</v>
      </c>
      <c r="H2989" s="8">
        <v>47.1443508457752</v>
      </c>
    </row>
    <row r="2990" spans="1:8" x14ac:dyDescent="0.35">
      <c r="A2990" s="7" t="str">
        <f>$B$2265&amp;$C$2990&amp;D2990</f>
        <v>DISTRIBUCION VOLUMEN X CRITERIO (kg ó litros)Resto pescados Ing.T.ESPAÑA</v>
      </c>
      <c r="B2990" s="7">
        <v>0</v>
      </c>
      <c r="C2990" s="7" t="s">
        <v>143</v>
      </c>
      <c r="D2990" s="8" t="s">
        <v>36</v>
      </c>
      <c r="E2990" s="8">
        <v>100</v>
      </c>
      <c r="F2990" s="8">
        <v>100</v>
      </c>
      <c r="G2990" s="8">
        <v>100</v>
      </c>
      <c r="H2990" s="8">
        <v>100</v>
      </c>
    </row>
    <row r="2991" spans="1:8" x14ac:dyDescent="0.35">
      <c r="A2991" s="7" t="str">
        <f t="shared" ref="A2991:A3018" si="31">$B$2265&amp;$C$2990&amp;D2991</f>
        <v>DISTRIBUCION VOLUMEN X CRITERIO (kg ó litros)Resto pescados Ing.BCN AM</v>
      </c>
      <c r="B2991" s="7">
        <v>0</v>
      </c>
      <c r="C2991" s="7">
        <v>0</v>
      </c>
      <c r="D2991" s="8" t="s">
        <v>1</v>
      </c>
      <c r="E2991" s="8">
        <v>12.5323326392746</v>
      </c>
      <c r="F2991" s="8">
        <v>8.55535430506092</v>
      </c>
      <c r="G2991" s="8">
        <v>9.8659027919897095</v>
      </c>
      <c r="H2991" s="8">
        <v>9.1916345476538694</v>
      </c>
    </row>
    <row r="2992" spans="1:8" x14ac:dyDescent="0.35">
      <c r="A2992" s="7" t="str">
        <f t="shared" si="31"/>
        <v>DISTRIBUCION VOLUMEN X CRITERIO (kg ó litros)Resto pescados Ing.REST.CAT ARAGON</v>
      </c>
      <c r="B2992" s="7">
        <v>0</v>
      </c>
      <c r="C2992" s="7">
        <v>0</v>
      </c>
      <c r="D2992" s="8" t="s">
        <v>2</v>
      </c>
      <c r="E2992" s="8">
        <v>10.7355796558262</v>
      </c>
      <c r="F2992" s="8">
        <v>8.6741593871416605</v>
      </c>
      <c r="G2992" s="8">
        <v>10.249581836389799</v>
      </c>
      <c r="H2992" s="8">
        <v>10.055745307066299</v>
      </c>
    </row>
    <row r="2993" spans="1:8" x14ac:dyDescent="0.35">
      <c r="A2993" s="7" t="str">
        <f t="shared" si="31"/>
        <v>DISTRIBUCION VOLUMEN X CRITERIO (kg ó litros)Resto pescados Ing.LEVANTE</v>
      </c>
      <c r="B2993" s="7">
        <v>0</v>
      </c>
      <c r="C2993" s="7">
        <v>0</v>
      </c>
      <c r="D2993" s="8" t="s">
        <v>3</v>
      </c>
      <c r="E2993" s="8">
        <v>18.009607095214001</v>
      </c>
      <c r="F2993" s="8">
        <v>17.777865579534701</v>
      </c>
      <c r="G2993" s="8">
        <v>14.3916852047494</v>
      </c>
      <c r="H2993" s="8">
        <v>14.5069265729874</v>
      </c>
    </row>
    <row r="2994" spans="1:8" x14ac:dyDescent="0.35">
      <c r="A2994" s="7" t="str">
        <f t="shared" si="31"/>
        <v>DISTRIBUCION VOLUMEN X CRITERIO (kg ó litros)Resto pescados Ing.ANDALUCIA</v>
      </c>
      <c r="B2994" s="7">
        <v>0</v>
      </c>
      <c r="C2994" s="7">
        <v>0</v>
      </c>
      <c r="D2994" s="8" t="s">
        <v>4</v>
      </c>
      <c r="E2994" s="8">
        <v>20.118174434894001</v>
      </c>
      <c r="F2994" s="8">
        <v>23.541569158434498</v>
      </c>
      <c r="G2994" s="8">
        <v>22.411355553325201</v>
      </c>
      <c r="H2994" s="8">
        <v>23.400894259161198</v>
      </c>
    </row>
    <row r="2995" spans="1:8" x14ac:dyDescent="0.35">
      <c r="A2995" s="7" t="str">
        <f t="shared" si="31"/>
        <v>DISTRIBUCION VOLUMEN X CRITERIO (kg ó litros)Resto pescados Ing.MDD AM</v>
      </c>
      <c r="B2995" s="7">
        <v>0</v>
      </c>
      <c r="C2995" s="7">
        <v>0</v>
      </c>
      <c r="D2995" s="8" t="s">
        <v>5</v>
      </c>
      <c r="E2995" s="8">
        <v>14.730559734978</v>
      </c>
      <c r="F2995" s="8">
        <v>18.8704444104281</v>
      </c>
      <c r="G2995" s="8">
        <v>18.363732777979699</v>
      </c>
      <c r="H2995" s="8">
        <v>18.9285726093816</v>
      </c>
    </row>
    <row r="2996" spans="1:8" x14ac:dyDescent="0.35">
      <c r="A2996" s="7" t="str">
        <f t="shared" si="31"/>
        <v>DISTRIBUCION VOLUMEN X CRITERIO (kg ó litros)Resto pescados Ing.RTO CENTRO</v>
      </c>
      <c r="B2996" s="7">
        <v>0</v>
      </c>
      <c r="C2996" s="7">
        <v>0</v>
      </c>
      <c r="D2996" s="8" t="s">
        <v>6</v>
      </c>
      <c r="E2996" s="8">
        <v>6.73604437450948</v>
      </c>
      <c r="F2996" s="8">
        <v>6.69742543172997</v>
      </c>
      <c r="G2996" s="8">
        <v>6.5709995931530996</v>
      </c>
      <c r="H2996" s="8">
        <v>6.5219430702594003</v>
      </c>
    </row>
    <row r="2997" spans="1:8" x14ac:dyDescent="0.35">
      <c r="A2997" s="7" t="str">
        <f t="shared" si="31"/>
        <v>DISTRIBUCION VOLUMEN X CRITERIO (kg ó litros)Resto pescados Ing.NORTE-CENTRO</v>
      </c>
      <c r="B2997" s="7">
        <v>0</v>
      </c>
      <c r="C2997" s="7">
        <v>0</v>
      </c>
      <c r="D2997" s="8" t="s">
        <v>7</v>
      </c>
      <c r="E2997" s="8">
        <v>9.3501156977681603</v>
      </c>
      <c r="F2997" s="8">
        <v>8.2099947225931906</v>
      </c>
      <c r="G2997" s="8">
        <v>10.9751879139419</v>
      </c>
      <c r="H2997" s="8">
        <v>9.3306548321437806</v>
      </c>
    </row>
    <row r="2998" spans="1:8" x14ac:dyDescent="0.35">
      <c r="A2998" s="7" t="str">
        <f t="shared" si="31"/>
        <v>DISTRIBUCION VOLUMEN X CRITERIO (kg ó litros)Resto pescados Ing.NOROESTE</v>
      </c>
      <c r="B2998" s="7">
        <v>0</v>
      </c>
      <c r="C2998" s="7">
        <v>0</v>
      </c>
      <c r="D2998" s="8" t="s">
        <v>8</v>
      </c>
      <c r="E2998" s="8">
        <v>7.7875882561523202</v>
      </c>
      <c r="F2998" s="8">
        <v>7.6731809906348403</v>
      </c>
      <c r="G2998" s="8">
        <v>7.1715594778194003</v>
      </c>
      <c r="H2998" s="8">
        <v>8.06363413063211</v>
      </c>
    </row>
    <row r="2999" spans="1:8" x14ac:dyDescent="0.35">
      <c r="A2999" s="7" t="str">
        <f t="shared" si="31"/>
        <v>DISTRIBUCION VOLUMEN X CRITERIO (kg ó litros)Resto pescados Ing.&lt;2MIL</v>
      </c>
      <c r="B2999" s="7">
        <v>0</v>
      </c>
      <c r="C2999" s="7">
        <v>0</v>
      </c>
      <c r="D2999" s="8" t="s">
        <v>9</v>
      </c>
      <c r="E2999" s="8">
        <v>3.9577187792538902</v>
      </c>
      <c r="F2999" s="8">
        <v>3.9327338424309501</v>
      </c>
      <c r="G2999" s="8">
        <v>2.73669140038194</v>
      </c>
      <c r="H2999" s="8">
        <v>2.8811111253158201</v>
      </c>
    </row>
    <row r="3000" spans="1:8" x14ac:dyDescent="0.35">
      <c r="A3000" s="7" t="str">
        <f t="shared" si="31"/>
        <v>DISTRIBUCION VOLUMEN X CRITERIO (kg ó litros)Resto pescados Ing.2-5MIL</v>
      </c>
      <c r="B3000" s="7">
        <v>0</v>
      </c>
      <c r="C3000" s="7">
        <v>0</v>
      </c>
      <c r="D3000" s="8" t="s">
        <v>10</v>
      </c>
      <c r="E3000" s="8">
        <v>3.8864634035140901</v>
      </c>
      <c r="F3000" s="8">
        <v>2.47725195171471</v>
      </c>
      <c r="G3000" s="8">
        <v>6.3013068141352901</v>
      </c>
      <c r="H3000" s="8">
        <v>6.25543633537304</v>
      </c>
    </row>
    <row r="3001" spans="1:8" x14ac:dyDescent="0.35">
      <c r="A3001" s="7" t="str">
        <f t="shared" si="31"/>
        <v>DISTRIBUCION VOLUMEN X CRITERIO (kg ó litros)Resto pescados Ing.5-10MIL</v>
      </c>
      <c r="B3001" s="7">
        <v>0</v>
      </c>
      <c r="C3001" s="7">
        <v>0</v>
      </c>
      <c r="D3001" s="8" t="s">
        <v>11</v>
      </c>
      <c r="E3001" s="8">
        <v>6.1719799187295799</v>
      </c>
      <c r="F3001" s="8">
        <v>3.8513233466677801</v>
      </c>
      <c r="G3001" s="8">
        <v>7.8493780811223601</v>
      </c>
      <c r="H3001" s="8">
        <v>6.4218854383977897</v>
      </c>
    </row>
    <row r="3002" spans="1:8" x14ac:dyDescent="0.35">
      <c r="A3002" s="7" t="str">
        <f t="shared" si="31"/>
        <v>DISTRIBUCION VOLUMEN X CRITERIO (kg ó litros)Resto pescados Ing.10-30MIL</v>
      </c>
      <c r="B3002" s="7">
        <v>0</v>
      </c>
      <c r="C3002" s="7">
        <v>0</v>
      </c>
      <c r="D3002" s="8" t="s">
        <v>12</v>
      </c>
      <c r="E3002" s="8">
        <v>19.417562834235198</v>
      </c>
      <c r="F3002" s="8">
        <v>17.2107460887818</v>
      </c>
      <c r="G3002" s="8">
        <v>15.3299471190362</v>
      </c>
      <c r="H3002" s="8">
        <v>16.930237571381198</v>
      </c>
    </row>
    <row r="3003" spans="1:8" x14ac:dyDescent="0.35">
      <c r="A3003" s="7" t="str">
        <f t="shared" si="31"/>
        <v>DISTRIBUCION VOLUMEN X CRITERIO (kg ó litros)Resto pescados Ing.30-100MIL</v>
      </c>
      <c r="B3003" s="7">
        <v>0</v>
      </c>
      <c r="C3003" s="7">
        <v>0</v>
      </c>
      <c r="D3003" s="8" t="s">
        <v>13</v>
      </c>
      <c r="E3003" s="8">
        <v>20.370704182394999</v>
      </c>
      <c r="F3003" s="8">
        <v>19.773929491145999</v>
      </c>
      <c r="G3003" s="8">
        <v>21.376245084306301</v>
      </c>
      <c r="H3003" s="8">
        <v>21.5873863447415</v>
      </c>
    </row>
    <row r="3004" spans="1:8" x14ac:dyDescent="0.35">
      <c r="A3004" s="7" t="str">
        <f t="shared" si="31"/>
        <v>DISTRIBUCION VOLUMEN X CRITERIO (kg ó litros)Resto pescados Ing.100-200MIL</v>
      </c>
      <c r="B3004" s="7">
        <v>0</v>
      </c>
      <c r="C3004" s="7">
        <v>0</v>
      </c>
      <c r="D3004" s="8" t="s">
        <v>14</v>
      </c>
      <c r="E3004" s="8">
        <v>11.661350092931199</v>
      </c>
      <c r="F3004" s="8">
        <v>11.3074872457819</v>
      </c>
      <c r="G3004" s="8">
        <v>10.2942803710137</v>
      </c>
      <c r="H3004" s="8">
        <v>10.9587242854734</v>
      </c>
    </row>
    <row r="3005" spans="1:8" x14ac:dyDescent="0.35">
      <c r="A3005" s="7" t="str">
        <f t="shared" si="31"/>
        <v>DISTRIBUCION VOLUMEN X CRITERIO (kg ó litros)Resto pescados Ing.200-500MIL</v>
      </c>
      <c r="B3005" s="7">
        <v>0</v>
      </c>
      <c r="C3005" s="7">
        <v>0</v>
      </c>
      <c r="D3005" s="8" t="s">
        <v>15</v>
      </c>
      <c r="E3005" s="8">
        <v>14.010045748082799</v>
      </c>
      <c r="F3005" s="8">
        <v>18.687624976748001</v>
      </c>
      <c r="G3005" s="8">
        <v>14.8561016973183</v>
      </c>
      <c r="H3005" s="8">
        <v>12.671229742272899</v>
      </c>
    </row>
    <row r="3006" spans="1:8" x14ac:dyDescent="0.35">
      <c r="A3006" s="7" t="str">
        <f t="shared" si="31"/>
        <v>DISTRIBUCION VOLUMEN X CRITERIO (kg ó litros)Resto pescados Ing.&gt;500MIL</v>
      </c>
      <c r="B3006" s="7">
        <v>0</v>
      </c>
      <c r="C3006" s="7">
        <v>0</v>
      </c>
      <c r="D3006" s="8" t="s">
        <v>16</v>
      </c>
      <c r="E3006" s="8">
        <v>20.524176609981399</v>
      </c>
      <c r="F3006" s="8">
        <v>22.758897022608</v>
      </c>
      <c r="G3006" s="8">
        <v>21.256049357597298</v>
      </c>
      <c r="H3006" s="8">
        <v>22.293988517365801</v>
      </c>
    </row>
    <row r="3007" spans="1:8" x14ac:dyDescent="0.35">
      <c r="A3007" s="7" t="str">
        <f t="shared" si="31"/>
        <v>DISTRIBUCION VOLUMEN X CRITERIO (kg ó litros)Resto pescados Ing.DE 15 A 19 AÑOS</v>
      </c>
      <c r="B3007" s="7">
        <v>0</v>
      </c>
      <c r="C3007" s="7">
        <v>0</v>
      </c>
      <c r="D3007" s="8" t="s">
        <v>39</v>
      </c>
      <c r="E3007" s="8">
        <v>0.56742316821629402</v>
      </c>
      <c r="F3007" s="8">
        <v>0.70741998919580196</v>
      </c>
      <c r="G3007" s="8">
        <v>0.45141116076323901</v>
      </c>
      <c r="H3007" s="8">
        <v>0.72083407278346401</v>
      </c>
    </row>
    <row r="3008" spans="1:8" x14ac:dyDescent="0.35">
      <c r="A3008" s="7" t="str">
        <f t="shared" si="31"/>
        <v>DISTRIBUCION VOLUMEN X CRITERIO (kg ó litros)Resto pescados Ing.DE 20 A 24 AÑOS</v>
      </c>
      <c r="B3008" s="7">
        <v>0</v>
      </c>
      <c r="C3008" s="7">
        <v>0</v>
      </c>
      <c r="D3008" s="8" t="s">
        <v>40</v>
      </c>
      <c r="E3008" s="8">
        <v>1.9363323047748999</v>
      </c>
      <c r="F3008" s="8">
        <v>2.75679383234728</v>
      </c>
      <c r="G3008" s="8">
        <v>1.5933919843748401</v>
      </c>
      <c r="H3008" s="8">
        <v>1.19310132474325</v>
      </c>
    </row>
    <row r="3009" spans="1:8" x14ac:dyDescent="0.35">
      <c r="A3009" s="7" t="str">
        <f t="shared" si="31"/>
        <v>DISTRIBUCION VOLUMEN X CRITERIO (kg ó litros)Resto pescados Ing.DE 25 A 34 AÑOS</v>
      </c>
      <c r="B3009" s="7">
        <v>0</v>
      </c>
      <c r="C3009" s="7">
        <v>0</v>
      </c>
      <c r="D3009" s="8" t="s">
        <v>41</v>
      </c>
      <c r="E3009" s="8">
        <v>6.2005221162342599</v>
      </c>
      <c r="F3009" s="8">
        <v>7.47808536891442</v>
      </c>
      <c r="G3009" s="8">
        <v>7.8496564105155304</v>
      </c>
      <c r="H3009" s="8">
        <v>6.8969526036125899</v>
      </c>
    </row>
    <row r="3010" spans="1:8" x14ac:dyDescent="0.35">
      <c r="A3010" s="7" t="str">
        <f t="shared" si="31"/>
        <v>DISTRIBUCION VOLUMEN X CRITERIO (kg ó litros)Resto pescados Ing.DE 35 A 49 AÑOS</v>
      </c>
      <c r="B3010" s="7">
        <v>0</v>
      </c>
      <c r="C3010" s="7">
        <v>0</v>
      </c>
      <c r="D3010" s="8" t="s">
        <v>42</v>
      </c>
      <c r="E3010" s="8">
        <v>23.380934977889201</v>
      </c>
      <c r="F3010" s="8">
        <v>20.934582274547999</v>
      </c>
      <c r="G3010" s="8">
        <v>20.9682886731742</v>
      </c>
      <c r="H3010" s="8">
        <v>19.968880455285301</v>
      </c>
    </row>
    <row r="3011" spans="1:8" x14ac:dyDescent="0.35">
      <c r="A3011" s="7" t="str">
        <f t="shared" si="31"/>
        <v>DISTRIBUCION VOLUMEN X CRITERIO (kg ó litros)Resto pescados Ing.DE 50 A 59 AÑOS</v>
      </c>
      <c r="B3011" s="7">
        <v>0</v>
      </c>
      <c r="C3011" s="7">
        <v>0</v>
      </c>
      <c r="D3011" s="8" t="s">
        <v>43</v>
      </c>
      <c r="E3011" s="8">
        <v>27.373841451946099</v>
      </c>
      <c r="F3011" s="8">
        <v>28.257733173012099</v>
      </c>
      <c r="G3011" s="8">
        <v>28.185838323172899</v>
      </c>
      <c r="H3011" s="8">
        <v>26.329103064815499</v>
      </c>
    </row>
    <row r="3012" spans="1:8" x14ac:dyDescent="0.35">
      <c r="A3012" s="7" t="str">
        <f t="shared" si="31"/>
        <v>DISTRIBUCION VOLUMEN X CRITERIO (kg ó litros)Resto pescados Ing.DE 60 A 75 AÑOS</v>
      </c>
      <c r="B3012" s="7">
        <v>0</v>
      </c>
      <c r="C3012" s="7">
        <v>0</v>
      </c>
      <c r="D3012" s="8" t="s">
        <v>44</v>
      </c>
      <c r="E3012" s="8">
        <v>40.5409489676208</v>
      </c>
      <c r="F3012" s="8">
        <v>39.865380767161099</v>
      </c>
      <c r="G3012" s="8">
        <v>40.951412229518802</v>
      </c>
      <c r="H3012" s="8">
        <v>44.8911245137433</v>
      </c>
    </row>
    <row r="3013" spans="1:8" x14ac:dyDescent="0.35">
      <c r="A3013" s="7" t="str">
        <f t="shared" si="31"/>
        <v>DISTRIBUCION VOLUMEN X CRITERIO (kg ó litros)Resto pescados Ing.ALTA Y MEDIA ALTA</v>
      </c>
      <c r="B3013" s="7">
        <v>0</v>
      </c>
      <c r="C3013" s="7">
        <v>0</v>
      </c>
      <c r="D3013" s="8" t="s">
        <v>17</v>
      </c>
      <c r="E3013" s="8">
        <v>33.661580407591103</v>
      </c>
      <c r="F3013" s="8">
        <v>29.4881315699085</v>
      </c>
      <c r="G3013" s="8">
        <v>37.1151936503001</v>
      </c>
      <c r="H3013" s="8">
        <v>37.609922451963797</v>
      </c>
    </row>
    <row r="3014" spans="1:8" x14ac:dyDescent="0.35">
      <c r="A3014" s="7" t="str">
        <f t="shared" si="31"/>
        <v>DISTRIBUCION VOLUMEN X CRITERIO (kg ó litros)Resto pescados Ing.MEDIA</v>
      </c>
      <c r="B3014" s="7">
        <v>0</v>
      </c>
      <c r="C3014" s="7">
        <v>0</v>
      </c>
      <c r="D3014" s="8" t="s">
        <v>18</v>
      </c>
      <c r="E3014" s="8">
        <v>31.449879841102501</v>
      </c>
      <c r="F3014" s="8">
        <v>34.2355977643643</v>
      </c>
      <c r="G3014" s="8">
        <v>30.301327278995199</v>
      </c>
      <c r="H3014" s="8">
        <v>31.2130166448379</v>
      </c>
    </row>
    <row r="3015" spans="1:8" x14ac:dyDescent="0.35">
      <c r="A3015" s="7" t="str">
        <f t="shared" si="31"/>
        <v>DISTRIBUCION VOLUMEN X CRITERIO (kg ó litros)Resto pescados Ing.MEDIA BAJA</v>
      </c>
      <c r="B3015" s="7">
        <v>0</v>
      </c>
      <c r="C3015" s="7">
        <v>0</v>
      </c>
      <c r="D3015" s="8" t="s">
        <v>19</v>
      </c>
      <c r="E3015" s="8">
        <v>21.998877047529</v>
      </c>
      <c r="F3015" s="8">
        <v>21.219606096026698</v>
      </c>
      <c r="G3015" s="8">
        <v>19.5712238211716</v>
      </c>
      <c r="H3015" s="8">
        <v>17.918082213240499</v>
      </c>
    </row>
    <row r="3016" spans="1:8" x14ac:dyDescent="0.35">
      <c r="A3016" s="7" t="str">
        <f t="shared" si="31"/>
        <v>DISTRIBUCION VOLUMEN X CRITERIO (kg ó litros)Resto pescados Ing.BAJA</v>
      </c>
      <c r="B3016" s="7">
        <v>0</v>
      </c>
      <c r="C3016" s="7">
        <v>0</v>
      </c>
      <c r="D3016" s="8" t="s">
        <v>20</v>
      </c>
      <c r="E3016" s="8">
        <v>12.8896667315407</v>
      </c>
      <c r="F3016" s="8">
        <v>15.0566519011835</v>
      </c>
      <c r="G3016" s="8">
        <v>13.012253370203799</v>
      </c>
      <c r="H3016" s="8">
        <v>13.2589799418966</v>
      </c>
    </row>
    <row r="3017" spans="1:8" x14ac:dyDescent="0.35">
      <c r="A3017" s="7" t="str">
        <f t="shared" si="31"/>
        <v>DISTRIBUCION VOLUMEN X CRITERIO (kg ó litros)Resto pescados Ing.HOMBRE</v>
      </c>
      <c r="B3017" s="7">
        <v>0</v>
      </c>
      <c r="C3017" s="7">
        <v>0</v>
      </c>
      <c r="D3017" s="8" t="s">
        <v>21</v>
      </c>
      <c r="E3017" s="8">
        <v>53.776824582769898</v>
      </c>
      <c r="F3017" s="8">
        <v>54.861871398973399</v>
      </c>
      <c r="G3017" s="8">
        <v>55.3832251821703</v>
      </c>
      <c r="H3017" s="8">
        <v>56.980968323294597</v>
      </c>
    </row>
    <row r="3018" spans="1:8" x14ac:dyDescent="0.35">
      <c r="A3018" s="7" t="str">
        <f t="shared" si="31"/>
        <v>DISTRIBUCION VOLUMEN X CRITERIO (kg ó litros)Resto pescados Ing.MUJER</v>
      </c>
      <c r="B3018" s="7">
        <v>0</v>
      </c>
      <c r="C3018" s="7">
        <v>0</v>
      </c>
      <c r="D3018" s="8" t="s">
        <v>22</v>
      </c>
      <c r="E3018" s="8">
        <v>46.2231767029973</v>
      </c>
      <c r="F3018" s="8">
        <v>45.138122153504497</v>
      </c>
      <c r="G3018" s="8">
        <v>44.616778857069498</v>
      </c>
      <c r="H3018" s="8">
        <v>43.0190296299998</v>
      </c>
    </row>
    <row r="3019" spans="1:8" x14ac:dyDescent="0.35">
      <c r="A3019" s="7" t="str">
        <f>$B$2265&amp;$C$3019&amp;D3019</f>
        <v>DISTRIBUCION VOLUMEN X CRITERIO (kg ó litros)Mariscos Ing.T.ESPAÑA</v>
      </c>
      <c r="B3019" s="7">
        <v>0</v>
      </c>
      <c r="C3019" s="7" t="s">
        <v>144</v>
      </c>
      <c r="D3019" s="8" t="s">
        <v>36</v>
      </c>
      <c r="E3019" s="8">
        <v>100</v>
      </c>
      <c r="F3019" s="8">
        <v>100</v>
      </c>
      <c r="G3019" s="8">
        <v>100</v>
      </c>
      <c r="H3019" s="8">
        <v>100</v>
      </c>
    </row>
    <row r="3020" spans="1:8" x14ac:dyDescent="0.35">
      <c r="A3020" s="7" t="str">
        <f t="shared" ref="A3020:A3047" si="32">$B$2265&amp;$C$3019&amp;D3020</f>
        <v>DISTRIBUCION VOLUMEN X CRITERIO (kg ó litros)Mariscos Ing.BCN AM</v>
      </c>
      <c r="B3020" s="7">
        <v>0</v>
      </c>
      <c r="C3020" s="7">
        <v>0</v>
      </c>
      <c r="D3020" s="8" t="s">
        <v>1</v>
      </c>
      <c r="E3020" s="8">
        <v>14.9200783913934</v>
      </c>
      <c r="F3020" s="8">
        <v>11.5730534450134</v>
      </c>
      <c r="G3020" s="8">
        <v>13.222359209172501</v>
      </c>
      <c r="H3020" s="8">
        <v>14.361111239458401</v>
      </c>
    </row>
    <row r="3021" spans="1:8" x14ac:dyDescent="0.35">
      <c r="A3021" s="7" t="str">
        <f t="shared" si="32"/>
        <v>DISTRIBUCION VOLUMEN X CRITERIO (kg ó litros)Mariscos Ing.REST.CAT ARAGON</v>
      </c>
      <c r="B3021" s="7">
        <v>0</v>
      </c>
      <c r="C3021" s="7">
        <v>0</v>
      </c>
      <c r="D3021" s="8" t="s">
        <v>2</v>
      </c>
      <c r="E3021" s="8">
        <v>16.452550934263702</v>
      </c>
      <c r="F3021" s="8">
        <v>15.424765330684201</v>
      </c>
      <c r="G3021" s="8">
        <v>16.3218680237126</v>
      </c>
      <c r="H3021" s="8">
        <v>15.1205166409855</v>
      </c>
    </row>
    <row r="3022" spans="1:8" x14ac:dyDescent="0.35">
      <c r="A3022" s="7" t="str">
        <f t="shared" si="32"/>
        <v>DISTRIBUCION VOLUMEN X CRITERIO (kg ó litros)Mariscos Ing.LEVANTE</v>
      </c>
      <c r="B3022" s="7">
        <v>0</v>
      </c>
      <c r="C3022" s="7">
        <v>0</v>
      </c>
      <c r="D3022" s="8" t="s">
        <v>3</v>
      </c>
      <c r="E3022" s="8">
        <v>18.3234038716949</v>
      </c>
      <c r="F3022" s="8">
        <v>20.457399828305</v>
      </c>
      <c r="G3022" s="8">
        <v>17.508597469704899</v>
      </c>
      <c r="H3022" s="8">
        <v>18.048673223788398</v>
      </c>
    </row>
    <row r="3023" spans="1:8" x14ac:dyDescent="0.35">
      <c r="A3023" s="7" t="str">
        <f t="shared" si="32"/>
        <v>DISTRIBUCION VOLUMEN X CRITERIO (kg ó litros)Mariscos Ing.ANDALUCIA</v>
      </c>
      <c r="B3023" s="7">
        <v>0</v>
      </c>
      <c r="C3023" s="7">
        <v>0</v>
      </c>
      <c r="D3023" s="8" t="s">
        <v>4</v>
      </c>
      <c r="E3023" s="8">
        <v>18.689154010834699</v>
      </c>
      <c r="F3023" s="8">
        <v>20.464298495017101</v>
      </c>
      <c r="G3023" s="8">
        <v>16.955601521484301</v>
      </c>
      <c r="H3023" s="8">
        <v>18.447440024996901</v>
      </c>
    </row>
    <row r="3024" spans="1:8" x14ac:dyDescent="0.35">
      <c r="A3024" s="7" t="str">
        <f t="shared" si="32"/>
        <v>DISTRIBUCION VOLUMEN X CRITERIO (kg ó litros)Mariscos Ing.MDD AM</v>
      </c>
      <c r="B3024" s="7">
        <v>0</v>
      </c>
      <c r="C3024" s="7">
        <v>0</v>
      </c>
      <c r="D3024" s="8" t="s">
        <v>5</v>
      </c>
      <c r="E3024" s="8">
        <v>12.8261666781572</v>
      </c>
      <c r="F3024" s="8">
        <v>15.819572003928601</v>
      </c>
      <c r="G3024" s="8">
        <v>16.085262782129998</v>
      </c>
      <c r="H3024" s="8">
        <v>13.848047092993401</v>
      </c>
    </row>
    <row r="3025" spans="1:8" x14ac:dyDescent="0.35">
      <c r="A3025" s="7" t="str">
        <f t="shared" si="32"/>
        <v>DISTRIBUCION VOLUMEN X CRITERIO (kg ó litros)Mariscos Ing.RTO CENTRO</v>
      </c>
      <c r="B3025" s="7">
        <v>0</v>
      </c>
      <c r="C3025" s="7">
        <v>0</v>
      </c>
      <c r="D3025" s="8" t="s">
        <v>6</v>
      </c>
      <c r="E3025" s="8">
        <v>5.6950269525908404</v>
      </c>
      <c r="F3025" s="8">
        <v>6.1869977142774104</v>
      </c>
      <c r="G3025" s="8">
        <v>6.4157209090671703</v>
      </c>
      <c r="H3025" s="8">
        <v>6.7198745969167097</v>
      </c>
    </row>
    <row r="3026" spans="1:8" x14ac:dyDescent="0.35">
      <c r="A3026" s="7" t="str">
        <f t="shared" si="32"/>
        <v>DISTRIBUCION VOLUMEN X CRITERIO (kg ó litros)Mariscos Ing.NORTE-CENTRO</v>
      </c>
      <c r="B3026" s="7">
        <v>0</v>
      </c>
      <c r="C3026" s="7">
        <v>0</v>
      </c>
      <c r="D3026" s="8" t="s">
        <v>7</v>
      </c>
      <c r="E3026" s="8">
        <v>6.8493124577177502</v>
      </c>
      <c r="F3026" s="8">
        <v>6.4927067728738397</v>
      </c>
      <c r="G3026" s="8">
        <v>8.9906971101986208</v>
      </c>
      <c r="H3026" s="8">
        <v>6.9245946827660001</v>
      </c>
    </row>
    <row r="3027" spans="1:8" x14ac:dyDescent="0.35">
      <c r="A3027" s="7" t="str">
        <f t="shared" si="32"/>
        <v>DISTRIBUCION VOLUMEN X CRITERIO (kg ó litros)Mariscos Ing.NOROESTE</v>
      </c>
      <c r="B3027" s="7">
        <v>0</v>
      </c>
      <c r="C3027" s="7">
        <v>0</v>
      </c>
      <c r="D3027" s="8" t="s">
        <v>8</v>
      </c>
      <c r="E3027" s="8">
        <v>6.2443139980557998</v>
      </c>
      <c r="F3027" s="8">
        <v>3.5812087971979998</v>
      </c>
      <c r="G3027" s="8">
        <v>4.4998947190612597</v>
      </c>
      <c r="H3027" s="8">
        <v>6.5297488071988097</v>
      </c>
    </row>
    <row r="3028" spans="1:8" x14ac:dyDescent="0.35">
      <c r="A3028" s="7" t="str">
        <f t="shared" si="32"/>
        <v>DISTRIBUCION VOLUMEN X CRITERIO (kg ó litros)Mariscos Ing.&lt;2MIL</v>
      </c>
      <c r="B3028" s="7">
        <v>0</v>
      </c>
      <c r="C3028" s="7">
        <v>0</v>
      </c>
      <c r="D3028" s="8" t="s">
        <v>9</v>
      </c>
      <c r="E3028" s="8">
        <v>3.7344071835419599</v>
      </c>
      <c r="F3028" s="8">
        <v>3.3252455758239701</v>
      </c>
      <c r="G3028" s="8">
        <v>2.5997991309639699</v>
      </c>
      <c r="H3028" s="8">
        <v>2.3052778383348902</v>
      </c>
    </row>
    <row r="3029" spans="1:8" x14ac:dyDescent="0.35">
      <c r="A3029" s="7" t="str">
        <f t="shared" si="32"/>
        <v>DISTRIBUCION VOLUMEN X CRITERIO (kg ó litros)Mariscos Ing.2-5MIL</v>
      </c>
      <c r="B3029" s="7">
        <v>0</v>
      </c>
      <c r="C3029" s="7">
        <v>0</v>
      </c>
      <c r="D3029" s="8" t="s">
        <v>10</v>
      </c>
      <c r="E3029" s="8">
        <v>3.62088402426946</v>
      </c>
      <c r="F3029" s="8">
        <v>4.3430084614305304</v>
      </c>
      <c r="G3029" s="8">
        <v>7.0896485750351497</v>
      </c>
      <c r="H3029" s="8">
        <v>5.7700391411189198</v>
      </c>
    </row>
    <row r="3030" spans="1:8" x14ac:dyDescent="0.35">
      <c r="A3030" s="7" t="str">
        <f t="shared" si="32"/>
        <v>DISTRIBUCION VOLUMEN X CRITERIO (kg ó litros)Mariscos Ing.5-10MIL</v>
      </c>
      <c r="B3030" s="7">
        <v>0</v>
      </c>
      <c r="C3030" s="7">
        <v>0</v>
      </c>
      <c r="D3030" s="8" t="s">
        <v>11</v>
      </c>
      <c r="E3030" s="8">
        <v>7.24856557948151</v>
      </c>
      <c r="F3030" s="8">
        <v>5.39195895653077</v>
      </c>
      <c r="G3030" s="8">
        <v>12.102064752027401</v>
      </c>
      <c r="H3030" s="8">
        <v>8.87198713730346</v>
      </c>
    </row>
    <row r="3031" spans="1:8" x14ac:dyDescent="0.35">
      <c r="A3031" s="7" t="str">
        <f t="shared" si="32"/>
        <v>DISTRIBUCION VOLUMEN X CRITERIO (kg ó litros)Mariscos Ing.10-30MIL</v>
      </c>
      <c r="B3031" s="7">
        <v>0</v>
      </c>
      <c r="C3031" s="7">
        <v>0</v>
      </c>
      <c r="D3031" s="8" t="s">
        <v>12</v>
      </c>
      <c r="E3031" s="8">
        <v>18.4791949459309</v>
      </c>
      <c r="F3031" s="8">
        <v>18.830919158201102</v>
      </c>
      <c r="G3031" s="8">
        <v>13.735590829456299</v>
      </c>
      <c r="H3031" s="8">
        <v>16.488332963134599</v>
      </c>
    </row>
    <row r="3032" spans="1:8" x14ac:dyDescent="0.35">
      <c r="A3032" s="7" t="str">
        <f t="shared" si="32"/>
        <v>DISTRIBUCION VOLUMEN X CRITERIO (kg ó litros)Mariscos Ing.30-100MIL</v>
      </c>
      <c r="B3032" s="7">
        <v>0</v>
      </c>
      <c r="C3032" s="7">
        <v>0</v>
      </c>
      <c r="D3032" s="8" t="s">
        <v>13</v>
      </c>
      <c r="E3032" s="8">
        <v>24.6479253995264</v>
      </c>
      <c r="F3032" s="8">
        <v>22.160828566986499</v>
      </c>
      <c r="G3032" s="8">
        <v>22.4337951091502</v>
      </c>
      <c r="H3032" s="8">
        <v>23.4883668166412</v>
      </c>
    </row>
    <row r="3033" spans="1:8" x14ac:dyDescent="0.35">
      <c r="A3033" s="7" t="str">
        <f t="shared" si="32"/>
        <v>DISTRIBUCION VOLUMEN X CRITERIO (kg ó litros)Mariscos Ing.100-200MIL</v>
      </c>
      <c r="B3033" s="7">
        <v>0</v>
      </c>
      <c r="C3033" s="7">
        <v>0</v>
      </c>
      <c r="D3033" s="8" t="s">
        <v>14</v>
      </c>
      <c r="E3033" s="8">
        <v>9.2014492826429102</v>
      </c>
      <c r="F3033" s="8">
        <v>10.4576924480588</v>
      </c>
      <c r="G3033" s="8">
        <v>9.7638018633789798</v>
      </c>
      <c r="H3033" s="8">
        <v>11.967737985101699</v>
      </c>
    </row>
    <row r="3034" spans="1:8" x14ac:dyDescent="0.35">
      <c r="A3034" s="7" t="str">
        <f t="shared" si="32"/>
        <v>DISTRIBUCION VOLUMEN X CRITERIO (kg ó litros)Mariscos Ing.200-500MIL</v>
      </c>
      <c r="B3034" s="7">
        <v>0</v>
      </c>
      <c r="C3034" s="7">
        <v>0</v>
      </c>
      <c r="D3034" s="8" t="s">
        <v>15</v>
      </c>
      <c r="E3034" s="8">
        <v>14.819136052531</v>
      </c>
      <c r="F3034" s="8">
        <v>13.513745642338501</v>
      </c>
      <c r="G3034" s="8">
        <v>11.9607143321854</v>
      </c>
      <c r="H3034" s="8">
        <v>12.6472714409172</v>
      </c>
    </row>
    <row r="3035" spans="1:8" x14ac:dyDescent="0.35">
      <c r="A3035" s="7" t="str">
        <f t="shared" si="32"/>
        <v>DISTRIBUCION VOLUMEN X CRITERIO (kg ó litros)Mariscos Ing.&gt;500MIL</v>
      </c>
      <c r="B3035" s="7">
        <v>0</v>
      </c>
      <c r="C3035" s="7">
        <v>0</v>
      </c>
      <c r="D3035" s="8" t="s">
        <v>16</v>
      </c>
      <c r="E3035" s="8">
        <v>18.248447425707699</v>
      </c>
      <c r="F3035" s="8">
        <v>21.976602024551699</v>
      </c>
      <c r="G3035" s="8">
        <v>20.3145870144089</v>
      </c>
      <c r="H3035" s="8">
        <v>18.4609910883879</v>
      </c>
    </row>
    <row r="3036" spans="1:8" x14ac:dyDescent="0.35">
      <c r="A3036" s="7" t="str">
        <f t="shared" si="32"/>
        <v>DISTRIBUCION VOLUMEN X CRITERIO (kg ó litros)Mariscos Ing.DE 15 A 19 AÑOS</v>
      </c>
      <c r="B3036" s="7">
        <v>0</v>
      </c>
      <c r="C3036" s="7">
        <v>0</v>
      </c>
      <c r="D3036" s="8" t="s">
        <v>39</v>
      </c>
      <c r="E3036" s="8">
        <v>0.27083994868727301</v>
      </c>
      <c r="F3036" s="8">
        <v>0.19169822462427599</v>
      </c>
      <c r="G3036" s="8">
        <v>0.291979166300531</v>
      </c>
      <c r="H3036" s="8">
        <v>0.770397961622309</v>
      </c>
    </row>
    <row r="3037" spans="1:8" x14ac:dyDescent="0.35">
      <c r="A3037" s="7" t="str">
        <f t="shared" si="32"/>
        <v>DISTRIBUCION VOLUMEN X CRITERIO (kg ó litros)Mariscos Ing.DE 20 A 24 AÑOS</v>
      </c>
      <c r="B3037" s="7">
        <v>0</v>
      </c>
      <c r="C3037" s="7">
        <v>0</v>
      </c>
      <c r="D3037" s="8" t="s">
        <v>40</v>
      </c>
      <c r="E3037" s="8">
        <v>2.1586264629476299</v>
      </c>
      <c r="F3037" s="8">
        <v>0.98451183980205303</v>
      </c>
      <c r="G3037" s="8">
        <v>1.02612826725172</v>
      </c>
      <c r="H3037" s="8">
        <v>0.740559636095937</v>
      </c>
    </row>
    <row r="3038" spans="1:8" x14ac:dyDescent="0.35">
      <c r="A3038" s="7" t="str">
        <f t="shared" si="32"/>
        <v>DISTRIBUCION VOLUMEN X CRITERIO (kg ó litros)Mariscos Ing.DE 25 A 34 AÑOS</v>
      </c>
      <c r="B3038" s="7">
        <v>0</v>
      </c>
      <c r="C3038" s="7">
        <v>0</v>
      </c>
      <c r="D3038" s="8" t="s">
        <v>41</v>
      </c>
      <c r="E3038" s="8">
        <v>5.1244611458696099</v>
      </c>
      <c r="F3038" s="8">
        <v>6.0150338216676902</v>
      </c>
      <c r="G3038" s="8">
        <v>4.3957586307230496</v>
      </c>
      <c r="H3038" s="8">
        <v>4.7127843062885999</v>
      </c>
    </row>
    <row r="3039" spans="1:8" x14ac:dyDescent="0.35">
      <c r="A3039" s="7" t="str">
        <f t="shared" si="32"/>
        <v>DISTRIBUCION VOLUMEN X CRITERIO (kg ó litros)Mariscos Ing.DE 35 A 49 AÑOS</v>
      </c>
      <c r="B3039" s="7">
        <v>0</v>
      </c>
      <c r="C3039" s="7">
        <v>0</v>
      </c>
      <c r="D3039" s="8" t="s">
        <v>42</v>
      </c>
      <c r="E3039" s="8">
        <v>25.807143472016701</v>
      </c>
      <c r="F3039" s="8">
        <v>23.005699765224701</v>
      </c>
      <c r="G3039" s="8">
        <v>19.7493233396611</v>
      </c>
      <c r="H3039" s="8">
        <v>20.941102866293601</v>
      </c>
    </row>
    <row r="3040" spans="1:8" x14ac:dyDescent="0.35">
      <c r="A3040" s="7" t="str">
        <f t="shared" si="32"/>
        <v>DISTRIBUCION VOLUMEN X CRITERIO (kg ó litros)Mariscos Ing.DE 50 A 59 AÑOS</v>
      </c>
      <c r="B3040" s="7">
        <v>0</v>
      </c>
      <c r="C3040" s="7">
        <v>0</v>
      </c>
      <c r="D3040" s="8" t="s">
        <v>43</v>
      </c>
      <c r="E3040" s="8">
        <v>26.238385021633199</v>
      </c>
      <c r="F3040" s="8">
        <v>26.828999061145499</v>
      </c>
      <c r="G3040" s="8">
        <v>26.249114057650502</v>
      </c>
      <c r="H3040" s="8">
        <v>23.6391331707364</v>
      </c>
    </row>
    <row r="3041" spans="1:8" x14ac:dyDescent="0.35">
      <c r="A3041" s="7" t="str">
        <f t="shared" si="32"/>
        <v>DISTRIBUCION VOLUMEN X CRITERIO (kg ó litros)Mariscos Ing.DE 60 A 75 AÑOS</v>
      </c>
      <c r="B3041" s="7">
        <v>0</v>
      </c>
      <c r="C3041" s="7">
        <v>0</v>
      </c>
      <c r="D3041" s="8" t="s">
        <v>44</v>
      </c>
      <c r="E3041" s="8">
        <v>40.400554883062902</v>
      </c>
      <c r="F3041" s="8">
        <v>42.974054816930398</v>
      </c>
      <c r="G3041" s="8">
        <v>48.287695878573402</v>
      </c>
      <c r="H3041" s="8">
        <v>49.196027216911602</v>
      </c>
    </row>
    <row r="3042" spans="1:8" x14ac:dyDescent="0.35">
      <c r="A3042" s="7" t="str">
        <f t="shared" si="32"/>
        <v>DISTRIBUCION VOLUMEN X CRITERIO (kg ó litros)Mariscos Ing.ALTA Y MEDIA ALTA</v>
      </c>
      <c r="B3042" s="7">
        <v>0</v>
      </c>
      <c r="C3042" s="7">
        <v>0</v>
      </c>
      <c r="D3042" s="8" t="s">
        <v>17</v>
      </c>
      <c r="E3042" s="8">
        <v>34.235126987912601</v>
      </c>
      <c r="F3042" s="8">
        <v>35.739526113063903</v>
      </c>
      <c r="G3042" s="8">
        <v>45.120248352741399</v>
      </c>
      <c r="H3042" s="8">
        <v>38.394105238373797</v>
      </c>
    </row>
    <row r="3043" spans="1:8" x14ac:dyDescent="0.35">
      <c r="A3043" s="7" t="str">
        <f t="shared" si="32"/>
        <v>DISTRIBUCION VOLUMEN X CRITERIO (kg ó litros)Mariscos Ing.MEDIA</v>
      </c>
      <c r="B3043" s="7">
        <v>0</v>
      </c>
      <c r="C3043" s="7">
        <v>0</v>
      </c>
      <c r="D3043" s="8" t="s">
        <v>18</v>
      </c>
      <c r="E3043" s="8">
        <v>32.636118476868297</v>
      </c>
      <c r="F3043" s="8">
        <v>33.3506832637296</v>
      </c>
      <c r="G3043" s="8">
        <v>29.997233092096899</v>
      </c>
      <c r="H3043" s="8">
        <v>32.548086804214698</v>
      </c>
    </row>
    <row r="3044" spans="1:8" x14ac:dyDescent="0.35">
      <c r="A3044" s="7" t="str">
        <f t="shared" si="32"/>
        <v>DISTRIBUCION VOLUMEN X CRITERIO (kg ó litros)Mariscos Ing.MEDIA BAJA</v>
      </c>
      <c r="B3044" s="7">
        <v>0</v>
      </c>
      <c r="C3044" s="7">
        <v>0</v>
      </c>
      <c r="D3044" s="8" t="s">
        <v>19</v>
      </c>
      <c r="E3044" s="8">
        <v>20.373499551939499</v>
      </c>
      <c r="F3044" s="8">
        <v>21.401897458985101</v>
      </c>
      <c r="G3044" s="8">
        <v>18.692892898474099</v>
      </c>
      <c r="H3044" s="8">
        <v>19.748947735939801</v>
      </c>
    </row>
    <row r="3045" spans="1:8" x14ac:dyDescent="0.35">
      <c r="A3045" s="7" t="str">
        <f t="shared" si="32"/>
        <v>DISTRIBUCION VOLUMEN X CRITERIO (kg ó litros)Mariscos Ing.BAJA</v>
      </c>
      <c r="B3045" s="7">
        <v>0</v>
      </c>
      <c r="C3045" s="7">
        <v>0</v>
      </c>
      <c r="D3045" s="8" t="s">
        <v>20</v>
      </c>
      <c r="E3045" s="8">
        <v>12.7552647219786</v>
      </c>
      <c r="F3045" s="8">
        <v>9.5078959009513806</v>
      </c>
      <c r="G3045" s="8">
        <v>6.1896244239005904</v>
      </c>
      <c r="H3045" s="8">
        <v>9.3088616467643597</v>
      </c>
    </row>
    <row r="3046" spans="1:8" x14ac:dyDescent="0.35">
      <c r="A3046" s="7" t="str">
        <f t="shared" si="32"/>
        <v>DISTRIBUCION VOLUMEN X CRITERIO (kg ó litros)Mariscos Ing.HOMBRE</v>
      </c>
      <c r="B3046" s="7">
        <v>0</v>
      </c>
      <c r="C3046" s="7">
        <v>0</v>
      </c>
      <c r="D3046" s="8" t="s">
        <v>21</v>
      </c>
      <c r="E3046" s="8">
        <v>50.872207794116399</v>
      </c>
      <c r="F3046" s="8">
        <v>57.426419002395797</v>
      </c>
      <c r="G3046" s="8">
        <v>53.599369591112598</v>
      </c>
      <c r="H3046" s="8">
        <v>54.236121573737201</v>
      </c>
    </row>
    <row r="3047" spans="1:8" x14ac:dyDescent="0.35">
      <c r="A3047" s="7" t="str">
        <f t="shared" si="32"/>
        <v>DISTRIBUCION VOLUMEN X CRITERIO (kg ó litros)Mariscos Ing.MUJER</v>
      </c>
      <c r="B3047" s="7">
        <v>0</v>
      </c>
      <c r="C3047" s="7">
        <v>0</v>
      </c>
      <c r="D3047" s="8" t="s">
        <v>22</v>
      </c>
      <c r="E3047" s="8">
        <v>49.1277977156034</v>
      </c>
      <c r="F3047" s="8">
        <v>42.573578544550202</v>
      </c>
      <c r="G3047" s="8">
        <v>46.4006298863683</v>
      </c>
      <c r="H3047" s="8">
        <v>45.763878462014802</v>
      </c>
    </row>
    <row r="3048" spans="1:8" x14ac:dyDescent="0.35">
      <c r="A3048" s="7" t="str">
        <f>$B$2265&amp;$C$3048&amp;D3048</f>
        <v>DISTRIBUCION VOLUMEN X CRITERIO (kg ó litros)Calamares Ing.T.ESPAÑA</v>
      </c>
      <c r="B3048" s="7">
        <v>0</v>
      </c>
      <c r="C3048" s="7" t="s">
        <v>145</v>
      </c>
      <c r="D3048" s="8" t="s">
        <v>36</v>
      </c>
      <c r="E3048" s="8">
        <v>100</v>
      </c>
      <c r="F3048" s="8">
        <v>100</v>
      </c>
      <c r="G3048" s="8">
        <v>100</v>
      </c>
      <c r="H3048" s="8">
        <v>100</v>
      </c>
    </row>
    <row r="3049" spans="1:8" x14ac:dyDescent="0.35">
      <c r="A3049" s="7" t="str">
        <f t="shared" ref="A3049:A3076" si="33">$B$2265&amp;$C$3048&amp;D3049</f>
        <v>DISTRIBUCION VOLUMEN X CRITERIO (kg ó litros)Calamares Ing.BCN AM</v>
      </c>
      <c r="B3049" s="7">
        <v>0</v>
      </c>
      <c r="C3049" s="7">
        <v>0</v>
      </c>
      <c r="D3049" s="8" t="s">
        <v>1</v>
      </c>
      <c r="E3049" s="8">
        <v>13.3456746041321</v>
      </c>
      <c r="F3049" s="8">
        <v>9.2517341168932692</v>
      </c>
      <c r="G3049" s="8">
        <v>12.487366270089501</v>
      </c>
      <c r="H3049" s="8">
        <v>13.742633627731101</v>
      </c>
    </row>
    <row r="3050" spans="1:8" x14ac:dyDescent="0.35">
      <c r="A3050" s="7" t="str">
        <f t="shared" si="33"/>
        <v>DISTRIBUCION VOLUMEN X CRITERIO (kg ó litros)Calamares Ing.REST.CAT ARAGON</v>
      </c>
      <c r="B3050" s="7">
        <v>0</v>
      </c>
      <c r="C3050" s="7">
        <v>0</v>
      </c>
      <c r="D3050" s="8" t="s">
        <v>2</v>
      </c>
      <c r="E3050" s="8">
        <v>15.6059651021018</v>
      </c>
      <c r="F3050" s="8">
        <v>12.777448887539</v>
      </c>
      <c r="G3050" s="8">
        <v>15.3990846725706</v>
      </c>
      <c r="H3050" s="8">
        <v>13.5146405118124</v>
      </c>
    </row>
    <row r="3051" spans="1:8" x14ac:dyDescent="0.35">
      <c r="A3051" s="7" t="str">
        <f t="shared" si="33"/>
        <v>DISTRIBUCION VOLUMEN X CRITERIO (kg ó litros)Calamares Ing.LEVANTE</v>
      </c>
      <c r="B3051" s="7">
        <v>0</v>
      </c>
      <c r="C3051" s="7">
        <v>0</v>
      </c>
      <c r="D3051" s="8" t="s">
        <v>3</v>
      </c>
      <c r="E3051" s="8">
        <v>19.898072216425099</v>
      </c>
      <c r="F3051" s="8">
        <v>20.4025203718417</v>
      </c>
      <c r="G3051" s="8">
        <v>19.571739660794002</v>
      </c>
      <c r="H3051" s="8">
        <v>20.609185086581999</v>
      </c>
    </row>
    <row r="3052" spans="1:8" x14ac:dyDescent="0.35">
      <c r="A3052" s="7" t="str">
        <f t="shared" si="33"/>
        <v>DISTRIBUCION VOLUMEN X CRITERIO (kg ó litros)Calamares Ing.ANDALUCIA</v>
      </c>
      <c r="B3052" s="7">
        <v>0</v>
      </c>
      <c r="C3052" s="7">
        <v>0</v>
      </c>
      <c r="D3052" s="8" t="s">
        <v>4</v>
      </c>
      <c r="E3052" s="8">
        <v>19.843084298441799</v>
      </c>
      <c r="F3052" s="8">
        <v>23.314414690162099</v>
      </c>
      <c r="G3052" s="8">
        <v>17.657230551005298</v>
      </c>
      <c r="H3052" s="8">
        <v>18.499038262325701</v>
      </c>
    </row>
    <row r="3053" spans="1:8" x14ac:dyDescent="0.35">
      <c r="A3053" s="7" t="str">
        <f t="shared" si="33"/>
        <v>DISTRIBUCION VOLUMEN X CRITERIO (kg ó litros)Calamares Ing.MDD AM</v>
      </c>
      <c r="B3053" s="7">
        <v>0</v>
      </c>
      <c r="C3053" s="7">
        <v>0</v>
      </c>
      <c r="D3053" s="8" t="s">
        <v>5</v>
      </c>
      <c r="E3053" s="8">
        <v>13.054097844118401</v>
      </c>
      <c r="F3053" s="8">
        <v>16.6962457221059</v>
      </c>
      <c r="G3053" s="8">
        <v>15.4941084241377</v>
      </c>
      <c r="H3053" s="8">
        <v>13.5351933531222</v>
      </c>
    </row>
    <row r="3054" spans="1:8" x14ac:dyDescent="0.35">
      <c r="A3054" s="7" t="str">
        <f t="shared" si="33"/>
        <v>DISTRIBUCION VOLUMEN X CRITERIO (kg ó litros)Calamares Ing.RTO CENTRO</v>
      </c>
      <c r="B3054" s="7">
        <v>0</v>
      </c>
      <c r="C3054" s="7">
        <v>0</v>
      </c>
      <c r="D3054" s="8" t="s">
        <v>6</v>
      </c>
      <c r="E3054" s="8">
        <v>6.5713921363907604</v>
      </c>
      <c r="F3054" s="8">
        <v>7.8579411250781597</v>
      </c>
      <c r="G3054" s="8">
        <v>6.5526926968964698</v>
      </c>
      <c r="H3054" s="8">
        <v>7.1424410469105597</v>
      </c>
    </row>
    <row r="3055" spans="1:8" x14ac:dyDescent="0.35">
      <c r="A3055" s="7" t="str">
        <f t="shared" si="33"/>
        <v>DISTRIBUCION VOLUMEN X CRITERIO (kg ó litros)Calamares Ing.NORTE-CENTRO</v>
      </c>
      <c r="B3055" s="7">
        <v>0</v>
      </c>
      <c r="C3055" s="7">
        <v>0</v>
      </c>
      <c r="D3055" s="8" t="s">
        <v>7</v>
      </c>
      <c r="E3055" s="8">
        <v>6.8693960901967799</v>
      </c>
      <c r="F3055" s="8">
        <v>7.3552194045773396</v>
      </c>
      <c r="G3055" s="8">
        <v>9.0568535326218207</v>
      </c>
      <c r="H3055" s="8">
        <v>8.1121588721043505</v>
      </c>
    </row>
    <row r="3056" spans="1:8" x14ac:dyDescent="0.35">
      <c r="A3056" s="7" t="str">
        <f t="shared" si="33"/>
        <v>DISTRIBUCION VOLUMEN X CRITERIO (kg ó litros)Calamares Ing.NOROESTE</v>
      </c>
      <c r="B3056" s="7">
        <v>0</v>
      </c>
      <c r="C3056" s="7">
        <v>0</v>
      </c>
      <c r="D3056" s="8" t="s">
        <v>8</v>
      </c>
      <c r="E3056" s="8">
        <v>4.8123308169262602</v>
      </c>
      <c r="F3056" s="8">
        <v>2.3444771611443098</v>
      </c>
      <c r="G3056" s="8">
        <v>3.7809149920096501</v>
      </c>
      <c r="H3056" s="8">
        <v>4.8447248318661904</v>
      </c>
    </row>
    <row r="3057" spans="1:8" x14ac:dyDescent="0.35">
      <c r="A3057" s="7" t="str">
        <f t="shared" si="33"/>
        <v>DISTRIBUCION VOLUMEN X CRITERIO (kg ó litros)Calamares Ing.&lt;2MIL</v>
      </c>
      <c r="B3057" s="7">
        <v>0</v>
      </c>
      <c r="C3057" s="7">
        <v>0</v>
      </c>
      <c r="D3057" s="8" t="s">
        <v>9</v>
      </c>
      <c r="E3057" s="8">
        <v>3.6164809034396899</v>
      </c>
      <c r="F3057" s="8">
        <v>2.6406545640284098</v>
      </c>
      <c r="G3057" s="8">
        <v>1.9148058513278801</v>
      </c>
      <c r="H3057" s="8">
        <v>2.1735921102101901</v>
      </c>
    </row>
    <row r="3058" spans="1:8" x14ac:dyDescent="0.35">
      <c r="A3058" s="7" t="str">
        <f t="shared" si="33"/>
        <v>DISTRIBUCION VOLUMEN X CRITERIO (kg ó litros)Calamares Ing.2-5MIL</v>
      </c>
      <c r="B3058" s="7">
        <v>0</v>
      </c>
      <c r="C3058" s="7">
        <v>0</v>
      </c>
      <c r="D3058" s="8" t="s">
        <v>10</v>
      </c>
      <c r="E3058" s="8">
        <v>3.2042892299113399</v>
      </c>
      <c r="F3058" s="8">
        <v>4.6847792241306596</v>
      </c>
      <c r="G3058" s="8">
        <v>7.2730535498797897</v>
      </c>
      <c r="H3058" s="8">
        <v>4.6397101317252298</v>
      </c>
    </row>
    <row r="3059" spans="1:8" x14ac:dyDescent="0.35">
      <c r="A3059" s="7" t="str">
        <f t="shared" si="33"/>
        <v>DISTRIBUCION VOLUMEN X CRITERIO (kg ó litros)Calamares Ing.5-10MIL</v>
      </c>
      <c r="B3059" s="7">
        <v>0</v>
      </c>
      <c r="C3059" s="7">
        <v>0</v>
      </c>
      <c r="D3059" s="8" t="s">
        <v>11</v>
      </c>
      <c r="E3059" s="8">
        <v>8.3712404381528795</v>
      </c>
      <c r="F3059" s="8">
        <v>5.6763384812285</v>
      </c>
      <c r="G3059" s="8">
        <v>12.7081400320572</v>
      </c>
      <c r="H3059" s="8">
        <v>10.379920988442199</v>
      </c>
    </row>
    <row r="3060" spans="1:8" x14ac:dyDescent="0.35">
      <c r="A3060" s="7" t="str">
        <f t="shared" si="33"/>
        <v>DISTRIBUCION VOLUMEN X CRITERIO (kg ó litros)Calamares Ing.10-30MIL</v>
      </c>
      <c r="B3060" s="7">
        <v>0</v>
      </c>
      <c r="C3060" s="7">
        <v>0</v>
      </c>
      <c r="D3060" s="8" t="s">
        <v>12</v>
      </c>
      <c r="E3060" s="8">
        <v>16.775430580853499</v>
      </c>
      <c r="F3060" s="8">
        <v>17.5444051713202</v>
      </c>
      <c r="G3060" s="8">
        <v>13.5024195859079</v>
      </c>
      <c r="H3060" s="8">
        <v>14.4742302856428</v>
      </c>
    </row>
    <row r="3061" spans="1:8" x14ac:dyDescent="0.35">
      <c r="A3061" s="7" t="str">
        <f t="shared" si="33"/>
        <v>DISTRIBUCION VOLUMEN X CRITERIO (kg ó litros)Calamares Ing.30-100MIL</v>
      </c>
      <c r="B3061" s="7">
        <v>0</v>
      </c>
      <c r="C3061" s="7">
        <v>0</v>
      </c>
      <c r="D3061" s="8" t="s">
        <v>13</v>
      </c>
      <c r="E3061" s="8">
        <v>23.533948338864501</v>
      </c>
      <c r="F3061" s="8">
        <v>23.205037900579701</v>
      </c>
      <c r="G3061" s="8">
        <v>22.321057877870299</v>
      </c>
      <c r="H3061" s="8">
        <v>23.844173332310898</v>
      </c>
    </row>
    <row r="3062" spans="1:8" x14ac:dyDescent="0.35">
      <c r="A3062" s="7" t="str">
        <f t="shared" si="33"/>
        <v>DISTRIBUCION VOLUMEN X CRITERIO (kg ó litros)Calamares Ing.100-200MIL</v>
      </c>
      <c r="B3062" s="7">
        <v>0</v>
      </c>
      <c r="C3062" s="7">
        <v>0</v>
      </c>
      <c r="D3062" s="8" t="s">
        <v>14</v>
      </c>
      <c r="E3062" s="8">
        <v>9.2358727353811201</v>
      </c>
      <c r="F3062" s="8">
        <v>10.414340405434301</v>
      </c>
      <c r="G3062" s="8">
        <v>8.4932619642401601</v>
      </c>
      <c r="H3062" s="8">
        <v>12.897104642114</v>
      </c>
    </row>
    <row r="3063" spans="1:8" x14ac:dyDescent="0.35">
      <c r="A3063" s="7" t="str">
        <f t="shared" si="33"/>
        <v>DISTRIBUCION VOLUMEN X CRITERIO (kg ó litros)Calamares Ing.200-500MIL</v>
      </c>
      <c r="B3063" s="7">
        <v>0</v>
      </c>
      <c r="C3063" s="7">
        <v>0</v>
      </c>
      <c r="D3063" s="8" t="s">
        <v>15</v>
      </c>
      <c r="E3063" s="8">
        <v>16.2368691451702</v>
      </c>
      <c r="F3063" s="8">
        <v>15.9221370804736</v>
      </c>
      <c r="G3063" s="8">
        <v>13.6446910790945</v>
      </c>
      <c r="H3063" s="8">
        <v>13.423790031586</v>
      </c>
    </row>
    <row r="3064" spans="1:8" x14ac:dyDescent="0.35">
      <c r="A3064" s="7" t="str">
        <f t="shared" si="33"/>
        <v>DISTRIBUCION VOLUMEN X CRITERIO (kg ó litros)Calamares Ing.&gt;500MIL</v>
      </c>
      <c r="B3064" s="7">
        <v>0</v>
      </c>
      <c r="C3064" s="7">
        <v>0</v>
      </c>
      <c r="D3064" s="8" t="s">
        <v>16</v>
      </c>
      <c r="E3064" s="8">
        <v>19.0258808526015</v>
      </c>
      <c r="F3064" s="8">
        <v>19.912305108172799</v>
      </c>
      <c r="G3064" s="8">
        <v>20.142563110798701</v>
      </c>
      <c r="H3064" s="8">
        <v>18.1674914645786</v>
      </c>
    </row>
    <row r="3065" spans="1:8" x14ac:dyDescent="0.35">
      <c r="A3065" s="7" t="str">
        <f t="shared" si="33"/>
        <v>DISTRIBUCION VOLUMEN X CRITERIO (kg ó litros)Calamares Ing.DE 15 A 19 AÑOS</v>
      </c>
      <c r="B3065" s="7">
        <v>0</v>
      </c>
      <c r="C3065" s="7">
        <v>0</v>
      </c>
      <c r="D3065" s="8" t="s">
        <v>39</v>
      </c>
      <c r="E3065" s="8">
        <v>0.17194619057400001</v>
      </c>
      <c r="F3065" s="8">
        <v>0.54241362171876895</v>
      </c>
      <c r="G3065" s="8">
        <v>0.22930293695367401</v>
      </c>
      <c r="H3065" s="8">
        <v>0.35575269573357898</v>
      </c>
    </row>
    <row r="3066" spans="1:8" x14ac:dyDescent="0.35">
      <c r="A3066" s="7" t="str">
        <f t="shared" si="33"/>
        <v>DISTRIBUCION VOLUMEN X CRITERIO (kg ó litros)Calamares Ing.DE 20 A 24 AÑOS</v>
      </c>
      <c r="B3066" s="7">
        <v>0</v>
      </c>
      <c r="C3066" s="7">
        <v>0</v>
      </c>
      <c r="D3066" s="8" t="s">
        <v>40</v>
      </c>
      <c r="E3066" s="8">
        <v>2.3304030184251499</v>
      </c>
      <c r="F3066" s="8">
        <v>1.04849808244128</v>
      </c>
      <c r="G3066" s="8">
        <v>1.5845470505322701</v>
      </c>
      <c r="H3066" s="8">
        <v>0.95440264085536997</v>
      </c>
    </row>
    <row r="3067" spans="1:8" x14ac:dyDescent="0.35">
      <c r="A3067" s="7" t="str">
        <f t="shared" si="33"/>
        <v>DISTRIBUCION VOLUMEN X CRITERIO (kg ó litros)Calamares Ing.DE 25 A 34 AÑOS</v>
      </c>
      <c r="B3067" s="7">
        <v>0</v>
      </c>
      <c r="C3067" s="7">
        <v>0</v>
      </c>
      <c r="D3067" s="8" t="s">
        <v>41</v>
      </c>
      <c r="E3067" s="8">
        <v>4.8853839665257199</v>
      </c>
      <c r="F3067" s="8">
        <v>5.52096066359909</v>
      </c>
      <c r="G3067" s="8">
        <v>4.0049937448461996</v>
      </c>
      <c r="H3067" s="8">
        <v>4.2847365614729602</v>
      </c>
    </row>
    <row r="3068" spans="1:8" x14ac:dyDescent="0.35">
      <c r="A3068" s="7" t="str">
        <f t="shared" si="33"/>
        <v>DISTRIBUCION VOLUMEN X CRITERIO (kg ó litros)Calamares Ing.DE 35 A 49 AÑOS</v>
      </c>
      <c r="B3068" s="7">
        <v>0</v>
      </c>
      <c r="C3068" s="7">
        <v>0</v>
      </c>
      <c r="D3068" s="8" t="s">
        <v>42</v>
      </c>
      <c r="E3068" s="8">
        <v>24.4631148159622</v>
      </c>
      <c r="F3068" s="8">
        <v>26.0369403151253</v>
      </c>
      <c r="G3068" s="8">
        <v>19.839008799607502</v>
      </c>
      <c r="H3068" s="8">
        <v>20.300447232133699</v>
      </c>
    </row>
    <row r="3069" spans="1:8" x14ac:dyDescent="0.35">
      <c r="A3069" s="7" t="str">
        <f t="shared" si="33"/>
        <v>DISTRIBUCION VOLUMEN X CRITERIO (kg ó litros)Calamares Ing.DE 50 A 59 AÑOS</v>
      </c>
      <c r="B3069" s="7">
        <v>0</v>
      </c>
      <c r="C3069" s="7">
        <v>0</v>
      </c>
      <c r="D3069" s="8" t="s">
        <v>43</v>
      </c>
      <c r="E3069" s="8">
        <v>25.067265968649799</v>
      </c>
      <c r="F3069" s="8">
        <v>28.213139706438898</v>
      </c>
      <c r="G3069" s="8">
        <v>23.532422156317701</v>
      </c>
      <c r="H3069" s="8">
        <v>24.3887030684675</v>
      </c>
    </row>
    <row r="3070" spans="1:8" x14ac:dyDescent="0.35">
      <c r="A3070" s="7" t="str">
        <f t="shared" si="33"/>
        <v>DISTRIBUCION VOLUMEN X CRITERIO (kg ó litros)Calamares Ing.DE 60 A 75 AÑOS</v>
      </c>
      <c r="B3070" s="7">
        <v>0</v>
      </c>
      <c r="C3070" s="7">
        <v>0</v>
      </c>
      <c r="D3070" s="8" t="s">
        <v>44</v>
      </c>
      <c r="E3070" s="8">
        <v>43.081899519174797</v>
      </c>
      <c r="F3070" s="8">
        <v>38.638048828805701</v>
      </c>
      <c r="G3070" s="8">
        <v>50.809720164569697</v>
      </c>
      <c r="H3070" s="8">
        <v>49.715969843050402</v>
      </c>
    </row>
    <row r="3071" spans="1:8" x14ac:dyDescent="0.35">
      <c r="A3071" s="7" t="str">
        <f t="shared" si="33"/>
        <v>DISTRIBUCION VOLUMEN X CRITERIO (kg ó litros)Calamares Ing.ALTA Y MEDIA ALTA</v>
      </c>
      <c r="B3071" s="7">
        <v>0</v>
      </c>
      <c r="C3071" s="7">
        <v>0</v>
      </c>
      <c r="D3071" s="8" t="s">
        <v>17</v>
      </c>
      <c r="E3071" s="8">
        <v>34.842522343581798</v>
      </c>
      <c r="F3071" s="8">
        <v>34.873114199465903</v>
      </c>
      <c r="G3071" s="8">
        <v>44.110292416989303</v>
      </c>
      <c r="H3071" s="8">
        <v>36.488884263342698</v>
      </c>
    </row>
    <row r="3072" spans="1:8" x14ac:dyDescent="0.35">
      <c r="A3072" s="7" t="str">
        <f t="shared" si="33"/>
        <v>DISTRIBUCION VOLUMEN X CRITERIO (kg ó litros)Calamares Ing.MEDIA</v>
      </c>
      <c r="B3072" s="7">
        <v>0</v>
      </c>
      <c r="C3072" s="7">
        <v>0</v>
      </c>
      <c r="D3072" s="8" t="s">
        <v>18</v>
      </c>
      <c r="E3072" s="8">
        <v>31.816386884988901</v>
      </c>
      <c r="F3072" s="8">
        <v>33.938292228092003</v>
      </c>
      <c r="G3072" s="8">
        <v>31.033420123762301</v>
      </c>
      <c r="H3072" s="8">
        <v>35.842625535532797</v>
      </c>
    </row>
    <row r="3073" spans="1:8" x14ac:dyDescent="0.35">
      <c r="A3073" s="7" t="str">
        <f t="shared" si="33"/>
        <v>DISTRIBUCION VOLUMEN X CRITERIO (kg ó litros)Calamares Ing.MEDIA BAJA</v>
      </c>
      <c r="B3073" s="7">
        <v>0</v>
      </c>
      <c r="C3073" s="7">
        <v>0</v>
      </c>
      <c r="D3073" s="8" t="s">
        <v>19</v>
      </c>
      <c r="E3073" s="8">
        <v>19.608909671675001</v>
      </c>
      <c r="F3073" s="8">
        <v>21.686044999805201</v>
      </c>
      <c r="G3073" s="8">
        <v>18.996115569971799</v>
      </c>
      <c r="H3073" s="8">
        <v>19.655875546395102</v>
      </c>
    </row>
    <row r="3074" spans="1:8" x14ac:dyDescent="0.35">
      <c r="A3074" s="7" t="str">
        <f t="shared" si="33"/>
        <v>DISTRIBUCION VOLUMEN X CRITERIO (kg ó litros)Calamares Ing.BAJA</v>
      </c>
      <c r="B3074" s="7">
        <v>0</v>
      </c>
      <c r="C3074" s="7">
        <v>0</v>
      </c>
      <c r="D3074" s="8" t="s">
        <v>20</v>
      </c>
      <c r="E3074" s="8">
        <v>13.7321945435608</v>
      </c>
      <c r="F3074" s="8">
        <v>9.5025443245015193</v>
      </c>
      <c r="G3074" s="8">
        <v>5.8601602196947002</v>
      </c>
      <c r="H3074" s="8">
        <v>8.0126237655788106</v>
      </c>
    </row>
    <row r="3075" spans="1:8" x14ac:dyDescent="0.35">
      <c r="A3075" s="7" t="str">
        <f t="shared" si="33"/>
        <v>DISTRIBUCION VOLUMEN X CRITERIO (kg ó litros)Calamares Ing.HOMBRE</v>
      </c>
      <c r="B3075" s="7">
        <v>0</v>
      </c>
      <c r="C3075" s="7">
        <v>0</v>
      </c>
      <c r="D3075" s="8" t="s">
        <v>21</v>
      </c>
      <c r="E3075" s="8">
        <v>52.5087077787651</v>
      </c>
      <c r="F3075" s="8">
        <v>57.825724495854402</v>
      </c>
      <c r="G3075" s="8">
        <v>55.566829277442999</v>
      </c>
      <c r="H3075" s="8">
        <v>55.714615705222499</v>
      </c>
    </row>
    <row r="3076" spans="1:8" x14ac:dyDescent="0.35">
      <c r="A3076" s="7" t="str">
        <f t="shared" si="33"/>
        <v>DISTRIBUCION VOLUMEN X CRITERIO (kg ó litros)Calamares Ing.MUJER</v>
      </c>
      <c r="B3076" s="7">
        <v>0</v>
      </c>
      <c r="C3076" s="7">
        <v>0</v>
      </c>
      <c r="D3076" s="8" t="s">
        <v>22</v>
      </c>
      <c r="E3076" s="8">
        <v>47.491298536781997</v>
      </c>
      <c r="F3076" s="8">
        <v>42.174279077913297</v>
      </c>
      <c r="G3076" s="8">
        <v>44.433162539839898</v>
      </c>
      <c r="H3076" s="8">
        <v>44.285405722125603</v>
      </c>
    </row>
    <row r="3077" spans="1:8" x14ac:dyDescent="0.35">
      <c r="A3077" s="7" t="str">
        <f>$B$2265&amp;$C$3077&amp;D3077</f>
        <v>DISTRIBUCION VOLUMEN X CRITERIO (kg ó litros)Pulpo/sepia Ing.T.ESPAÑA</v>
      </c>
      <c r="B3077" s="7">
        <v>0</v>
      </c>
      <c r="C3077" s="7" t="s">
        <v>146</v>
      </c>
      <c r="D3077" s="8" t="s">
        <v>36</v>
      </c>
      <c r="E3077" s="8">
        <v>100</v>
      </c>
      <c r="F3077" s="8">
        <v>100</v>
      </c>
      <c r="G3077" s="8">
        <v>100</v>
      </c>
      <c r="H3077" s="8">
        <v>100</v>
      </c>
    </row>
    <row r="3078" spans="1:8" x14ac:dyDescent="0.35">
      <c r="A3078" s="7" t="str">
        <f t="shared" ref="A3078:A3105" si="34">$B$2265&amp;$C$3077&amp;D3078</f>
        <v>DISTRIBUCION VOLUMEN X CRITERIO (kg ó litros)Pulpo/sepia Ing.BCN AM</v>
      </c>
      <c r="B3078" s="7">
        <v>0</v>
      </c>
      <c r="C3078" s="7">
        <v>0</v>
      </c>
      <c r="D3078" s="8" t="s">
        <v>1</v>
      </c>
      <c r="E3078" s="8">
        <v>16.8896487311793</v>
      </c>
      <c r="F3078" s="8">
        <v>12.508559860299</v>
      </c>
      <c r="G3078" s="8">
        <v>14.8005693410294</v>
      </c>
      <c r="H3078" s="8">
        <v>16.965044415879099</v>
      </c>
    </row>
    <row r="3079" spans="1:8" x14ac:dyDescent="0.35">
      <c r="A3079" s="7" t="str">
        <f t="shared" si="34"/>
        <v>DISTRIBUCION VOLUMEN X CRITERIO (kg ó litros)Pulpo/sepia Ing.REST.CAT ARAGON</v>
      </c>
      <c r="B3079" s="7">
        <v>0</v>
      </c>
      <c r="C3079" s="7">
        <v>0</v>
      </c>
      <c r="D3079" s="8" t="s">
        <v>2</v>
      </c>
      <c r="E3079" s="8">
        <v>18.9673169970192</v>
      </c>
      <c r="F3079" s="8">
        <v>18.7720931860894</v>
      </c>
      <c r="G3079" s="8">
        <v>18.637330927077201</v>
      </c>
      <c r="H3079" s="8">
        <v>16.040978969605298</v>
      </c>
    </row>
    <row r="3080" spans="1:8" x14ac:dyDescent="0.35">
      <c r="A3080" s="7" t="str">
        <f t="shared" si="34"/>
        <v>DISTRIBUCION VOLUMEN X CRITERIO (kg ó litros)Pulpo/sepia Ing.LEVANTE</v>
      </c>
      <c r="B3080" s="7">
        <v>0</v>
      </c>
      <c r="C3080" s="7">
        <v>0</v>
      </c>
      <c r="D3080" s="8" t="s">
        <v>3</v>
      </c>
      <c r="E3080" s="8">
        <v>19.522784875878401</v>
      </c>
      <c r="F3080" s="8">
        <v>22.7267721813501</v>
      </c>
      <c r="G3080" s="8">
        <v>19.299758440080399</v>
      </c>
      <c r="H3080" s="8">
        <v>19.208484360982801</v>
      </c>
    </row>
    <row r="3081" spans="1:8" x14ac:dyDescent="0.35">
      <c r="A3081" s="7" t="str">
        <f t="shared" si="34"/>
        <v>DISTRIBUCION VOLUMEN X CRITERIO (kg ó litros)Pulpo/sepia Ing.ANDALUCIA</v>
      </c>
      <c r="B3081" s="7">
        <v>0</v>
      </c>
      <c r="C3081" s="7">
        <v>0</v>
      </c>
      <c r="D3081" s="8" t="s">
        <v>4</v>
      </c>
      <c r="E3081" s="8">
        <v>15.146085425134499</v>
      </c>
      <c r="F3081" s="8">
        <v>16.256257382689899</v>
      </c>
      <c r="G3081" s="8">
        <v>13.505019559468</v>
      </c>
      <c r="H3081" s="8">
        <v>13.9705361332202</v>
      </c>
    </row>
    <row r="3082" spans="1:8" x14ac:dyDescent="0.35">
      <c r="A3082" s="7" t="str">
        <f t="shared" si="34"/>
        <v>DISTRIBUCION VOLUMEN X CRITERIO (kg ó litros)Pulpo/sepia Ing.MDD AM</v>
      </c>
      <c r="B3082" s="7">
        <v>0</v>
      </c>
      <c r="C3082" s="7">
        <v>0</v>
      </c>
      <c r="D3082" s="8" t="s">
        <v>5</v>
      </c>
      <c r="E3082" s="8">
        <v>12.6884187398291</v>
      </c>
      <c r="F3082" s="8">
        <v>14.3333984041527</v>
      </c>
      <c r="G3082" s="8">
        <v>14.5587047645492</v>
      </c>
      <c r="H3082" s="8">
        <v>13.798302351994799</v>
      </c>
    </row>
    <row r="3083" spans="1:8" x14ac:dyDescent="0.35">
      <c r="A3083" s="7" t="str">
        <f t="shared" si="34"/>
        <v>DISTRIBUCION VOLUMEN X CRITERIO (kg ó litros)Pulpo/sepia Ing.RTO CENTRO</v>
      </c>
      <c r="B3083" s="7">
        <v>0</v>
      </c>
      <c r="C3083" s="7">
        <v>0</v>
      </c>
      <c r="D3083" s="8" t="s">
        <v>6</v>
      </c>
      <c r="E3083" s="8">
        <v>4.9165609088734996</v>
      </c>
      <c r="F3083" s="8">
        <v>5.6500408783090501</v>
      </c>
      <c r="G3083" s="8">
        <v>5.8787539538410796</v>
      </c>
      <c r="H3083" s="8">
        <v>6.6389296442546</v>
      </c>
    </row>
    <row r="3084" spans="1:8" x14ac:dyDescent="0.35">
      <c r="A3084" s="7" t="str">
        <f t="shared" si="34"/>
        <v>DISTRIBUCION VOLUMEN X CRITERIO (kg ó litros)Pulpo/sepia Ing.NORTE-CENTRO</v>
      </c>
      <c r="B3084" s="7">
        <v>0</v>
      </c>
      <c r="C3084" s="7">
        <v>0</v>
      </c>
      <c r="D3084" s="8" t="s">
        <v>7</v>
      </c>
      <c r="E3084" s="8">
        <v>6.1846459518878101</v>
      </c>
      <c r="F3084" s="8">
        <v>5.8022430934809099</v>
      </c>
      <c r="G3084" s="8">
        <v>9.2726267830555198</v>
      </c>
      <c r="H3084" s="8">
        <v>6.1768911699753</v>
      </c>
    </row>
    <row r="3085" spans="1:8" x14ac:dyDescent="0.35">
      <c r="A3085" s="7" t="str">
        <f t="shared" si="34"/>
        <v>DISTRIBUCION VOLUMEN X CRITERIO (kg ó litros)Pulpo/sepia Ing.NOROESTE</v>
      </c>
      <c r="B3085" s="7">
        <v>0</v>
      </c>
      <c r="C3085" s="7">
        <v>0</v>
      </c>
      <c r="D3085" s="8" t="s">
        <v>8</v>
      </c>
      <c r="E3085" s="8">
        <v>5.68455080289593</v>
      </c>
      <c r="F3085" s="8">
        <v>3.9506371361548598</v>
      </c>
      <c r="G3085" s="8">
        <v>4.04723874236337</v>
      </c>
      <c r="H3085" s="8">
        <v>7.20084044471536</v>
      </c>
    </row>
    <row r="3086" spans="1:8" x14ac:dyDescent="0.35">
      <c r="A3086" s="7" t="str">
        <f t="shared" si="34"/>
        <v>DISTRIBUCION VOLUMEN X CRITERIO (kg ó litros)Pulpo/sepia Ing.&lt;2MIL</v>
      </c>
      <c r="B3086" s="7">
        <v>0</v>
      </c>
      <c r="C3086" s="7">
        <v>0</v>
      </c>
      <c r="D3086" s="8" t="s">
        <v>9</v>
      </c>
      <c r="E3086" s="8">
        <v>4.1597259813013698</v>
      </c>
      <c r="F3086" s="8">
        <v>2.6423833249277302</v>
      </c>
      <c r="G3086" s="8">
        <v>2.91738855351801</v>
      </c>
      <c r="H3086" s="8">
        <v>2.6070458060877701</v>
      </c>
    </row>
    <row r="3087" spans="1:8" x14ac:dyDescent="0.35">
      <c r="A3087" s="7" t="str">
        <f t="shared" si="34"/>
        <v>DISTRIBUCION VOLUMEN X CRITERIO (kg ó litros)Pulpo/sepia Ing.2-5MIL</v>
      </c>
      <c r="B3087" s="7">
        <v>0</v>
      </c>
      <c r="C3087" s="7">
        <v>0</v>
      </c>
      <c r="D3087" s="8" t="s">
        <v>10</v>
      </c>
      <c r="E3087" s="8">
        <v>3.4929980262786202</v>
      </c>
      <c r="F3087" s="8">
        <v>4.2054885384576099</v>
      </c>
      <c r="G3087" s="8">
        <v>6.7378688725774296</v>
      </c>
      <c r="H3087" s="8">
        <v>5.6965254835242503</v>
      </c>
    </row>
    <row r="3088" spans="1:8" x14ac:dyDescent="0.35">
      <c r="A3088" s="7" t="str">
        <f t="shared" si="34"/>
        <v>DISTRIBUCION VOLUMEN X CRITERIO (kg ó litros)Pulpo/sepia Ing.5-10MIL</v>
      </c>
      <c r="B3088" s="7">
        <v>0</v>
      </c>
      <c r="C3088" s="7">
        <v>0</v>
      </c>
      <c r="D3088" s="8" t="s">
        <v>11</v>
      </c>
      <c r="E3088" s="8">
        <v>7.3590617482190996</v>
      </c>
      <c r="F3088" s="8">
        <v>6.1354262697925899</v>
      </c>
      <c r="G3088" s="8">
        <v>14.0315529500271</v>
      </c>
      <c r="H3088" s="8">
        <v>9.3400753326372996</v>
      </c>
    </row>
    <row r="3089" spans="1:8" x14ac:dyDescent="0.35">
      <c r="A3089" s="7" t="str">
        <f t="shared" si="34"/>
        <v>DISTRIBUCION VOLUMEN X CRITERIO (kg ó litros)Pulpo/sepia Ing.10-30MIL</v>
      </c>
      <c r="B3089" s="7">
        <v>0</v>
      </c>
      <c r="C3089" s="7">
        <v>0</v>
      </c>
      <c r="D3089" s="8" t="s">
        <v>12</v>
      </c>
      <c r="E3089" s="8">
        <v>19.2141664997222</v>
      </c>
      <c r="F3089" s="8">
        <v>23.227438113442599</v>
      </c>
      <c r="G3089" s="8">
        <v>14.5103348463391</v>
      </c>
      <c r="H3089" s="8">
        <v>16.821436219518699</v>
      </c>
    </row>
    <row r="3090" spans="1:8" x14ac:dyDescent="0.35">
      <c r="A3090" s="7" t="str">
        <f t="shared" si="34"/>
        <v>DISTRIBUCION VOLUMEN X CRITERIO (kg ó litros)Pulpo/sepia Ing.30-100MIL</v>
      </c>
      <c r="B3090" s="7">
        <v>0</v>
      </c>
      <c r="C3090" s="7">
        <v>0</v>
      </c>
      <c r="D3090" s="8" t="s">
        <v>13</v>
      </c>
      <c r="E3090" s="8">
        <v>25.541296654737</v>
      </c>
      <c r="F3090" s="8">
        <v>21.829791316446698</v>
      </c>
      <c r="G3090" s="8">
        <v>22.139512180287198</v>
      </c>
      <c r="H3090" s="8">
        <v>24.229894833401701</v>
      </c>
    </row>
    <row r="3091" spans="1:8" x14ac:dyDescent="0.35">
      <c r="A3091" s="7" t="str">
        <f t="shared" si="34"/>
        <v>DISTRIBUCION VOLUMEN X CRITERIO (kg ó litros)Pulpo/sepia Ing.100-200MIL</v>
      </c>
      <c r="B3091" s="7">
        <v>0</v>
      </c>
      <c r="C3091" s="7">
        <v>0</v>
      </c>
      <c r="D3091" s="8" t="s">
        <v>14</v>
      </c>
      <c r="E3091" s="8">
        <v>7.7059712098367301</v>
      </c>
      <c r="F3091" s="8">
        <v>9.7336198499096902</v>
      </c>
      <c r="G3091" s="8">
        <v>8.9924770504086506</v>
      </c>
      <c r="H3091" s="8">
        <v>11.024900341988999</v>
      </c>
    </row>
    <row r="3092" spans="1:8" x14ac:dyDescent="0.35">
      <c r="A3092" s="7" t="str">
        <f t="shared" si="34"/>
        <v>DISTRIBUCION VOLUMEN X CRITERIO (kg ó litros)Pulpo/sepia Ing.200-500MIL</v>
      </c>
      <c r="B3092" s="7">
        <v>0</v>
      </c>
      <c r="C3092" s="7">
        <v>0</v>
      </c>
      <c r="D3092" s="8" t="s">
        <v>15</v>
      </c>
      <c r="E3092" s="8">
        <v>14.412571240978099</v>
      </c>
      <c r="F3092" s="8">
        <v>11.6978555397157</v>
      </c>
      <c r="G3092" s="8">
        <v>11.711521997752399</v>
      </c>
      <c r="H3092" s="8">
        <v>12.0288418712985</v>
      </c>
    </row>
    <row r="3093" spans="1:8" x14ac:dyDescent="0.35">
      <c r="A3093" s="7" t="str">
        <f t="shared" si="34"/>
        <v>DISTRIBUCION VOLUMEN X CRITERIO (kg ó litros)Pulpo/sepia Ing.&gt;500MIL</v>
      </c>
      <c r="B3093" s="7">
        <v>0</v>
      </c>
      <c r="C3093" s="7">
        <v>0</v>
      </c>
      <c r="D3093" s="8" t="s">
        <v>16</v>
      </c>
      <c r="E3093" s="8">
        <v>18.114223627718399</v>
      </c>
      <c r="F3093" s="8">
        <v>20.5279979643988</v>
      </c>
      <c r="G3093" s="8">
        <v>18.9593437258238</v>
      </c>
      <c r="H3093" s="8">
        <v>18.2512851609725</v>
      </c>
    </row>
    <row r="3094" spans="1:8" x14ac:dyDescent="0.35">
      <c r="A3094" s="7" t="str">
        <f t="shared" si="34"/>
        <v>DISTRIBUCION VOLUMEN X CRITERIO (kg ó litros)Pulpo/sepia Ing.DE 15 A 19 AÑOS</v>
      </c>
      <c r="B3094" s="7">
        <v>0</v>
      </c>
      <c r="C3094" s="7">
        <v>0</v>
      </c>
      <c r="D3094" s="8" t="s">
        <v>39</v>
      </c>
      <c r="E3094" s="8">
        <v>0.31232586286403602</v>
      </c>
      <c r="F3094" s="8">
        <v>8.31141099556197E-2</v>
      </c>
      <c r="G3094" s="8">
        <v>0.62707386112399199</v>
      </c>
      <c r="H3094" s="8">
        <v>0.34610617278139399</v>
      </c>
    </row>
    <row r="3095" spans="1:8" x14ac:dyDescent="0.35">
      <c r="A3095" s="7" t="str">
        <f t="shared" si="34"/>
        <v>DISTRIBUCION VOLUMEN X CRITERIO (kg ó litros)Pulpo/sepia Ing.DE 20 A 24 AÑOS</v>
      </c>
      <c r="B3095" s="7">
        <v>0</v>
      </c>
      <c r="C3095" s="7">
        <v>0</v>
      </c>
      <c r="D3095" s="8" t="s">
        <v>40</v>
      </c>
      <c r="E3095" s="8">
        <v>2.12075983294933</v>
      </c>
      <c r="F3095" s="8">
        <v>1.0406431702455501</v>
      </c>
      <c r="G3095" s="8">
        <v>0.87707698405876799</v>
      </c>
      <c r="H3095" s="8">
        <v>0.63939283570159899</v>
      </c>
    </row>
    <row r="3096" spans="1:8" x14ac:dyDescent="0.35">
      <c r="A3096" s="7" t="str">
        <f t="shared" si="34"/>
        <v>DISTRIBUCION VOLUMEN X CRITERIO (kg ó litros)Pulpo/sepia Ing.DE 25 A 34 AÑOS</v>
      </c>
      <c r="B3096" s="7">
        <v>0</v>
      </c>
      <c r="C3096" s="7">
        <v>0</v>
      </c>
      <c r="D3096" s="8" t="s">
        <v>41</v>
      </c>
      <c r="E3096" s="8">
        <v>5.4891601428559396</v>
      </c>
      <c r="F3096" s="8">
        <v>6.3230863441390897</v>
      </c>
      <c r="G3096" s="8">
        <v>4.0859859960531804</v>
      </c>
      <c r="H3096" s="8">
        <v>4.5294484455173203</v>
      </c>
    </row>
    <row r="3097" spans="1:8" x14ac:dyDescent="0.35">
      <c r="A3097" s="7" t="str">
        <f t="shared" si="34"/>
        <v>DISTRIBUCION VOLUMEN X CRITERIO (kg ó litros)Pulpo/sepia Ing.DE 35 A 49 AÑOS</v>
      </c>
      <c r="B3097" s="7">
        <v>0</v>
      </c>
      <c r="C3097" s="7">
        <v>0</v>
      </c>
      <c r="D3097" s="8" t="s">
        <v>42</v>
      </c>
      <c r="E3097" s="8">
        <v>25.911414923587898</v>
      </c>
      <c r="F3097" s="8">
        <v>21.923191907830599</v>
      </c>
      <c r="G3097" s="8">
        <v>18.7639630273937</v>
      </c>
      <c r="H3097" s="8">
        <v>21.236032234636301</v>
      </c>
    </row>
    <row r="3098" spans="1:8" x14ac:dyDescent="0.35">
      <c r="A3098" s="7" t="str">
        <f t="shared" si="34"/>
        <v>DISTRIBUCION VOLUMEN X CRITERIO (kg ó litros)Pulpo/sepia Ing.DE 50 A 59 AÑOS</v>
      </c>
      <c r="B3098" s="7">
        <v>0</v>
      </c>
      <c r="C3098" s="7">
        <v>0</v>
      </c>
      <c r="D3098" s="8" t="s">
        <v>43</v>
      </c>
      <c r="E3098" s="8">
        <v>27.000242916430398</v>
      </c>
      <c r="F3098" s="8">
        <v>26.907338040570501</v>
      </c>
      <c r="G3098" s="8">
        <v>25.151722573986401</v>
      </c>
      <c r="H3098" s="8">
        <v>22.6355207699823</v>
      </c>
    </row>
    <row r="3099" spans="1:8" x14ac:dyDescent="0.35">
      <c r="A3099" s="7" t="str">
        <f t="shared" si="34"/>
        <v>DISTRIBUCION VOLUMEN X CRITERIO (kg ó litros)Pulpo/sepia Ing.DE 60 A 75 AÑOS</v>
      </c>
      <c r="B3099" s="7">
        <v>0</v>
      </c>
      <c r="C3099" s="7">
        <v>0</v>
      </c>
      <c r="D3099" s="8" t="s">
        <v>44</v>
      </c>
      <c r="E3099" s="8">
        <v>39.166115707177397</v>
      </c>
      <c r="F3099" s="8">
        <v>43.722627098967003</v>
      </c>
      <c r="G3099" s="8">
        <v>50.494171807737601</v>
      </c>
      <c r="H3099" s="8">
        <v>50.613496678074199</v>
      </c>
    </row>
    <row r="3100" spans="1:8" x14ac:dyDescent="0.35">
      <c r="A3100" s="7" t="str">
        <f t="shared" si="34"/>
        <v>DISTRIBUCION VOLUMEN X CRITERIO (kg ó litros)Pulpo/sepia Ing.ALTA Y MEDIA ALTA</v>
      </c>
      <c r="B3100" s="7">
        <v>0</v>
      </c>
      <c r="C3100" s="7">
        <v>0</v>
      </c>
      <c r="D3100" s="8" t="s">
        <v>17</v>
      </c>
      <c r="E3100" s="8">
        <v>33.408649648256301</v>
      </c>
      <c r="F3100" s="8">
        <v>37.844192725681701</v>
      </c>
      <c r="G3100" s="8">
        <v>46.8725701678039</v>
      </c>
      <c r="H3100" s="8">
        <v>39.279191204596003</v>
      </c>
    </row>
    <row r="3101" spans="1:8" x14ac:dyDescent="0.35">
      <c r="A3101" s="7" t="str">
        <f t="shared" si="34"/>
        <v>DISTRIBUCION VOLUMEN X CRITERIO (kg ó litros)Pulpo/sepia Ing.MEDIA</v>
      </c>
      <c r="B3101" s="7">
        <v>0</v>
      </c>
      <c r="C3101" s="7">
        <v>0</v>
      </c>
      <c r="D3101" s="8" t="s">
        <v>18</v>
      </c>
      <c r="E3101" s="8">
        <v>32.3821285149738</v>
      </c>
      <c r="F3101" s="8">
        <v>30.630649368713701</v>
      </c>
      <c r="G3101" s="8">
        <v>29.909291377574501</v>
      </c>
      <c r="H3101" s="8">
        <v>32.260332145523499</v>
      </c>
    </row>
    <row r="3102" spans="1:8" x14ac:dyDescent="0.35">
      <c r="A3102" s="7" t="str">
        <f t="shared" si="34"/>
        <v>DISTRIBUCION VOLUMEN X CRITERIO (kg ó litros)Pulpo/sepia Ing.MEDIA BAJA</v>
      </c>
      <c r="B3102" s="7">
        <v>0</v>
      </c>
      <c r="C3102" s="7">
        <v>0</v>
      </c>
      <c r="D3102" s="8" t="s">
        <v>19</v>
      </c>
      <c r="E3102" s="8">
        <v>21.780124835619301</v>
      </c>
      <c r="F3102" s="8">
        <v>21.439742622592401</v>
      </c>
      <c r="G3102" s="8">
        <v>18.592253119409101</v>
      </c>
      <c r="H3102" s="8">
        <v>19.811637436905698</v>
      </c>
    </row>
    <row r="3103" spans="1:8" x14ac:dyDescent="0.35">
      <c r="A3103" s="7" t="str">
        <f t="shared" si="34"/>
        <v>DISTRIBUCION VOLUMEN X CRITERIO (kg ó litros)Pulpo/sepia Ing.BAJA</v>
      </c>
      <c r="B3103" s="7">
        <v>0</v>
      </c>
      <c r="C3103" s="7">
        <v>0</v>
      </c>
      <c r="D3103" s="8" t="s">
        <v>20</v>
      </c>
      <c r="E3103" s="8">
        <v>12.4291068270692</v>
      </c>
      <c r="F3103" s="8">
        <v>10.0854168059156</v>
      </c>
      <c r="G3103" s="8">
        <v>4.62588842409445</v>
      </c>
      <c r="H3103" s="8">
        <v>8.6488388857365095</v>
      </c>
    </row>
    <row r="3104" spans="1:8" x14ac:dyDescent="0.35">
      <c r="A3104" s="7" t="str">
        <f t="shared" si="34"/>
        <v>DISTRIBUCION VOLUMEN X CRITERIO (kg ó litros)Pulpo/sepia Ing.HOMBRE</v>
      </c>
      <c r="B3104" s="7">
        <v>0</v>
      </c>
      <c r="C3104" s="7">
        <v>0</v>
      </c>
      <c r="D3104" s="8" t="s">
        <v>21</v>
      </c>
      <c r="E3104" s="8">
        <v>51.141262379604299</v>
      </c>
      <c r="F3104" s="8">
        <v>58.934694989292097</v>
      </c>
      <c r="G3104" s="8">
        <v>53.666114783900397</v>
      </c>
      <c r="H3104" s="8">
        <v>53.993117878953697</v>
      </c>
    </row>
    <row r="3105" spans="1:8" x14ac:dyDescent="0.35">
      <c r="A3105" s="7" t="str">
        <f t="shared" si="34"/>
        <v>DISTRIBUCION VOLUMEN X CRITERIO (kg ó litros)Pulpo/sepia Ing.MUJER</v>
      </c>
      <c r="B3105" s="7">
        <v>0</v>
      </c>
      <c r="C3105" s="7">
        <v>0</v>
      </c>
      <c r="D3105" s="8" t="s">
        <v>22</v>
      </c>
      <c r="E3105" s="8">
        <v>48.858745662292797</v>
      </c>
      <c r="F3105" s="8">
        <v>41.065290742091101</v>
      </c>
      <c r="G3105" s="8">
        <v>46.333881140674698</v>
      </c>
      <c r="H3105" s="8">
        <v>46.006881637302698</v>
      </c>
    </row>
    <row r="3106" spans="1:8" x14ac:dyDescent="0.35">
      <c r="A3106" s="7" t="str">
        <f>$B$2265&amp;$C$3106&amp;D3106</f>
        <v>DISTRIBUCION VOLUMEN X CRITERIO (kg ó litros)Langostinos/Gamb.IngT.ESPAÑA</v>
      </c>
      <c r="B3106" s="7">
        <v>0</v>
      </c>
      <c r="C3106" s="7" t="s">
        <v>182</v>
      </c>
      <c r="D3106" s="8" t="s">
        <v>36</v>
      </c>
      <c r="E3106" s="8">
        <v>100</v>
      </c>
      <c r="F3106" s="8">
        <v>100</v>
      </c>
      <c r="G3106" s="8">
        <v>100</v>
      </c>
      <c r="H3106" s="8">
        <v>100</v>
      </c>
    </row>
    <row r="3107" spans="1:8" x14ac:dyDescent="0.35">
      <c r="A3107" s="7" t="str">
        <f t="shared" ref="A3107:A3134" si="35">$B$2265&amp;$C$3106&amp;D3107</f>
        <v>DISTRIBUCION VOLUMEN X CRITERIO (kg ó litros)Langostinos/Gamb.IngBCN AM</v>
      </c>
      <c r="B3107" s="7">
        <v>0</v>
      </c>
      <c r="C3107" s="7">
        <v>0</v>
      </c>
      <c r="D3107" s="8" t="s">
        <v>1</v>
      </c>
      <c r="E3107" s="8">
        <v>15.383302304190501</v>
      </c>
      <c r="F3107" s="8">
        <v>12.416184341084801</v>
      </c>
      <c r="G3107" s="8">
        <v>12.411613096255399</v>
      </c>
      <c r="H3107" s="8">
        <v>13.659119757049201</v>
      </c>
    </row>
    <row r="3108" spans="1:8" x14ac:dyDescent="0.35">
      <c r="A3108" s="7" t="str">
        <f t="shared" si="35"/>
        <v>DISTRIBUCION VOLUMEN X CRITERIO (kg ó litros)Langostinos/Gamb.IngREST.CAT ARAGON</v>
      </c>
      <c r="B3108" s="7">
        <v>0</v>
      </c>
      <c r="C3108" s="7">
        <v>0</v>
      </c>
      <c r="D3108" s="8" t="s">
        <v>2</v>
      </c>
      <c r="E3108" s="8">
        <v>17.1411671307159</v>
      </c>
      <c r="F3108" s="8">
        <v>16.4064894379833</v>
      </c>
      <c r="G3108" s="8">
        <v>16.417763374235999</v>
      </c>
      <c r="H3108" s="8">
        <v>17.239638296718901</v>
      </c>
    </row>
    <row r="3109" spans="1:8" x14ac:dyDescent="0.35">
      <c r="A3109" s="7" t="str">
        <f t="shared" si="35"/>
        <v>DISTRIBUCION VOLUMEN X CRITERIO (kg ó litros)Langostinos/Gamb.IngLEVANTE</v>
      </c>
      <c r="B3109" s="7">
        <v>0</v>
      </c>
      <c r="C3109" s="7">
        <v>0</v>
      </c>
      <c r="D3109" s="8" t="s">
        <v>3</v>
      </c>
      <c r="E3109" s="8">
        <v>18.470695838565899</v>
      </c>
      <c r="F3109" s="8">
        <v>21.0615335364743</v>
      </c>
      <c r="G3109" s="8">
        <v>16.853398633923</v>
      </c>
      <c r="H3109" s="8">
        <v>16.7476433546843</v>
      </c>
    </row>
    <row r="3110" spans="1:8" x14ac:dyDescent="0.35">
      <c r="A3110" s="7" t="str">
        <f t="shared" si="35"/>
        <v>DISTRIBUCION VOLUMEN X CRITERIO (kg ó litros)Langostinos/Gamb.IngANDALUCIA</v>
      </c>
      <c r="B3110" s="7">
        <v>0</v>
      </c>
      <c r="C3110" s="7">
        <v>0</v>
      </c>
      <c r="D3110" s="8" t="s">
        <v>4</v>
      </c>
      <c r="E3110" s="8">
        <v>18.5918329943609</v>
      </c>
      <c r="F3110" s="8">
        <v>17.8479171476299</v>
      </c>
      <c r="G3110" s="8">
        <v>16.320934689158101</v>
      </c>
      <c r="H3110" s="8">
        <v>18.3617425019386</v>
      </c>
    </row>
    <row r="3111" spans="1:8" x14ac:dyDescent="0.35">
      <c r="A3111" s="7" t="str">
        <f t="shared" si="35"/>
        <v>DISTRIBUCION VOLUMEN X CRITERIO (kg ó litros)Langostinos/Gamb.IngMDD AM</v>
      </c>
      <c r="B3111" s="7">
        <v>0</v>
      </c>
      <c r="C3111" s="7">
        <v>0</v>
      </c>
      <c r="D3111" s="8" t="s">
        <v>5</v>
      </c>
      <c r="E3111" s="8">
        <v>13.197357245611499</v>
      </c>
      <c r="F3111" s="8">
        <v>17.059517986648402</v>
      </c>
      <c r="G3111" s="8">
        <v>19.184782993993299</v>
      </c>
      <c r="H3111" s="8">
        <v>15.450899459143701</v>
      </c>
    </row>
    <row r="3112" spans="1:8" x14ac:dyDescent="0.35">
      <c r="A3112" s="7" t="str">
        <f t="shared" si="35"/>
        <v>DISTRIBUCION VOLUMEN X CRITERIO (kg ó litros)Langostinos/Gamb.IngRTO CENTRO</v>
      </c>
      <c r="B3112" s="7">
        <v>0</v>
      </c>
      <c r="C3112" s="7">
        <v>0</v>
      </c>
      <c r="D3112" s="8" t="s">
        <v>6</v>
      </c>
      <c r="E3112" s="8">
        <v>5.8161018908463999</v>
      </c>
      <c r="F3112" s="8">
        <v>6.5439540839125696</v>
      </c>
      <c r="G3112" s="8">
        <v>6.9190223804489204</v>
      </c>
      <c r="H3112" s="8">
        <v>7.0827870553732399</v>
      </c>
    </row>
    <row r="3113" spans="1:8" x14ac:dyDescent="0.35">
      <c r="A3113" s="7" t="str">
        <f t="shared" si="35"/>
        <v>DISTRIBUCION VOLUMEN X CRITERIO (kg ó litros)Langostinos/Gamb.IngNORTE-CENTRO</v>
      </c>
      <c r="B3113" s="7">
        <v>0</v>
      </c>
      <c r="C3113" s="7">
        <v>0</v>
      </c>
      <c r="D3113" s="8" t="s">
        <v>7</v>
      </c>
      <c r="E3113" s="8">
        <v>8.0975205800179495</v>
      </c>
      <c r="F3113" s="8">
        <v>6.1706430618587396</v>
      </c>
      <c r="G3113" s="8">
        <v>8.0173638566858205</v>
      </c>
      <c r="H3113" s="8">
        <v>7.2913950400552601</v>
      </c>
    </row>
    <row r="3114" spans="1:8" x14ac:dyDescent="0.35">
      <c r="A3114" s="7" t="str">
        <f t="shared" si="35"/>
        <v>DISTRIBUCION VOLUMEN X CRITERIO (kg ó litros)Langostinos/Gamb.IngNOROESTE</v>
      </c>
      <c r="B3114" s="7">
        <v>0</v>
      </c>
      <c r="C3114" s="7">
        <v>0</v>
      </c>
      <c r="D3114" s="8" t="s">
        <v>8</v>
      </c>
      <c r="E3114" s="8">
        <v>3.30202971979157</v>
      </c>
      <c r="F3114" s="8">
        <v>2.4937573226812701</v>
      </c>
      <c r="G3114" s="8">
        <v>3.8751280367661201</v>
      </c>
      <c r="H3114" s="8">
        <v>4.1667729440170902</v>
      </c>
    </row>
    <row r="3115" spans="1:8" x14ac:dyDescent="0.35">
      <c r="A3115" s="7" t="str">
        <f t="shared" si="35"/>
        <v>DISTRIBUCION VOLUMEN X CRITERIO (kg ó litros)Langostinos/Gamb.Ing&lt;2MIL</v>
      </c>
      <c r="B3115" s="7">
        <v>0</v>
      </c>
      <c r="C3115" s="7">
        <v>0</v>
      </c>
      <c r="D3115" s="8" t="s">
        <v>9</v>
      </c>
      <c r="E3115" s="8">
        <v>3.7960892788615301</v>
      </c>
      <c r="F3115" s="8">
        <v>3.6448126967781702</v>
      </c>
      <c r="G3115" s="8">
        <v>3.0916979740925901</v>
      </c>
      <c r="H3115" s="8">
        <v>2.6102472324220898</v>
      </c>
    </row>
    <row r="3116" spans="1:8" x14ac:dyDescent="0.35">
      <c r="A3116" s="7" t="str">
        <f t="shared" si="35"/>
        <v>DISTRIBUCION VOLUMEN X CRITERIO (kg ó litros)Langostinos/Gamb.Ing2-5MIL</v>
      </c>
      <c r="B3116" s="7">
        <v>0</v>
      </c>
      <c r="C3116" s="7">
        <v>0</v>
      </c>
      <c r="D3116" s="8" t="s">
        <v>10</v>
      </c>
      <c r="E3116" s="8">
        <v>3.2184419304129999</v>
      </c>
      <c r="F3116" s="8">
        <v>5.3579989272396196</v>
      </c>
      <c r="G3116" s="8">
        <v>7.1022671653740899</v>
      </c>
      <c r="H3116" s="8">
        <v>6.3060900389319299</v>
      </c>
    </row>
    <row r="3117" spans="1:8" x14ac:dyDescent="0.35">
      <c r="A3117" s="7" t="str">
        <f t="shared" si="35"/>
        <v>DISTRIBUCION VOLUMEN X CRITERIO (kg ó litros)Langostinos/Gamb.Ing5-10MIL</v>
      </c>
      <c r="B3117" s="7">
        <v>0</v>
      </c>
      <c r="C3117" s="7">
        <v>0</v>
      </c>
      <c r="D3117" s="8" t="s">
        <v>11</v>
      </c>
      <c r="E3117" s="8">
        <v>6.7502742475911903</v>
      </c>
      <c r="F3117" s="8">
        <v>5.0709577447175498</v>
      </c>
      <c r="G3117" s="8">
        <v>11.2511381194577</v>
      </c>
      <c r="H3117" s="8">
        <v>8.8159658346661995</v>
      </c>
    </row>
    <row r="3118" spans="1:8" x14ac:dyDescent="0.35">
      <c r="A3118" s="7" t="str">
        <f t="shared" si="35"/>
        <v>DISTRIBUCION VOLUMEN X CRITERIO (kg ó litros)Langostinos/Gamb.Ing10-30MIL</v>
      </c>
      <c r="B3118" s="7">
        <v>0</v>
      </c>
      <c r="C3118" s="7">
        <v>0</v>
      </c>
      <c r="D3118" s="8" t="s">
        <v>12</v>
      </c>
      <c r="E3118" s="8">
        <v>19.434188188414101</v>
      </c>
      <c r="F3118" s="8">
        <v>18.150298086424499</v>
      </c>
      <c r="G3118" s="8">
        <v>12.9080790247344</v>
      </c>
      <c r="H3118" s="8">
        <v>17.075809033980999</v>
      </c>
    </row>
    <row r="3119" spans="1:8" x14ac:dyDescent="0.35">
      <c r="A3119" s="7" t="str">
        <f t="shared" si="35"/>
        <v>DISTRIBUCION VOLUMEN X CRITERIO (kg ó litros)Langostinos/Gamb.Ing30-100MIL</v>
      </c>
      <c r="B3119" s="7">
        <v>0</v>
      </c>
      <c r="C3119" s="7">
        <v>0</v>
      </c>
      <c r="D3119" s="8" t="s">
        <v>13</v>
      </c>
      <c r="E3119" s="8">
        <v>24.1192772392012</v>
      </c>
      <c r="F3119" s="8">
        <v>21.752571743673201</v>
      </c>
      <c r="G3119" s="8">
        <v>22.1018577688493</v>
      </c>
      <c r="H3119" s="8">
        <v>21.551833864832499</v>
      </c>
    </row>
    <row r="3120" spans="1:8" x14ac:dyDescent="0.35">
      <c r="A3120" s="7" t="str">
        <f t="shared" si="35"/>
        <v>DISTRIBUCION VOLUMEN X CRITERIO (kg ó litros)Langostinos/Gamb.Ing100-200MIL</v>
      </c>
      <c r="B3120" s="7">
        <v>0</v>
      </c>
      <c r="C3120" s="7">
        <v>0</v>
      </c>
      <c r="D3120" s="8" t="s">
        <v>14</v>
      </c>
      <c r="E3120" s="8">
        <v>10.0556791692836</v>
      </c>
      <c r="F3120" s="8">
        <v>10.186730623779299</v>
      </c>
      <c r="G3120" s="8">
        <v>10.4531624096089</v>
      </c>
      <c r="H3120" s="8">
        <v>11.277187538299501</v>
      </c>
    </row>
    <row r="3121" spans="1:8" x14ac:dyDescent="0.35">
      <c r="A3121" s="7" t="str">
        <f t="shared" si="35"/>
        <v>DISTRIBUCION VOLUMEN X CRITERIO (kg ó litros)Langostinos/Gamb.Ing200-500MIL</v>
      </c>
      <c r="B3121" s="7">
        <v>0</v>
      </c>
      <c r="C3121" s="7">
        <v>0</v>
      </c>
      <c r="D3121" s="8" t="s">
        <v>15</v>
      </c>
      <c r="E3121" s="8">
        <v>14.912742321923901</v>
      </c>
      <c r="F3121" s="8">
        <v>12.595687549985801</v>
      </c>
      <c r="G3121" s="8">
        <v>11.1437664443619</v>
      </c>
      <c r="H3121" s="8">
        <v>12.755296438019201</v>
      </c>
    </row>
    <row r="3122" spans="1:8" x14ac:dyDescent="0.35">
      <c r="A3122" s="7" t="str">
        <f t="shared" si="35"/>
        <v>DISTRIBUCION VOLUMEN X CRITERIO (kg ó litros)Langostinos/Gamb.Ing&gt;500MIL</v>
      </c>
      <c r="B3122" s="7">
        <v>0</v>
      </c>
      <c r="C3122" s="7">
        <v>0</v>
      </c>
      <c r="D3122" s="8" t="s">
        <v>16</v>
      </c>
      <c r="E3122" s="8">
        <v>17.7133116664398</v>
      </c>
      <c r="F3122" s="8">
        <v>23.240938891599999</v>
      </c>
      <c r="G3122" s="8">
        <v>21.948038358842201</v>
      </c>
      <c r="H3122" s="8">
        <v>19.607572616389199</v>
      </c>
    </row>
    <row r="3123" spans="1:8" x14ac:dyDescent="0.35">
      <c r="A3123" s="7" t="str">
        <f t="shared" si="35"/>
        <v>DISTRIBUCION VOLUMEN X CRITERIO (kg ó litros)Langostinos/Gamb.IngDE 15 A 19 AÑOS</v>
      </c>
      <c r="B3123" s="7">
        <v>0</v>
      </c>
      <c r="C3123" s="7">
        <v>0</v>
      </c>
      <c r="D3123" s="8" t="s">
        <v>39</v>
      </c>
      <c r="E3123" s="8">
        <v>0.36049976979544601</v>
      </c>
      <c r="F3123" s="8">
        <v>8.8182859564615197E-3</v>
      </c>
      <c r="G3123" s="8">
        <v>0.142561208225915</v>
      </c>
      <c r="H3123" s="8">
        <v>1.37047975615769</v>
      </c>
    </row>
    <row r="3124" spans="1:8" x14ac:dyDescent="0.35">
      <c r="A3124" s="7" t="str">
        <f t="shared" si="35"/>
        <v>DISTRIBUCION VOLUMEN X CRITERIO (kg ó litros)Langostinos/Gamb.IngDE 20 A 24 AÑOS</v>
      </c>
      <c r="B3124" s="7">
        <v>0</v>
      </c>
      <c r="C3124" s="7">
        <v>0</v>
      </c>
      <c r="D3124" s="8" t="s">
        <v>40</v>
      </c>
      <c r="E3124" s="8">
        <v>2.49463323795919</v>
      </c>
      <c r="F3124" s="8">
        <v>1.04464135800258</v>
      </c>
      <c r="G3124" s="8">
        <v>0.86092231199015001</v>
      </c>
      <c r="H3124" s="8">
        <v>0.82141386188114596</v>
      </c>
    </row>
    <row r="3125" spans="1:8" x14ac:dyDescent="0.35">
      <c r="A3125" s="7" t="str">
        <f t="shared" si="35"/>
        <v>DISTRIBUCION VOLUMEN X CRITERIO (kg ó litros)Langostinos/Gamb.IngDE 25 A 34 AÑOS</v>
      </c>
      <c r="B3125" s="7">
        <v>0</v>
      </c>
      <c r="C3125" s="7">
        <v>0</v>
      </c>
      <c r="D3125" s="8" t="s">
        <v>41</v>
      </c>
      <c r="E3125" s="8">
        <v>4.8582810608534004</v>
      </c>
      <c r="F3125" s="8">
        <v>6.33665467697781</v>
      </c>
      <c r="G3125" s="8">
        <v>4.4212220778731703</v>
      </c>
      <c r="H3125" s="8">
        <v>4.9702033387161801</v>
      </c>
    </row>
    <row r="3126" spans="1:8" x14ac:dyDescent="0.35">
      <c r="A3126" s="7" t="str">
        <f t="shared" si="35"/>
        <v>DISTRIBUCION VOLUMEN X CRITERIO (kg ó litros)Langostinos/Gamb.IngDE 35 A 49 AÑOS</v>
      </c>
      <c r="B3126" s="7">
        <v>0</v>
      </c>
      <c r="C3126" s="7">
        <v>0</v>
      </c>
      <c r="D3126" s="8" t="s">
        <v>42</v>
      </c>
      <c r="E3126" s="8">
        <v>25.438229968262299</v>
      </c>
      <c r="F3126" s="8">
        <v>23.7999211204632</v>
      </c>
      <c r="G3126" s="8">
        <v>20.148970452103001</v>
      </c>
      <c r="H3126" s="8">
        <v>20.951065298475701</v>
      </c>
    </row>
    <row r="3127" spans="1:8" x14ac:dyDescent="0.35">
      <c r="A3127" s="7" t="str">
        <f t="shared" si="35"/>
        <v>DISTRIBUCION VOLUMEN X CRITERIO (kg ó litros)Langostinos/Gamb.IngDE 50 A 59 AÑOS</v>
      </c>
      <c r="B3127" s="7">
        <v>0</v>
      </c>
      <c r="C3127" s="7">
        <v>0</v>
      </c>
      <c r="D3127" s="8" t="s">
        <v>43</v>
      </c>
      <c r="E3127" s="8">
        <v>26.5276297743725</v>
      </c>
      <c r="F3127" s="8">
        <v>26.7942346130319</v>
      </c>
      <c r="G3127" s="8">
        <v>27.007238705652199</v>
      </c>
      <c r="H3127" s="8">
        <v>23.370613969941701</v>
      </c>
    </row>
    <row r="3128" spans="1:8" x14ac:dyDescent="0.35">
      <c r="A3128" s="7" t="str">
        <f t="shared" si="35"/>
        <v>DISTRIBUCION VOLUMEN X CRITERIO (kg ó litros)Langostinos/Gamb.IngDE 60 A 75 AÑOS</v>
      </c>
      <c r="B3128" s="7">
        <v>0</v>
      </c>
      <c r="C3128" s="7">
        <v>0</v>
      </c>
      <c r="D3128" s="8" t="s">
        <v>44</v>
      </c>
      <c r="E3128" s="8">
        <v>40.320733220258703</v>
      </c>
      <c r="F3128" s="8">
        <v>42.015723562069901</v>
      </c>
      <c r="G3128" s="8">
        <v>47.419087583063302</v>
      </c>
      <c r="H3128" s="8">
        <v>48.5162295019204</v>
      </c>
    </row>
    <row r="3129" spans="1:8" x14ac:dyDescent="0.35">
      <c r="A3129" s="7" t="str">
        <f t="shared" si="35"/>
        <v>DISTRIBUCION VOLUMEN X CRITERIO (kg ó litros)Langostinos/Gamb.IngALTA Y MEDIA ALTA</v>
      </c>
      <c r="B3129" s="7">
        <v>0</v>
      </c>
      <c r="C3129" s="7">
        <v>0</v>
      </c>
      <c r="D3129" s="8" t="s">
        <v>17</v>
      </c>
      <c r="E3129" s="8">
        <v>34.886394693974701</v>
      </c>
      <c r="F3129" s="8">
        <v>34.020970519975897</v>
      </c>
      <c r="G3129" s="8">
        <v>43.764791381961103</v>
      </c>
      <c r="H3129" s="8">
        <v>37.922020599642202</v>
      </c>
    </row>
    <row r="3130" spans="1:8" x14ac:dyDescent="0.35">
      <c r="A3130" s="7" t="str">
        <f t="shared" si="35"/>
        <v>DISTRIBUCION VOLUMEN X CRITERIO (kg ó litros)Langostinos/Gamb.IngMEDIA</v>
      </c>
      <c r="B3130" s="7">
        <v>0</v>
      </c>
      <c r="C3130" s="7">
        <v>0</v>
      </c>
      <c r="D3130" s="8" t="s">
        <v>18</v>
      </c>
      <c r="E3130" s="8">
        <v>32.758425646338203</v>
      </c>
      <c r="F3130" s="8">
        <v>34.335937667391597</v>
      </c>
      <c r="G3130" s="8">
        <v>31.245834399810601</v>
      </c>
      <c r="H3130" s="8">
        <v>31.176017194062702</v>
      </c>
    </row>
    <row r="3131" spans="1:8" x14ac:dyDescent="0.35">
      <c r="A3131" s="7" t="str">
        <f t="shared" si="35"/>
        <v>DISTRIBUCION VOLUMEN X CRITERIO (kg ó litros)Langostinos/Gamb.IngMEDIA BAJA</v>
      </c>
      <c r="B3131" s="7">
        <v>0</v>
      </c>
      <c r="C3131" s="7">
        <v>0</v>
      </c>
      <c r="D3131" s="8" t="s">
        <v>19</v>
      </c>
      <c r="E3131" s="8">
        <v>20.309862172041999</v>
      </c>
      <c r="F3131" s="8">
        <v>21.286391062104499</v>
      </c>
      <c r="G3131" s="8">
        <v>18.044864932984201</v>
      </c>
      <c r="H3131" s="8">
        <v>20.966082796787099</v>
      </c>
    </row>
    <row r="3132" spans="1:8" x14ac:dyDescent="0.35">
      <c r="A3132" s="7" t="str">
        <f t="shared" si="35"/>
        <v>DISTRIBUCION VOLUMEN X CRITERIO (kg ó litros)Langostinos/Gamb.IngBAJA</v>
      </c>
      <c r="B3132" s="7">
        <v>0</v>
      </c>
      <c r="C3132" s="7">
        <v>0</v>
      </c>
      <c r="D3132" s="8" t="s">
        <v>20</v>
      </c>
      <c r="E3132" s="8">
        <v>12.0453281537952</v>
      </c>
      <c r="F3132" s="8">
        <v>10.3567114925076</v>
      </c>
      <c r="G3132" s="8">
        <v>6.9445073389967797</v>
      </c>
      <c r="H3132" s="8">
        <v>9.9358729553560803</v>
      </c>
    </row>
    <row r="3133" spans="1:8" x14ac:dyDescent="0.35">
      <c r="A3133" s="7" t="str">
        <f t="shared" si="35"/>
        <v>DISTRIBUCION VOLUMEN X CRITERIO (kg ó litros)Langostinos/Gamb.IngHOMBRE</v>
      </c>
      <c r="B3133" s="7">
        <v>0</v>
      </c>
      <c r="C3133" s="7">
        <v>0</v>
      </c>
      <c r="D3133" s="8" t="s">
        <v>21</v>
      </c>
      <c r="E3133" s="8">
        <v>51.070221154597</v>
      </c>
      <c r="F3133" s="8">
        <v>56.340282931048499</v>
      </c>
      <c r="G3133" s="8">
        <v>53.628436431646101</v>
      </c>
      <c r="H3133" s="8">
        <v>54.514712786804402</v>
      </c>
    </row>
    <row r="3134" spans="1:8" x14ac:dyDescent="0.35">
      <c r="A3134" s="7" t="str">
        <f t="shared" si="35"/>
        <v>DISTRIBUCION VOLUMEN X CRITERIO (kg ó litros)Langostinos/Gamb.IngMUJER</v>
      </c>
      <c r="B3134" s="7">
        <v>0</v>
      </c>
      <c r="C3134" s="7">
        <v>0</v>
      </c>
      <c r="D3134" s="8" t="s">
        <v>22</v>
      </c>
      <c r="E3134" s="8">
        <v>48.929787616712602</v>
      </c>
      <c r="F3134" s="8">
        <v>43.659718143011702</v>
      </c>
      <c r="G3134" s="8">
        <v>46.371571975339499</v>
      </c>
      <c r="H3134" s="8">
        <v>45.485277796649001</v>
      </c>
    </row>
    <row r="3135" spans="1:8" x14ac:dyDescent="0.35">
      <c r="A3135" s="7" t="str">
        <f>$B$2265&amp;$C$3135&amp;D3135</f>
        <v>DISTRIBUCION VOLUMEN X CRITERIO (kg ó litros)Otros mariscos Ing.T.ESPAÑA</v>
      </c>
      <c r="B3135" s="7">
        <v>0</v>
      </c>
      <c r="C3135" s="7" t="s">
        <v>147</v>
      </c>
      <c r="D3135" s="8" t="s">
        <v>36</v>
      </c>
      <c r="E3135" s="8">
        <v>100</v>
      </c>
      <c r="F3135" s="8">
        <v>100</v>
      </c>
      <c r="G3135" s="8">
        <v>100</v>
      </c>
      <c r="H3135" s="8">
        <v>100</v>
      </c>
    </row>
    <row r="3136" spans="1:8" x14ac:dyDescent="0.35">
      <c r="A3136" s="7" t="str">
        <f t="shared" ref="A3136:A3163" si="36">$B$2265&amp;$C$3135&amp;D3136</f>
        <v>DISTRIBUCION VOLUMEN X CRITERIO (kg ó litros)Otros mariscos Ing.BCN AM</v>
      </c>
      <c r="B3136" s="7">
        <v>0</v>
      </c>
      <c r="C3136" s="7">
        <v>0</v>
      </c>
      <c r="D3136" s="8" t="s">
        <v>1</v>
      </c>
      <c r="E3136" s="8">
        <v>14.348491853409501</v>
      </c>
      <c r="F3136" s="8">
        <v>11.6875109102271</v>
      </c>
      <c r="G3136" s="8">
        <v>13.3921621938856</v>
      </c>
      <c r="H3136" s="8">
        <v>13.7062616961242</v>
      </c>
    </row>
    <row r="3137" spans="1:8" x14ac:dyDescent="0.35">
      <c r="A3137" s="7" t="str">
        <f t="shared" si="36"/>
        <v>DISTRIBUCION VOLUMEN X CRITERIO (kg ó litros)Otros mariscos Ing.REST.CAT ARAGON</v>
      </c>
      <c r="B3137" s="7">
        <v>0</v>
      </c>
      <c r="C3137" s="7">
        <v>0</v>
      </c>
      <c r="D3137" s="8" t="s">
        <v>2</v>
      </c>
      <c r="E3137" s="8">
        <v>14.736092590949101</v>
      </c>
      <c r="F3137" s="8">
        <v>13.9841932064516</v>
      </c>
      <c r="G3137" s="8">
        <v>15.2354047588565</v>
      </c>
      <c r="H3137" s="8">
        <v>13.644684629749401</v>
      </c>
    </row>
    <row r="3138" spans="1:8" x14ac:dyDescent="0.35">
      <c r="A3138" s="7" t="str">
        <f t="shared" si="36"/>
        <v>DISTRIBUCION VOLUMEN X CRITERIO (kg ó litros)Otros mariscos Ing.LEVANTE</v>
      </c>
      <c r="B3138" s="7">
        <v>0</v>
      </c>
      <c r="C3138" s="7">
        <v>0</v>
      </c>
      <c r="D3138" s="8" t="s">
        <v>3</v>
      </c>
      <c r="E3138" s="8">
        <v>16.1345125736221</v>
      </c>
      <c r="F3138" s="8">
        <v>18.4038600042357</v>
      </c>
      <c r="G3138" s="8">
        <v>15.320603576448899</v>
      </c>
      <c r="H3138" s="8">
        <v>16.655883384488</v>
      </c>
    </row>
    <row r="3139" spans="1:8" x14ac:dyDescent="0.35">
      <c r="A3139" s="7" t="str">
        <f t="shared" si="36"/>
        <v>DISTRIBUCION VOLUMEN X CRITERIO (kg ó litros)Otros mariscos Ing.ANDALUCIA</v>
      </c>
      <c r="B3139" s="7">
        <v>0</v>
      </c>
      <c r="C3139" s="7">
        <v>0</v>
      </c>
      <c r="D3139" s="8" t="s">
        <v>4</v>
      </c>
      <c r="E3139" s="8">
        <v>20.3630918515234</v>
      </c>
      <c r="F3139" s="8">
        <v>23.830598182477601</v>
      </c>
      <c r="G3139" s="8">
        <v>19.536846287797001</v>
      </c>
      <c r="H3139" s="8">
        <v>21.523294345169798</v>
      </c>
    </row>
    <row r="3140" spans="1:8" x14ac:dyDescent="0.35">
      <c r="A3140" s="7" t="str">
        <f t="shared" si="36"/>
        <v>DISTRIBUCION VOLUMEN X CRITERIO (kg ó litros)Otros mariscos Ing.MDD AM</v>
      </c>
      <c r="B3140" s="7">
        <v>0</v>
      </c>
      <c r="C3140" s="7">
        <v>0</v>
      </c>
      <c r="D3140" s="8" t="s">
        <v>5</v>
      </c>
      <c r="E3140" s="8">
        <v>12.416896577057701</v>
      </c>
      <c r="F3140" s="8">
        <v>15.144918287954299</v>
      </c>
      <c r="G3140" s="8">
        <v>14.6779523523047</v>
      </c>
      <c r="H3140" s="8">
        <v>12.5893417695812</v>
      </c>
    </row>
    <row r="3141" spans="1:8" x14ac:dyDescent="0.35">
      <c r="A3141" s="7" t="str">
        <f t="shared" si="36"/>
        <v>DISTRIBUCION VOLUMEN X CRITERIO (kg ó litros)Otros mariscos Ing.RTO CENTRO</v>
      </c>
      <c r="B3141" s="7">
        <v>0</v>
      </c>
      <c r="C3141" s="7">
        <v>0</v>
      </c>
      <c r="D3141" s="8" t="s">
        <v>6</v>
      </c>
      <c r="E3141" s="8">
        <v>5.4544648146310299</v>
      </c>
      <c r="F3141" s="8">
        <v>5.1439951353493703</v>
      </c>
      <c r="G3141" s="8">
        <v>6.22494216990696</v>
      </c>
      <c r="H3141" s="8">
        <v>6.1277517562553099</v>
      </c>
    </row>
    <row r="3142" spans="1:8" x14ac:dyDescent="0.35">
      <c r="A3142" s="7" t="str">
        <f t="shared" si="36"/>
        <v>DISTRIBUCION VOLUMEN X CRITERIO (kg ó litros)Otros mariscos Ing.NORTE-CENTRO</v>
      </c>
      <c r="B3142" s="7">
        <v>0</v>
      </c>
      <c r="C3142" s="7">
        <v>0</v>
      </c>
      <c r="D3142" s="8" t="s">
        <v>7</v>
      </c>
      <c r="E3142" s="8">
        <v>6.1916658366139004</v>
      </c>
      <c r="F3142" s="8">
        <v>6.6915745913130502</v>
      </c>
      <c r="G3142" s="8">
        <v>9.6631283875510707</v>
      </c>
      <c r="H3142" s="8">
        <v>6.2309687222528796</v>
      </c>
    </row>
    <row r="3143" spans="1:8" x14ac:dyDescent="0.35">
      <c r="A3143" s="7" t="str">
        <f t="shared" si="36"/>
        <v>DISTRIBUCION VOLUMEN X CRITERIO (kg ó litros)Otros mariscos Ing.NOROESTE</v>
      </c>
      <c r="B3143" s="7">
        <v>0</v>
      </c>
      <c r="C3143" s="7">
        <v>0</v>
      </c>
      <c r="D3143" s="8" t="s">
        <v>8</v>
      </c>
      <c r="E3143" s="8">
        <v>10.3547827375073</v>
      </c>
      <c r="F3143" s="8">
        <v>5.1133577637947196</v>
      </c>
      <c r="G3143" s="8">
        <v>5.94896445377438</v>
      </c>
      <c r="H3143" s="8">
        <v>9.5218200160776103</v>
      </c>
    </row>
    <row r="3144" spans="1:8" x14ac:dyDescent="0.35">
      <c r="A3144" s="7" t="str">
        <f t="shared" si="36"/>
        <v>DISTRIBUCION VOLUMEN X CRITERIO (kg ó litros)Otros mariscos Ing.&lt;2MIL</v>
      </c>
      <c r="B3144" s="7">
        <v>0</v>
      </c>
      <c r="C3144" s="7">
        <v>0</v>
      </c>
      <c r="D3144" s="8" t="s">
        <v>9</v>
      </c>
      <c r="E3144" s="8">
        <v>3.4731662626553899</v>
      </c>
      <c r="F3144" s="8">
        <v>3.9480524953916101</v>
      </c>
      <c r="G3144" s="8">
        <v>2.4062426560035801</v>
      </c>
      <c r="H3144" s="8">
        <v>1.9068380895263699</v>
      </c>
    </row>
    <row r="3145" spans="1:8" x14ac:dyDescent="0.35">
      <c r="A3145" s="7" t="str">
        <f t="shared" si="36"/>
        <v>DISTRIBUCION VOLUMEN X CRITERIO (kg ó litros)Otros mariscos Ing.2-5MIL</v>
      </c>
      <c r="B3145" s="7">
        <v>0</v>
      </c>
      <c r="C3145" s="7">
        <v>0</v>
      </c>
      <c r="D3145" s="8" t="s">
        <v>10</v>
      </c>
      <c r="E3145" s="8">
        <v>4.3898458658503401</v>
      </c>
      <c r="F3145" s="8">
        <v>3.3005351048135299</v>
      </c>
      <c r="G3145" s="8">
        <v>7.1971278249052801</v>
      </c>
      <c r="H3145" s="8">
        <v>6.1241733404566903</v>
      </c>
    </row>
    <row r="3146" spans="1:8" x14ac:dyDescent="0.35">
      <c r="A3146" s="7" t="str">
        <f t="shared" si="36"/>
        <v>DISTRIBUCION VOLUMEN X CRITERIO (kg ó litros)Otros mariscos Ing.5-10MIL</v>
      </c>
      <c r="B3146" s="7">
        <v>0</v>
      </c>
      <c r="C3146" s="7">
        <v>0</v>
      </c>
      <c r="D3146" s="8" t="s">
        <v>11</v>
      </c>
      <c r="E3146" s="8">
        <v>6.7445524547137898</v>
      </c>
      <c r="F3146" s="8">
        <v>4.9895977851768896</v>
      </c>
      <c r="G3146" s="8">
        <v>11.070737624006</v>
      </c>
      <c r="H3146" s="8">
        <v>7.5251435964673297</v>
      </c>
    </row>
    <row r="3147" spans="1:8" x14ac:dyDescent="0.35">
      <c r="A3147" s="7" t="str">
        <f t="shared" si="36"/>
        <v>DISTRIBUCION VOLUMEN X CRITERIO (kg ó litros)Otros mariscos Ing.10-30MIL</v>
      </c>
      <c r="B3147" s="7">
        <v>0</v>
      </c>
      <c r="C3147" s="7">
        <v>0</v>
      </c>
      <c r="D3147" s="8" t="s">
        <v>12</v>
      </c>
      <c r="E3147" s="8">
        <v>18.435751756216</v>
      </c>
      <c r="F3147" s="8">
        <v>17.286862880205</v>
      </c>
      <c r="G3147" s="8">
        <v>14.1332566838541</v>
      </c>
      <c r="H3147" s="8">
        <v>17.153083035192999</v>
      </c>
    </row>
    <row r="3148" spans="1:8" x14ac:dyDescent="0.35">
      <c r="A3148" s="7" t="str">
        <f t="shared" si="36"/>
        <v>DISTRIBUCION VOLUMEN X CRITERIO (kg ó litros)Otros mariscos Ing.30-100MIL</v>
      </c>
      <c r="B3148" s="7">
        <v>0</v>
      </c>
      <c r="C3148" s="7">
        <v>0</v>
      </c>
      <c r="D3148" s="8" t="s">
        <v>13</v>
      </c>
      <c r="E3148" s="8">
        <v>25.353520822927699</v>
      </c>
      <c r="F3148" s="8">
        <v>22.0742950059478</v>
      </c>
      <c r="G3148" s="8">
        <v>23.044704286768201</v>
      </c>
      <c r="H3148" s="8">
        <v>24.563565582041299</v>
      </c>
    </row>
    <row r="3149" spans="1:8" x14ac:dyDescent="0.35">
      <c r="A3149" s="7" t="str">
        <f t="shared" si="36"/>
        <v>DISTRIBUCION VOLUMEN X CRITERIO (kg ó litros)Otros mariscos Ing.100-200MIL</v>
      </c>
      <c r="B3149" s="7">
        <v>0</v>
      </c>
      <c r="C3149" s="7">
        <v>0</v>
      </c>
      <c r="D3149" s="8" t="s">
        <v>14</v>
      </c>
      <c r="E3149" s="8">
        <v>9.4639117381903795</v>
      </c>
      <c r="F3149" s="8">
        <v>11.222907597791499</v>
      </c>
      <c r="G3149" s="8">
        <v>10.599872144181999</v>
      </c>
      <c r="H3149" s="8">
        <v>12.592429859063699</v>
      </c>
    </row>
    <row r="3150" spans="1:8" x14ac:dyDescent="0.35">
      <c r="A3150" s="7" t="str">
        <f t="shared" si="36"/>
        <v>DISTRIBUCION VOLUMEN X CRITERIO (kg ó litros)Otros mariscos Ing.200-500MIL</v>
      </c>
      <c r="B3150" s="7">
        <v>0</v>
      </c>
      <c r="C3150" s="7">
        <v>0</v>
      </c>
      <c r="D3150" s="8" t="s">
        <v>15</v>
      </c>
      <c r="E3150" s="8">
        <v>13.9236511746003</v>
      </c>
      <c r="F3150" s="8">
        <v>14.009601974767699</v>
      </c>
      <c r="G3150" s="8">
        <v>11.679615008639599</v>
      </c>
      <c r="H3150" s="8">
        <v>12.4062031171251</v>
      </c>
    </row>
    <row r="3151" spans="1:8" x14ac:dyDescent="0.35">
      <c r="A3151" s="7" t="str">
        <f t="shared" si="36"/>
        <v>DISTRIBUCION VOLUMEN X CRITERIO (kg ó litros)Otros mariscos Ing.&gt;500MIL</v>
      </c>
      <c r="B3151" s="7">
        <v>0</v>
      </c>
      <c r="C3151" s="7">
        <v>0</v>
      </c>
      <c r="D3151" s="8" t="s">
        <v>16</v>
      </c>
      <c r="E3151" s="8">
        <v>18.215609639345899</v>
      </c>
      <c r="F3151" s="8">
        <v>23.1681539331369</v>
      </c>
      <c r="G3151" s="8">
        <v>19.868447321722801</v>
      </c>
      <c r="H3151" s="8">
        <v>17.7285629166755</v>
      </c>
    </row>
    <row r="3152" spans="1:8" x14ac:dyDescent="0.35">
      <c r="A3152" s="7" t="str">
        <f t="shared" si="36"/>
        <v>DISTRIBUCION VOLUMEN X CRITERIO (kg ó litros)Otros mariscos Ing.DE 15 A 19 AÑOS</v>
      </c>
      <c r="B3152" s="7">
        <v>0</v>
      </c>
      <c r="C3152" s="7">
        <v>0</v>
      </c>
      <c r="D3152" s="8" t="s">
        <v>39</v>
      </c>
      <c r="E3152" s="8">
        <v>0.23877298952753001</v>
      </c>
      <c r="F3152" s="8">
        <v>0.20205815468972299</v>
      </c>
      <c r="G3152" s="8">
        <v>0.23782351068419699</v>
      </c>
      <c r="H3152" s="8">
        <v>0.78753382814555295</v>
      </c>
    </row>
    <row r="3153" spans="1:8" x14ac:dyDescent="0.35">
      <c r="A3153" s="7" t="str">
        <f t="shared" si="36"/>
        <v>DISTRIBUCION VOLUMEN X CRITERIO (kg ó litros)Otros mariscos Ing.DE 20 A 24 AÑOS</v>
      </c>
      <c r="B3153" s="7">
        <v>0</v>
      </c>
      <c r="C3153" s="7">
        <v>0</v>
      </c>
      <c r="D3153" s="8" t="s">
        <v>40</v>
      </c>
      <c r="E3153" s="8">
        <v>1.7540984039141001</v>
      </c>
      <c r="F3153" s="8">
        <v>0.85052018754109704</v>
      </c>
      <c r="G3153" s="8">
        <v>0.88048535819291895</v>
      </c>
      <c r="H3153" s="8">
        <v>0.57897991182290198</v>
      </c>
    </row>
    <row r="3154" spans="1:8" x14ac:dyDescent="0.35">
      <c r="A3154" s="7" t="str">
        <f t="shared" si="36"/>
        <v>DISTRIBUCION VOLUMEN X CRITERIO (kg ó litros)Otros mariscos Ing.DE 25 A 34 AÑOS</v>
      </c>
      <c r="B3154" s="7">
        <v>0</v>
      </c>
      <c r="C3154" s="7">
        <v>0</v>
      </c>
      <c r="D3154" s="8" t="s">
        <v>41</v>
      </c>
      <c r="E3154" s="8">
        <v>5.2902980058019402</v>
      </c>
      <c r="F3154" s="8">
        <v>5.8372273755927502</v>
      </c>
      <c r="G3154" s="8">
        <v>4.8825811690828296</v>
      </c>
      <c r="H3154" s="8">
        <v>4.9006887950540499</v>
      </c>
    </row>
    <row r="3155" spans="1:8" x14ac:dyDescent="0.35">
      <c r="A3155" s="7" t="str">
        <f t="shared" si="36"/>
        <v>DISTRIBUCION VOLUMEN X CRITERIO (kg ó litros)Otros mariscos Ing.DE 35 A 49 AÑOS</v>
      </c>
      <c r="B3155" s="7">
        <v>0</v>
      </c>
      <c r="C3155" s="7">
        <v>0</v>
      </c>
      <c r="D3155" s="8" t="s">
        <v>42</v>
      </c>
      <c r="E3155" s="8">
        <v>27.101492010739602</v>
      </c>
      <c r="F3155" s="8">
        <v>21.0553944608696</v>
      </c>
      <c r="G3155" s="8">
        <v>20.015837878863799</v>
      </c>
      <c r="H3155" s="8">
        <v>21.192010714674399</v>
      </c>
    </row>
    <row r="3156" spans="1:8" x14ac:dyDescent="0.35">
      <c r="A3156" s="7" t="str">
        <f t="shared" si="36"/>
        <v>DISTRIBUCION VOLUMEN X CRITERIO (kg ó litros)Otros mariscos Ing.DE 50 A 59 AÑOS</v>
      </c>
      <c r="B3156" s="7">
        <v>0</v>
      </c>
      <c r="C3156" s="7">
        <v>0</v>
      </c>
      <c r="D3156" s="8" t="s">
        <v>43</v>
      </c>
      <c r="E3156" s="8">
        <v>26.354615301269501</v>
      </c>
      <c r="F3156" s="8">
        <v>25.906260594796201</v>
      </c>
      <c r="G3156" s="8">
        <v>28.3181522983481</v>
      </c>
      <c r="H3156" s="8">
        <v>24.034655635586599</v>
      </c>
    </row>
    <row r="3157" spans="1:8" x14ac:dyDescent="0.35">
      <c r="A3157" s="7" t="str">
        <f t="shared" si="36"/>
        <v>DISTRIBUCION VOLUMEN X CRITERIO (kg ó litros)Otros mariscos Ing.DE 60 A 75 AÑOS</v>
      </c>
      <c r="B3157" s="7">
        <v>0</v>
      </c>
      <c r="C3157" s="7">
        <v>0</v>
      </c>
      <c r="D3157" s="8" t="s">
        <v>44</v>
      </c>
      <c r="E3157" s="8">
        <v>39.260729799043197</v>
      </c>
      <c r="F3157" s="8">
        <v>46.148535738229903</v>
      </c>
      <c r="G3157" s="8">
        <v>45.665123251600399</v>
      </c>
      <c r="H3157" s="8">
        <v>48.506136222697798</v>
      </c>
    </row>
    <row r="3158" spans="1:8" x14ac:dyDescent="0.35">
      <c r="A3158" s="7" t="str">
        <f t="shared" si="36"/>
        <v>DISTRIBUCION VOLUMEN X CRITERIO (kg ó litros)Otros mariscos Ing.ALTA Y MEDIA ALTA</v>
      </c>
      <c r="B3158" s="7">
        <v>0</v>
      </c>
      <c r="C3158" s="7">
        <v>0</v>
      </c>
      <c r="D3158" s="8" t="s">
        <v>17</v>
      </c>
      <c r="E3158" s="8">
        <v>33.765911705811597</v>
      </c>
      <c r="F3158" s="8">
        <v>36.417180864710097</v>
      </c>
      <c r="G3158" s="8">
        <v>45.883813463153999</v>
      </c>
      <c r="H3158" s="8">
        <v>39.609705040966197</v>
      </c>
    </row>
    <row r="3159" spans="1:8" x14ac:dyDescent="0.35">
      <c r="A3159" s="7" t="str">
        <f t="shared" si="36"/>
        <v>DISTRIBUCION VOLUMEN X CRITERIO (kg ó litros)Otros mariscos Ing.MEDIA</v>
      </c>
      <c r="B3159" s="7">
        <v>0</v>
      </c>
      <c r="C3159" s="7">
        <v>0</v>
      </c>
      <c r="D3159" s="8" t="s">
        <v>18</v>
      </c>
      <c r="E3159" s="8">
        <v>33.339751517735799</v>
      </c>
      <c r="F3159" s="8">
        <v>33.933641845865203</v>
      </c>
      <c r="G3159" s="8">
        <v>28.113046538736398</v>
      </c>
      <c r="H3159" s="8">
        <v>31.675720936740301</v>
      </c>
    </row>
    <row r="3160" spans="1:8" x14ac:dyDescent="0.35">
      <c r="A3160" s="7" t="str">
        <f t="shared" si="36"/>
        <v>DISTRIBUCION VOLUMEN X CRITERIO (kg ó litros)Otros mariscos Ing.MEDIA BAJA</v>
      </c>
      <c r="B3160" s="7">
        <v>0</v>
      </c>
      <c r="C3160" s="7">
        <v>0</v>
      </c>
      <c r="D3160" s="8" t="s">
        <v>19</v>
      </c>
      <c r="E3160" s="8">
        <v>20.036828189120801</v>
      </c>
      <c r="F3160" s="8">
        <v>21.2952076676352</v>
      </c>
      <c r="G3160" s="8">
        <v>19.158529873755501</v>
      </c>
      <c r="H3160" s="8">
        <v>18.621343475789999</v>
      </c>
    </row>
    <row r="3161" spans="1:8" x14ac:dyDescent="0.35">
      <c r="A3161" s="7" t="str">
        <f t="shared" si="36"/>
        <v>DISTRIBUCION VOLUMEN X CRITERIO (kg ó litros)Otros mariscos Ing.BAJA</v>
      </c>
      <c r="B3161" s="7">
        <v>0</v>
      </c>
      <c r="C3161" s="7">
        <v>0</v>
      </c>
      <c r="D3161" s="8" t="s">
        <v>20</v>
      </c>
      <c r="E3161" s="8">
        <v>12.8575145750122</v>
      </c>
      <c r="F3161" s="8">
        <v>8.3539705237343291</v>
      </c>
      <c r="G3161" s="8">
        <v>6.8446141151932496</v>
      </c>
      <c r="H3161" s="8">
        <v>10.093235097187399</v>
      </c>
    </row>
    <row r="3162" spans="1:8" x14ac:dyDescent="0.35">
      <c r="A3162" s="7" t="str">
        <f t="shared" si="36"/>
        <v>DISTRIBUCION VOLUMEN X CRITERIO (kg ó litros)Otros mariscos Ing.HOMBRE</v>
      </c>
      <c r="B3162" s="7">
        <v>0</v>
      </c>
      <c r="C3162" s="7">
        <v>0</v>
      </c>
      <c r="D3162" s="8" t="s">
        <v>21</v>
      </c>
      <c r="E3162" s="8">
        <v>49.241797053310599</v>
      </c>
      <c r="F3162" s="8">
        <v>57.117252656848798</v>
      </c>
      <c r="G3162" s="8">
        <v>52.077801622996098</v>
      </c>
      <c r="H3162" s="8">
        <v>53.075274545480298</v>
      </c>
    </row>
    <row r="3163" spans="1:8" x14ac:dyDescent="0.35">
      <c r="A3163" s="7" t="str">
        <f t="shared" si="36"/>
        <v>DISTRIBUCION VOLUMEN X CRITERIO (kg ó litros)Otros mariscos Ing.MUJER</v>
      </c>
      <c r="B3163" s="7">
        <v>0</v>
      </c>
      <c r="C3163" s="7">
        <v>0</v>
      </c>
      <c r="D3163" s="8" t="s">
        <v>22</v>
      </c>
      <c r="E3163" s="8">
        <v>50.758203166275798</v>
      </c>
      <c r="F3163" s="8">
        <v>42.882745839248599</v>
      </c>
      <c r="G3163" s="8">
        <v>47.922197566787702</v>
      </c>
      <c r="H3163" s="8">
        <v>46.924719426766401</v>
      </c>
    </row>
    <row r="3164" spans="1:8" x14ac:dyDescent="0.35">
      <c r="A3164" s="7" t="str">
        <f>$B$2265&amp;$C$3164&amp;D3164</f>
        <v>DISTRIBUCION VOLUMEN X CRITERIO (kg ó litros).Derivados lacteos IngT.ESPAÑA</v>
      </c>
      <c r="B3164" s="7">
        <v>0</v>
      </c>
      <c r="C3164" s="7" t="s">
        <v>183</v>
      </c>
      <c r="D3164" s="8" t="s">
        <v>36</v>
      </c>
      <c r="E3164" s="8">
        <v>100</v>
      </c>
      <c r="F3164" s="8">
        <v>100</v>
      </c>
      <c r="G3164" s="8">
        <v>100</v>
      </c>
      <c r="H3164" s="8">
        <v>100</v>
      </c>
    </row>
    <row r="3165" spans="1:8" x14ac:dyDescent="0.35">
      <c r="A3165" s="7" t="str">
        <f t="shared" ref="A3165:A3192" si="37">$B$2265&amp;$C$3164&amp;D3165</f>
        <v>DISTRIBUCION VOLUMEN X CRITERIO (kg ó litros).Derivados lacteos IngBCN AM</v>
      </c>
      <c r="B3165" s="7">
        <v>0</v>
      </c>
      <c r="C3165" s="7">
        <v>0</v>
      </c>
      <c r="D3165" s="8" t="s">
        <v>1</v>
      </c>
      <c r="E3165" s="8">
        <v>12.161629085726901</v>
      </c>
      <c r="F3165" s="8">
        <v>10.549137537986001</v>
      </c>
      <c r="G3165" s="8">
        <v>10.667235930916499</v>
      </c>
      <c r="H3165" s="8">
        <v>10.475044033811701</v>
      </c>
    </row>
    <row r="3166" spans="1:8" x14ac:dyDescent="0.35">
      <c r="A3166" s="7" t="str">
        <f t="shared" si="37"/>
        <v>DISTRIBUCION VOLUMEN X CRITERIO (kg ó litros).Derivados lacteos IngREST.CAT ARAGON</v>
      </c>
      <c r="B3166" s="7">
        <v>0</v>
      </c>
      <c r="C3166" s="7">
        <v>0</v>
      </c>
      <c r="D3166" s="8" t="s">
        <v>2</v>
      </c>
      <c r="E3166" s="8">
        <v>13.2092580519462</v>
      </c>
      <c r="F3166" s="8">
        <v>11.9880318306079</v>
      </c>
      <c r="G3166" s="8">
        <v>12.922208638415</v>
      </c>
      <c r="H3166" s="8">
        <v>11.3267610887141</v>
      </c>
    </row>
    <row r="3167" spans="1:8" x14ac:dyDescent="0.35">
      <c r="A3167" s="7" t="str">
        <f t="shared" si="37"/>
        <v>DISTRIBUCION VOLUMEN X CRITERIO (kg ó litros).Derivados lacteos IngLEVANTE</v>
      </c>
      <c r="B3167" s="7">
        <v>0</v>
      </c>
      <c r="C3167" s="7">
        <v>0</v>
      </c>
      <c r="D3167" s="8" t="s">
        <v>3</v>
      </c>
      <c r="E3167" s="8">
        <v>17.053914699576101</v>
      </c>
      <c r="F3167" s="8">
        <v>16.5840834625835</v>
      </c>
      <c r="G3167" s="8">
        <v>16.4128338044098</v>
      </c>
      <c r="H3167" s="8">
        <v>16.071124106007201</v>
      </c>
    </row>
    <row r="3168" spans="1:8" x14ac:dyDescent="0.35">
      <c r="A3168" s="7" t="str">
        <f t="shared" si="37"/>
        <v>DISTRIBUCION VOLUMEN X CRITERIO (kg ó litros).Derivados lacteos IngANDALUCIA</v>
      </c>
      <c r="B3168" s="7">
        <v>0</v>
      </c>
      <c r="C3168" s="7">
        <v>0</v>
      </c>
      <c r="D3168" s="8" t="s">
        <v>4</v>
      </c>
      <c r="E3168" s="8">
        <v>17.875407644904001</v>
      </c>
      <c r="F3168" s="8">
        <v>20.079891414507799</v>
      </c>
      <c r="G3168" s="8">
        <v>17.5212864612371</v>
      </c>
      <c r="H3168" s="8">
        <v>18.252208340888298</v>
      </c>
    </row>
    <row r="3169" spans="1:8" x14ac:dyDescent="0.35">
      <c r="A3169" s="7" t="str">
        <f t="shared" si="37"/>
        <v>DISTRIBUCION VOLUMEN X CRITERIO (kg ó litros).Derivados lacteos IngMDD AM</v>
      </c>
      <c r="B3169" s="7">
        <v>0</v>
      </c>
      <c r="C3169" s="7">
        <v>0</v>
      </c>
      <c r="D3169" s="8" t="s">
        <v>5</v>
      </c>
      <c r="E3169" s="8">
        <v>14.884567026814899</v>
      </c>
      <c r="F3169" s="8">
        <v>16.330909614358099</v>
      </c>
      <c r="G3169" s="8">
        <v>17.9475204126216</v>
      </c>
      <c r="H3169" s="8">
        <v>17.913336801589899</v>
      </c>
    </row>
    <row r="3170" spans="1:8" x14ac:dyDescent="0.35">
      <c r="A3170" s="7" t="str">
        <f t="shared" si="37"/>
        <v>DISTRIBUCION VOLUMEN X CRITERIO (kg ó litros).Derivados lacteos IngRTO CENTRO</v>
      </c>
      <c r="B3170" s="7">
        <v>0</v>
      </c>
      <c r="C3170" s="7">
        <v>0</v>
      </c>
      <c r="D3170" s="8" t="s">
        <v>6</v>
      </c>
      <c r="E3170" s="8">
        <v>7.24456752873966</v>
      </c>
      <c r="F3170" s="8">
        <v>8.5484435406595995</v>
      </c>
      <c r="G3170" s="8">
        <v>8.1349808983409098</v>
      </c>
      <c r="H3170" s="8">
        <v>7.6589295738421503</v>
      </c>
    </row>
    <row r="3171" spans="1:8" x14ac:dyDescent="0.35">
      <c r="A3171" s="7" t="str">
        <f t="shared" si="37"/>
        <v>DISTRIBUCION VOLUMEN X CRITERIO (kg ó litros).Derivados lacteos IngNORTE-CENTRO</v>
      </c>
      <c r="B3171" s="7">
        <v>0</v>
      </c>
      <c r="C3171" s="7">
        <v>0</v>
      </c>
      <c r="D3171" s="8" t="s">
        <v>7</v>
      </c>
      <c r="E3171" s="8">
        <v>9.0638610563023008</v>
      </c>
      <c r="F3171" s="8">
        <v>8.7588318998340604</v>
      </c>
      <c r="G3171" s="8">
        <v>9.7122200040675395</v>
      </c>
      <c r="H3171" s="8">
        <v>9.5873711745557095</v>
      </c>
    </row>
    <row r="3172" spans="1:8" x14ac:dyDescent="0.35">
      <c r="A3172" s="7" t="str">
        <f t="shared" si="37"/>
        <v>DISTRIBUCION VOLUMEN X CRITERIO (kg ó litros).Derivados lacteos IngNOROESTE</v>
      </c>
      <c r="B3172" s="7">
        <v>0</v>
      </c>
      <c r="C3172" s="7">
        <v>0</v>
      </c>
      <c r="D3172" s="8" t="s">
        <v>8</v>
      </c>
      <c r="E3172" s="8">
        <v>8.5067909901444594</v>
      </c>
      <c r="F3172" s="8">
        <v>7.1606744778860403</v>
      </c>
      <c r="G3172" s="8">
        <v>6.6817121876122902</v>
      </c>
      <c r="H3172" s="8">
        <v>8.7152253764337804</v>
      </c>
    </row>
    <row r="3173" spans="1:8" x14ac:dyDescent="0.35">
      <c r="A3173" s="7" t="str">
        <f t="shared" si="37"/>
        <v>DISTRIBUCION VOLUMEN X CRITERIO (kg ó litros).Derivados lacteos Ing&lt;2MIL</v>
      </c>
      <c r="B3173" s="7">
        <v>0</v>
      </c>
      <c r="C3173" s="7">
        <v>0</v>
      </c>
      <c r="D3173" s="8" t="s">
        <v>9</v>
      </c>
      <c r="E3173" s="8">
        <v>4.2091875795717097</v>
      </c>
      <c r="F3173" s="8">
        <v>3.7491668397173799</v>
      </c>
      <c r="G3173" s="8">
        <v>2.9106888179484498</v>
      </c>
      <c r="H3173" s="8">
        <v>3.43311616294032</v>
      </c>
    </row>
    <row r="3174" spans="1:8" x14ac:dyDescent="0.35">
      <c r="A3174" s="7" t="str">
        <f t="shared" si="37"/>
        <v>DISTRIBUCION VOLUMEN X CRITERIO (kg ó litros).Derivados lacteos Ing2-5MIL</v>
      </c>
      <c r="B3174" s="7">
        <v>0</v>
      </c>
      <c r="C3174" s="7">
        <v>0</v>
      </c>
      <c r="D3174" s="8" t="s">
        <v>10</v>
      </c>
      <c r="E3174" s="8">
        <v>5.5108844251157496</v>
      </c>
      <c r="F3174" s="8">
        <v>5.0373511021234396</v>
      </c>
      <c r="G3174" s="8">
        <v>7.1540304099067402</v>
      </c>
      <c r="H3174" s="8">
        <v>7.54887338554488</v>
      </c>
    </row>
    <row r="3175" spans="1:8" x14ac:dyDescent="0.35">
      <c r="A3175" s="7" t="str">
        <f t="shared" si="37"/>
        <v>DISTRIBUCION VOLUMEN X CRITERIO (kg ó litros).Derivados lacteos Ing5-10MIL</v>
      </c>
      <c r="B3175" s="7">
        <v>0</v>
      </c>
      <c r="C3175" s="7">
        <v>0</v>
      </c>
      <c r="D3175" s="8" t="s">
        <v>11</v>
      </c>
      <c r="E3175" s="8">
        <v>8.3651225679788208</v>
      </c>
      <c r="F3175" s="8">
        <v>6.3659958276358299</v>
      </c>
      <c r="G3175" s="8">
        <v>7.1108779883624704</v>
      </c>
      <c r="H3175" s="8">
        <v>7.9827191401052202</v>
      </c>
    </row>
    <row r="3176" spans="1:8" x14ac:dyDescent="0.35">
      <c r="A3176" s="7" t="str">
        <f t="shared" si="37"/>
        <v>DISTRIBUCION VOLUMEN X CRITERIO (kg ó litros).Derivados lacteos Ing10-30MIL</v>
      </c>
      <c r="B3176" s="7">
        <v>0</v>
      </c>
      <c r="C3176" s="7">
        <v>0</v>
      </c>
      <c r="D3176" s="8" t="s">
        <v>12</v>
      </c>
      <c r="E3176" s="8">
        <v>18.3820004197533</v>
      </c>
      <c r="F3176" s="8">
        <v>17.495067117690901</v>
      </c>
      <c r="G3176" s="8">
        <v>19.702840746745299</v>
      </c>
      <c r="H3176" s="8">
        <v>16.559238919178298</v>
      </c>
    </row>
    <row r="3177" spans="1:8" x14ac:dyDescent="0.35">
      <c r="A3177" s="7" t="str">
        <f t="shared" si="37"/>
        <v>DISTRIBUCION VOLUMEN X CRITERIO (kg ó litros).Derivados lacteos Ing30-100MIL</v>
      </c>
      <c r="B3177" s="7">
        <v>0</v>
      </c>
      <c r="C3177" s="7">
        <v>0</v>
      </c>
      <c r="D3177" s="8" t="s">
        <v>13</v>
      </c>
      <c r="E3177" s="8">
        <v>22.285747698343702</v>
      </c>
      <c r="F3177" s="8">
        <v>22.9124788369488</v>
      </c>
      <c r="G3177" s="8">
        <v>19.754860363193199</v>
      </c>
      <c r="H3177" s="8">
        <v>21.220862867397901</v>
      </c>
    </row>
    <row r="3178" spans="1:8" x14ac:dyDescent="0.35">
      <c r="A3178" s="7" t="str">
        <f t="shared" si="37"/>
        <v>DISTRIBUCION VOLUMEN X CRITERIO (kg ó litros).Derivados lacteos Ing100-200MIL</v>
      </c>
      <c r="B3178" s="7">
        <v>0</v>
      </c>
      <c r="C3178" s="7">
        <v>0</v>
      </c>
      <c r="D3178" s="8" t="s">
        <v>14</v>
      </c>
      <c r="E3178" s="8">
        <v>9.9716013705281306</v>
      </c>
      <c r="F3178" s="8">
        <v>10.972729497802099</v>
      </c>
      <c r="G3178" s="8">
        <v>10.6318765219147</v>
      </c>
      <c r="H3178" s="8">
        <v>10.3928367949717</v>
      </c>
    </row>
    <row r="3179" spans="1:8" x14ac:dyDescent="0.35">
      <c r="A3179" s="7" t="str">
        <f t="shared" si="37"/>
        <v>DISTRIBUCION VOLUMEN X CRITERIO (kg ó litros).Derivados lacteos Ing200-500MIL</v>
      </c>
      <c r="B3179" s="7">
        <v>0</v>
      </c>
      <c r="C3179" s="7">
        <v>0</v>
      </c>
      <c r="D3179" s="8" t="s">
        <v>15</v>
      </c>
      <c r="E3179" s="8">
        <v>14.0519101494399</v>
      </c>
      <c r="F3179" s="8">
        <v>14.2294188180391</v>
      </c>
      <c r="G3179" s="8">
        <v>12.817958163245599</v>
      </c>
      <c r="H3179" s="8">
        <v>14.0460458164111</v>
      </c>
    </row>
    <row r="3180" spans="1:8" x14ac:dyDescent="0.35">
      <c r="A3180" s="7" t="str">
        <f t="shared" si="37"/>
        <v>DISTRIBUCION VOLUMEN X CRITERIO (kg ó litros).Derivados lacteos Ing&gt;500MIL</v>
      </c>
      <c r="B3180" s="7">
        <v>0</v>
      </c>
      <c r="C3180" s="7">
        <v>0</v>
      </c>
      <c r="D3180" s="8" t="s">
        <v>16</v>
      </c>
      <c r="E3180" s="8">
        <v>17.223544283334299</v>
      </c>
      <c r="F3180" s="8">
        <v>19.2377914842914</v>
      </c>
      <c r="G3180" s="8">
        <v>19.916865424689199</v>
      </c>
      <c r="H3180" s="8">
        <v>18.8163098087314</v>
      </c>
    </row>
    <row r="3181" spans="1:8" x14ac:dyDescent="0.35">
      <c r="A3181" s="7" t="str">
        <f t="shared" si="37"/>
        <v>DISTRIBUCION VOLUMEN X CRITERIO (kg ó litros).Derivados lacteos IngDE 15 A 19 AÑOS</v>
      </c>
      <c r="B3181" s="7">
        <v>0</v>
      </c>
      <c r="C3181" s="7">
        <v>0</v>
      </c>
      <c r="D3181" s="8" t="s">
        <v>39</v>
      </c>
      <c r="E3181" s="8">
        <v>2.1785862024228901</v>
      </c>
      <c r="F3181" s="8">
        <v>2.2877676743481099</v>
      </c>
      <c r="G3181" s="8">
        <v>3.08541993075429</v>
      </c>
      <c r="H3181" s="8">
        <v>2.4478539970097799</v>
      </c>
    </row>
    <row r="3182" spans="1:8" x14ac:dyDescent="0.35">
      <c r="A3182" s="7" t="str">
        <f t="shared" si="37"/>
        <v>DISTRIBUCION VOLUMEN X CRITERIO (kg ó litros).Derivados lacteos IngDE 20 A 24 AÑOS</v>
      </c>
      <c r="B3182" s="7">
        <v>0</v>
      </c>
      <c r="C3182" s="7">
        <v>0</v>
      </c>
      <c r="D3182" s="8" t="s">
        <v>40</v>
      </c>
      <c r="E3182" s="8">
        <v>3.9709926062800101</v>
      </c>
      <c r="F3182" s="8">
        <v>4.7243959276277296</v>
      </c>
      <c r="G3182" s="8">
        <v>4.20247175594635</v>
      </c>
      <c r="H3182" s="8">
        <v>3.20650079498856</v>
      </c>
    </row>
    <row r="3183" spans="1:8" x14ac:dyDescent="0.35">
      <c r="A3183" s="7" t="str">
        <f t="shared" si="37"/>
        <v>DISTRIBUCION VOLUMEN X CRITERIO (kg ó litros).Derivados lacteos IngDE 25 A 34 AÑOS</v>
      </c>
      <c r="B3183" s="7">
        <v>0</v>
      </c>
      <c r="C3183" s="7">
        <v>0</v>
      </c>
      <c r="D3183" s="8" t="s">
        <v>41</v>
      </c>
      <c r="E3183" s="8">
        <v>12.452413581950401</v>
      </c>
      <c r="F3183" s="8">
        <v>14.3749758916132</v>
      </c>
      <c r="G3183" s="8">
        <v>13.300828593211</v>
      </c>
      <c r="H3183" s="8">
        <v>12.4059053722738</v>
      </c>
    </row>
    <row r="3184" spans="1:8" x14ac:dyDescent="0.35">
      <c r="A3184" s="7" t="str">
        <f t="shared" si="37"/>
        <v>DISTRIBUCION VOLUMEN X CRITERIO (kg ó litros).Derivados lacteos IngDE 35 A 49 AÑOS</v>
      </c>
      <c r="B3184" s="7">
        <v>0</v>
      </c>
      <c r="C3184" s="7">
        <v>0</v>
      </c>
      <c r="D3184" s="8" t="s">
        <v>42</v>
      </c>
      <c r="E3184" s="8">
        <v>31.651037454514601</v>
      </c>
      <c r="F3184" s="8">
        <v>30.6974432275948</v>
      </c>
      <c r="G3184" s="8">
        <v>26.565790107764599</v>
      </c>
      <c r="H3184" s="8">
        <v>29.481589635033298</v>
      </c>
    </row>
    <row r="3185" spans="1:8" x14ac:dyDescent="0.35">
      <c r="A3185" s="7" t="str">
        <f t="shared" si="37"/>
        <v>DISTRIBUCION VOLUMEN X CRITERIO (kg ó litros).Derivados lacteos IngDE 50 A 59 AÑOS</v>
      </c>
      <c r="B3185" s="7">
        <v>0</v>
      </c>
      <c r="C3185" s="7">
        <v>0</v>
      </c>
      <c r="D3185" s="8" t="s">
        <v>43</v>
      </c>
      <c r="E3185" s="8">
        <v>25.632695678958001</v>
      </c>
      <c r="F3185" s="8">
        <v>26.630932492046</v>
      </c>
      <c r="G3185" s="8">
        <v>26.8564777297026</v>
      </c>
      <c r="H3185" s="8">
        <v>25.503312592725099</v>
      </c>
    </row>
    <row r="3186" spans="1:8" x14ac:dyDescent="0.35">
      <c r="A3186" s="7" t="str">
        <f t="shared" si="37"/>
        <v>DISTRIBUCION VOLUMEN X CRITERIO (kg ó litros).Derivados lacteos IngDE 60 A 75 AÑOS</v>
      </c>
      <c r="B3186" s="7">
        <v>0</v>
      </c>
      <c r="C3186" s="7">
        <v>0</v>
      </c>
      <c r="D3186" s="8" t="s">
        <v>44</v>
      </c>
      <c r="E3186" s="8">
        <v>24.114269277000201</v>
      </c>
      <c r="F3186" s="8">
        <v>21.284487225337301</v>
      </c>
      <c r="G3186" s="8">
        <v>25.989011337122498</v>
      </c>
      <c r="H3186" s="8">
        <v>26.954837493729102</v>
      </c>
    </row>
    <row r="3187" spans="1:8" x14ac:dyDescent="0.35">
      <c r="A3187" s="7" t="str">
        <f t="shared" si="37"/>
        <v>DISTRIBUCION VOLUMEN X CRITERIO (kg ó litros).Derivados lacteos IngALTA Y MEDIA ALTA</v>
      </c>
      <c r="B3187" s="7">
        <v>0</v>
      </c>
      <c r="C3187" s="7">
        <v>0</v>
      </c>
      <c r="D3187" s="8" t="s">
        <v>17</v>
      </c>
      <c r="E3187" s="8">
        <v>27.265465996501</v>
      </c>
      <c r="F3187" s="8">
        <v>25.5161375940359</v>
      </c>
      <c r="G3187" s="8">
        <v>29.227063121399901</v>
      </c>
      <c r="H3187" s="8">
        <v>29.333868388025198</v>
      </c>
    </row>
    <row r="3188" spans="1:8" x14ac:dyDescent="0.35">
      <c r="A3188" s="7" t="str">
        <f t="shared" si="37"/>
        <v>DISTRIBUCION VOLUMEN X CRITERIO (kg ó litros).Derivados lacteos IngMEDIA</v>
      </c>
      <c r="B3188" s="7">
        <v>0</v>
      </c>
      <c r="C3188" s="7">
        <v>0</v>
      </c>
      <c r="D3188" s="8" t="s">
        <v>18</v>
      </c>
      <c r="E3188" s="8">
        <v>29.976521328097601</v>
      </c>
      <c r="F3188" s="8">
        <v>31.8594331103399</v>
      </c>
      <c r="G3188" s="8">
        <v>28.816842086523401</v>
      </c>
      <c r="H3188" s="8">
        <v>29.801560540741399</v>
      </c>
    </row>
    <row r="3189" spans="1:8" x14ac:dyDescent="0.35">
      <c r="A3189" s="7" t="str">
        <f t="shared" si="37"/>
        <v>DISTRIBUCION VOLUMEN X CRITERIO (kg ó litros).Derivados lacteos IngMEDIA BAJA</v>
      </c>
      <c r="B3189" s="7">
        <v>0</v>
      </c>
      <c r="C3189" s="7">
        <v>0</v>
      </c>
      <c r="D3189" s="8" t="s">
        <v>19</v>
      </c>
      <c r="E3189" s="8">
        <v>24.8308492074664</v>
      </c>
      <c r="F3189" s="8">
        <v>25.073775411302901</v>
      </c>
      <c r="G3189" s="8">
        <v>25.315333450333899</v>
      </c>
      <c r="H3189" s="8">
        <v>21.4840440958526</v>
      </c>
    </row>
    <row r="3190" spans="1:8" x14ac:dyDescent="0.35">
      <c r="A3190" s="7" t="str">
        <f t="shared" si="37"/>
        <v>DISTRIBUCION VOLUMEN X CRITERIO (kg ó litros).Derivados lacteos IngBAJA</v>
      </c>
      <c r="B3190" s="7">
        <v>0</v>
      </c>
      <c r="C3190" s="7">
        <v>0</v>
      </c>
      <c r="D3190" s="8" t="s">
        <v>20</v>
      </c>
      <c r="E3190" s="8">
        <v>17.927160679701501</v>
      </c>
      <c r="F3190" s="8">
        <v>17.550653121426599</v>
      </c>
      <c r="G3190" s="8">
        <v>16.640759567277801</v>
      </c>
      <c r="H3190" s="8">
        <v>19.380527537572402</v>
      </c>
    </row>
    <row r="3191" spans="1:8" x14ac:dyDescent="0.35">
      <c r="A3191" s="7" t="str">
        <f t="shared" si="37"/>
        <v>DISTRIBUCION VOLUMEN X CRITERIO (kg ó litros).Derivados lacteos IngHOMBRE</v>
      </c>
      <c r="B3191" s="7">
        <v>0</v>
      </c>
      <c r="C3191" s="7">
        <v>0</v>
      </c>
      <c r="D3191" s="8" t="s">
        <v>21</v>
      </c>
      <c r="E3191" s="8">
        <v>47.315396696222003</v>
      </c>
      <c r="F3191" s="8">
        <v>45.355117016323597</v>
      </c>
      <c r="G3191" s="8">
        <v>47.705119652271001</v>
      </c>
      <c r="H3191" s="8">
        <v>47.735237462141299</v>
      </c>
    </row>
    <row r="3192" spans="1:8" x14ac:dyDescent="0.35">
      <c r="A3192" s="7" t="str">
        <f t="shared" si="37"/>
        <v>DISTRIBUCION VOLUMEN X CRITERIO (kg ó litros).Derivados lacteos IngMUJER</v>
      </c>
      <c r="B3192" s="7">
        <v>0</v>
      </c>
      <c r="C3192" s="7">
        <v>0</v>
      </c>
      <c r="D3192" s="8" t="s">
        <v>22</v>
      </c>
      <c r="E3192" s="8">
        <v>52.684598507476998</v>
      </c>
      <c r="F3192" s="8">
        <v>54.644884523398503</v>
      </c>
      <c r="G3192" s="8">
        <v>52.294879529852999</v>
      </c>
      <c r="H3192" s="8">
        <v>52.264765329912102</v>
      </c>
    </row>
    <row r="3193" spans="1:8" x14ac:dyDescent="0.35">
      <c r="A3193" s="7" t="str">
        <f>$B$2265&amp;$C$3193&amp;D3193</f>
        <v>DISTRIBUCION VOLUMEN X CRITERIO (kg ó litros)Mantequilla Ing.T.ESPAÑA</v>
      </c>
      <c r="B3193" s="7">
        <v>0</v>
      </c>
      <c r="C3193" s="7" t="s">
        <v>148</v>
      </c>
      <c r="D3193" s="8" t="s">
        <v>36</v>
      </c>
      <c r="E3193" s="8">
        <v>100</v>
      </c>
      <c r="F3193" s="8">
        <v>100</v>
      </c>
      <c r="G3193" s="8">
        <v>100</v>
      </c>
      <c r="H3193" s="8">
        <v>100</v>
      </c>
    </row>
    <row r="3194" spans="1:8" x14ac:dyDescent="0.35">
      <c r="A3194" s="7" t="str">
        <f t="shared" ref="A3194:A3221" si="38">$B$2265&amp;$C$3193&amp;D3194</f>
        <v>DISTRIBUCION VOLUMEN X CRITERIO (kg ó litros)Mantequilla Ing.BCN AM</v>
      </c>
      <c r="B3194" s="7">
        <v>0</v>
      </c>
      <c r="C3194" s="7">
        <v>0</v>
      </c>
      <c r="D3194" s="8" t="s">
        <v>1</v>
      </c>
      <c r="E3194" s="8">
        <v>5.2354105813076401</v>
      </c>
      <c r="F3194" s="8">
        <v>3.6600405985215199</v>
      </c>
      <c r="G3194" s="8">
        <v>4.3977540245314204</v>
      </c>
      <c r="H3194" s="8">
        <v>1.7278466698949599</v>
      </c>
    </row>
    <row r="3195" spans="1:8" x14ac:dyDescent="0.35">
      <c r="A3195" s="7" t="str">
        <f t="shared" si="38"/>
        <v>DISTRIBUCION VOLUMEN X CRITERIO (kg ó litros)Mantequilla Ing.REST.CAT ARAGON</v>
      </c>
      <c r="B3195" s="7">
        <v>0</v>
      </c>
      <c r="C3195" s="7">
        <v>0</v>
      </c>
      <c r="D3195" s="8" t="s">
        <v>2</v>
      </c>
      <c r="E3195" s="8">
        <v>3.1886221653814699</v>
      </c>
      <c r="F3195" s="8">
        <v>5.4668689516667204</v>
      </c>
      <c r="G3195" s="8">
        <v>1.08798121005768</v>
      </c>
      <c r="H3195" s="8">
        <v>1.5469765475966399</v>
      </c>
    </row>
    <row r="3196" spans="1:8" x14ac:dyDescent="0.35">
      <c r="A3196" s="7" t="str">
        <f t="shared" si="38"/>
        <v>DISTRIBUCION VOLUMEN X CRITERIO (kg ó litros)Mantequilla Ing.LEVANTE</v>
      </c>
      <c r="B3196" s="7">
        <v>0</v>
      </c>
      <c r="C3196" s="7">
        <v>0</v>
      </c>
      <c r="D3196" s="8" t="s">
        <v>3</v>
      </c>
      <c r="E3196" s="8">
        <v>11.5659538242613</v>
      </c>
      <c r="F3196" s="8">
        <v>11.9174313091816</v>
      </c>
      <c r="G3196" s="8">
        <v>18.6081456152396</v>
      </c>
      <c r="H3196" s="8">
        <v>18.259108979874899</v>
      </c>
    </row>
    <row r="3197" spans="1:8" x14ac:dyDescent="0.35">
      <c r="A3197" s="7" t="str">
        <f t="shared" si="38"/>
        <v>DISTRIBUCION VOLUMEN X CRITERIO (kg ó litros)Mantequilla Ing.ANDALUCIA</v>
      </c>
      <c r="B3197" s="7">
        <v>0</v>
      </c>
      <c r="C3197" s="7">
        <v>0</v>
      </c>
      <c r="D3197" s="8" t="s">
        <v>4</v>
      </c>
      <c r="E3197" s="8">
        <v>60.4140810158042</v>
      </c>
      <c r="F3197" s="8">
        <v>64.351582766543004</v>
      </c>
      <c r="G3197" s="8">
        <v>52.482093435501596</v>
      </c>
      <c r="H3197" s="8">
        <v>50.791892059964802</v>
      </c>
    </row>
    <row r="3198" spans="1:8" x14ac:dyDescent="0.35">
      <c r="A3198" s="7" t="str">
        <f t="shared" si="38"/>
        <v>DISTRIBUCION VOLUMEN X CRITERIO (kg ó litros)Mantequilla Ing.MDD AM</v>
      </c>
      <c r="B3198" s="7">
        <v>0</v>
      </c>
      <c r="C3198" s="7">
        <v>0</v>
      </c>
      <c r="D3198" s="8" t="s">
        <v>5</v>
      </c>
      <c r="E3198" s="8">
        <v>9.4126928894490902</v>
      </c>
      <c r="F3198" s="8">
        <v>7.4364043060718004</v>
      </c>
      <c r="G3198" s="8">
        <v>7.68261791610961</v>
      </c>
      <c r="H3198" s="8">
        <v>5.7573695278571702</v>
      </c>
    </row>
    <row r="3199" spans="1:8" x14ac:dyDescent="0.35">
      <c r="A3199" s="7" t="str">
        <f t="shared" si="38"/>
        <v>DISTRIBUCION VOLUMEN X CRITERIO (kg ó litros)Mantequilla Ing.RTO CENTRO</v>
      </c>
      <c r="B3199" s="7">
        <v>0</v>
      </c>
      <c r="C3199" s="7">
        <v>0</v>
      </c>
      <c r="D3199" s="8" t="s">
        <v>6</v>
      </c>
      <c r="E3199" s="8">
        <v>5.1506014425811202</v>
      </c>
      <c r="F3199" s="8">
        <v>2.1258642428417902</v>
      </c>
      <c r="G3199" s="8">
        <v>2.5777076379795498</v>
      </c>
      <c r="H3199" s="8">
        <v>5.6470024560022303</v>
      </c>
    </row>
    <row r="3200" spans="1:8" x14ac:dyDescent="0.35">
      <c r="A3200" s="7" t="str">
        <f t="shared" si="38"/>
        <v>DISTRIBUCION VOLUMEN X CRITERIO (kg ó litros)Mantequilla Ing.NORTE-CENTRO</v>
      </c>
      <c r="B3200" s="7">
        <v>0</v>
      </c>
      <c r="C3200" s="7">
        <v>0</v>
      </c>
      <c r="D3200" s="8" t="s">
        <v>7</v>
      </c>
      <c r="E3200" s="8">
        <v>2.2405811071619799</v>
      </c>
      <c r="F3200" s="8">
        <v>3.0034755742275201</v>
      </c>
      <c r="G3200" s="8">
        <v>11.240947172302301</v>
      </c>
      <c r="H3200" s="8">
        <v>15.1572133371817</v>
      </c>
    </row>
    <row r="3201" spans="1:8" x14ac:dyDescent="0.35">
      <c r="A3201" s="7" t="str">
        <f t="shared" si="38"/>
        <v>DISTRIBUCION VOLUMEN X CRITERIO (kg ó litros)Mantequilla Ing.NOROESTE</v>
      </c>
      <c r="B3201" s="7">
        <v>0</v>
      </c>
      <c r="C3201" s="7">
        <v>0</v>
      </c>
      <c r="D3201" s="8" t="s">
        <v>8</v>
      </c>
      <c r="E3201" s="8">
        <v>2.79206753656202</v>
      </c>
      <c r="F3201" s="8">
        <v>2.0383260674027599</v>
      </c>
      <c r="G3201" s="8">
        <v>1.9227565096734101</v>
      </c>
      <c r="H3201" s="8">
        <v>1.1125949755667</v>
      </c>
    </row>
    <row r="3202" spans="1:8" x14ac:dyDescent="0.35">
      <c r="A3202" s="7" t="str">
        <f t="shared" si="38"/>
        <v>DISTRIBUCION VOLUMEN X CRITERIO (kg ó litros)Mantequilla Ing.&lt;2MIL</v>
      </c>
      <c r="B3202" s="7">
        <v>0</v>
      </c>
      <c r="C3202" s="7">
        <v>0</v>
      </c>
      <c r="D3202" s="8" t="s">
        <v>9</v>
      </c>
      <c r="E3202" s="8">
        <v>0.45972330498490899</v>
      </c>
      <c r="F3202" s="8">
        <v>0.49744883160742098</v>
      </c>
      <c r="G3202" s="8">
        <v>0.60246557890733399</v>
      </c>
      <c r="H3202" s="8">
        <v>1.0192542956713</v>
      </c>
    </row>
    <row r="3203" spans="1:8" x14ac:dyDescent="0.35">
      <c r="A3203" s="7" t="str">
        <f t="shared" si="38"/>
        <v>DISTRIBUCION VOLUMEN X CRITERIO (kg ó litros)Mantequilla Ing.2-5MIL</v>
      </c>
      <c r="B3203" s="7">
        <v>0</v>
      </c>
      <c r="C3203" s="7">
        <v>0</v>
      </c>
      <c r="D3203" s="8" t="s">
        <v>10</v>
      </c>
      <c r="E3203" s="8">
        <v>6.1486027259309202</v>
      </c>
      <c r="F3203" s="8">
        <v>1.1328365274844401</v>
      </c>
      <c r="G3203" s="8">
        <v>2.91450254118062</v>
      </c>
      <c r="H3203" s="8">
        <v>12.1428099856993</v>
      </c>
    </row>
    <row r="3204" spans="1:8" x14ac:dyDescent="0.35">
      <c r="A3204" s="7" t="str">
        <f t="shared" si="38"/>
        <v>DISTRIBUCION VOLUMEN X CRITERIO (kg ó litros)Mantequilla Ing.5-10MIL</v>
      </c>
      <c r="B3204" s="7">
        <v>0</v>
      </c>
      <c r="C3204" s="7">
        <v>0</v>
      </c>
      <c r="D3204" s="8" t="s">
        <v>11</v>
      </c>
      <c r="E3204" s="8">
        <v>1.47097269004694</v>
      </c>
      <c r="F3204" s="8">
        <v>1.58417448347946</v>
      </c>
      <c r="G3204" s="8">
        <v>2.6768597860100001</v>
      </c>
      <c r="H3204" s="8">
        <v>2.6808012613571801</v>
      </c>
    </row>
    <row r="3205" spans="1:8" x14ac:dyDescent="0.35">
      <c r="A3205" s="7" t="str">
        <f t="shared" si="38"/>
        <v>DISTRIBUCION VOLUMEN X CRITERIO (kg ó litros)Mantequilla Ing.10-30MIL</v>
      </c>
      <c r="B3205" s="7">
        <v>0</v>
      </c>
      <c r="C3205" s="7">
        <v>0</v>
      </c>
      <c r="D3205" s="8" t="s">
        <v>12</v>
      </c>
      <c r="E3205" s="8">
        <v>11.423929490876199</v>
      </c>
      <c r="F3205" s="8">
        <v>13.4326964963454</v>
      </c>
      <c r="G3205" s="8">
        <v>18.107310820899102</v>
      </c>
      <c r="H3205" s="8">
        <v>13.9647153519777</v>
      </c>
    </row>
    <row r="3206" spans="1:8" x14ac:dyDescent="0.35">
      <c r="A3206" s="7" t="str">
        <f t="shared" si="38"/>
        <v>DISTRIBUCION VOLUMEN X CRITERIO (kg ó litros)Mantequilla Ing.30-100MIL</v>
      </c>
      <c r="B3206" s="7">
        <v>0</v>
      </c>
      <c r="C3206" s="7">
        <v>0</v>
      </c>
      <c r="D3206" s="8" t="s">
        <v>13</v>
      </c>
      <c r="E3206" s="8">
        <v>29.807400824369601</v>
      </c>
      <c r="F3206" s="8">
        <v>37.682865596433601</v>
      </c>
      <c r="G3206" s="8">
        <v>15.5672992523146</v>
      </c>
      <c r="H3206" s="8">
        <v>13.501070820670501</v>
      </c>
    </row>
    <row r="3207" spans="1:8" x14ac:dyDescent="0.35">
      <c r="A3207" s="7" t="str">
        <f t="shared" si="38"/>
        <v>DISTRIBUCION VOLUMEN X CRITERIO (kg ó litros)Mantequilla Ing.100-200MIL</v>
      </c>
      <c r="B3207" s="7">
        <v>0</v>
      </c>
      <c r="C3207" s="7">
        <v>0</v>
      </c>
      <c r="D3207" s="8" t="s">
        <v>14</v>
      </c>
      <c r="E3207" s="8">
        <v>23.1080219588152</v>
      </c>
      <c r="F3207" s="8">
        <v>22.654397584821702</v>
      </c>
      <c r="G3207" s="8">
        <v>23.591105203762002</v>
      </c>
      <c r="H3207" s="8">
        <v>25.689988991871399</v>
      </c>
    </row>
    <row r="3208" spans="1:8" x14ac:dyDescent="0.35">
      <c r="A3208" s="7" t="str">
        <f t="shared" si="38"/>
        <v>DISTRIBUCION VOLUMEN X CRITERIO (kg ó litros)Mantequilla Ing.200-500MIL</v>
      </c>
      <c r="B3208" s="7">
        <v>0</v>
      </c>
      <c r="C3208" s="7">
        <v>0</v>
      </c>
      <c r="D3208" s="8" t="s">
        <v>15</v>
      </c>
      <c r="E3208" s="8">
        <v>16.2018730660307</v>
      </c>
      <c r="F3208" s="8">
        <v>15.5158822134178</v>
      </c>
      <c r="G3208" s="8">
        <v>20.822301565585899</v>
      </c>
      <c r="H3208" s="8">
        <v>21.271681000746302</v>
      </c>
    </row>
    <row r="3209" spans="1:8" x14ac:dyDescent="0.35">
      <c r="A3209" s="7" t="str">
        <f t="shared" si="38"/>
        <v>DISTRIBUCION VOLUMEN X CRITERIO (kg ó litros)Mantequilla Ing.&gt;500MIL</v>
      </c>
      <c r="B3209" s="7">
        <v>0</v>
      </c>
      <c r="C3209" s="7">
        <v>0</v>
      </c>
      <c r="D3209" s="8" t="s">
        <v>16</v>
      </c>
      <c r="E3209" s="8">
        <v>11.379483327819299</v>
      </c>
      <c r="F3209" s="8">
        <v>7.4996946187351599</v>
      </c>
      <c r="G3209" s="8">
        <v>15.7181477730926</v>
      </c>
      <c r="H3209" s="8">
        <v>9.7296891960597591</v>
      </c>
    </row>
    <row r="3210" spans="1:8" x14ac:dyDescent="0.35">
      <c r="A3210" s="7" t="str">
        <f t="shared" si="38"/>
        <v>DISTRIBUCION VOLUMEN X CRITERIO (kg ó litros)Mantequilla Ing.DE 15 A 19 AÑOS</v>
      </c>
      <c r="B3210" s="7">
        <v>0</v>
      </c>
      <c r="C3210" s="7">
        <v>0</v>
      </c>
      <c r="D3210" s="8" t="s">
        <v>39</v>
      </c>
      <c r="E3210" s="8">
        <v>2.0619292783050001</v>
      </c>
      <c r="F3210" s="8">
        <v>3.7305839798484002E-2</v>
      </c>
      <c r="G3210" s="8">
        <v>5.1867004945519204</v>
      </c>
      <c r="H3210" s="8">
        <v>0.96194669189048199</v>
      </c>
    </row>
    <row r="3211" spans="1:8" x14ac:dyDescent="0.35">
      <c r="A3211" s="7" t="str">
        <f t="shared" si="38"/>
        <v>DISTRIBUCION VOLUMEN X CRITERIO (kg ó litros)Mantequilla Ing.DE 20 A 24 AÑOS</v>
      </c>
      <c r="B3211" s="7">
        <v>0</v>
      </c>
      <c r="C3211" s="7">
        <v>0</v>
      </c>
      <c r="D3211" s="8" t="s">
        <v>40</v>
      </c>
      <c r="E3211" s="8">
        <v>2.4619734903491</v>
      </c>
      <c r="F3211" s="8">
        <v>1.1818197721449499</v>
      </c>
      <c r="G3211" s="8">
        <v>0.66725808737133396</v>
      </c>
      <c r="H3211" s="8">
        <v>1.11097129369113</v>
      </c>
    </row>
    <row r="3212" spans="1:8" x14ac:dyDescent="0.35">
      <c r="A3212" s="7" t="str">
        <f t="shared" si="38"/>
        <v>DISTRIBUCION VOLUMEN X CRITERIO (kg ó litros)Mantequilla Ing.DE 25 A 34 AÑOS</v>
      </c>
      <c r="B3212" s="7">
        <v>0</v>
      </c>
      <c r="C3212" s="7">
        <v>0</v>
      </c>
      <c r="D3212" s="8" t="s">
        <v>41</v>
      </c>
      <c r="E3212" s="8">
        <v>3.9066564413533298</v>
      </c>
      <c r="F3212" s="8">
        <v>2.6909209813852</v>
      </c>
      <c r="G3212" s="8">
        <v>3.0561782457023901</v>
      </c>
      <c r="H3212" s="8">
        <v>3.2491179671673698</v>
      </c>
    </row>
    <row r="3213" spans="1:8" x14ac:dyDescent="0.35">
      <c r="A3213" s="7" t="str">
        <f t="shared" si="38"/>
        <v>DISTRIBUCION VOLUMEN X CRITERIO (kg ó litros)Mantequilla Ing.DE 35 A 49 AÑOS</v>
      </c>
      <c r="B3213" s="7">
        <v>0</v>
      </c>
      <c r="C3213" s="7">
        <v>0</v>
      </c>
      <c r="D3213" s="8" t="s">
        <v>42</v>
      </c>
      <c r="E3213" s="8">
        <v>36.960341962311801</v>
      </c>
      <c r="F3213" s="8">
        <v>41.340669549036498</v>
      </c>
      <c r="G3213" s="8">
        <v>24.5387925535065</v>
      </c>
      <c r="H3213" s="8">
        <v>15.047620525683699</v>
      </c>
    </row>
    <row r="3214" spans="1:8" x14ac:dyDescent="0.35">
      <c r="A3214" s="7" t="str">
        <f t="shared" si="38"/>
        <v>DISTRIBUCION VOLUMEN X CRITERIO (kg ó litros)Mantequilla Ing.DE 50 A 59 AÑOS</v>
      </c>
      <c r="B3214" s="7">
        <v>0</v>
      </c>
      <c r="C3214" s="7">
        <v>0</v>
      </c>
      <c r="D3214" s="8" t="s">
        <v>43</v>
      </c>
      <c r="E3214" s="8">
        <v>20.7943142662211</v>
      </c>
      <c r="F3214" s="8">
        <v>22.9584343539101</v>
      </c>
      <c r="G3214" s="8">
        <v>30.307101583131502</v>
      </c>
      <c r="H3214" s="8">
        <v>35.9285947216976</v>
      </c>
    </row>
    <row r="3215" spans="1:8" x14ac:dyDescent="0.35">
      <c r="A3215" s="7" t="str">
        <f t="shared" si="38"/>
        <v>DISTRIBUCION VOLUMEN X CRITERIO (kg ó litros)Mantequilla Ing.DE 60 A 75 AÑOS</v>
      </c>
      <c r="B3215" s="7">
        <v>0</v>
      </c>
      <c r="C3215" s="7">
        <v>0</v>
      </c>
      <c r="D3215" s="8" t="s">
        <v>44</v>
      </c>
      <c r="E3215" s="8">
        <v>33.814801868815103</v>
      </c>
      <c r="F3215" s="8">
        <v>31.7908612429142</v>
      </c>
      <c r="G3215" s="8">
        <v>36.243961580129302</v>
      </c>
      <c r="H3215" s="8">
        <v>43.701752440601901</v>
      </c>
    </row>
    <row r="3216" spans="1:8" x14ac:dyDescent="0.35">
      <c r="A3216" s="7" t="str">
        <f t="shared" si="38"/>
        <v>DISTRIBUCION VOLUMEN X CRITERIO (kg ó litros)Mantequilla Ing.ALTA Y MEDIA ALTA</v>
      </c>
      <c r="B3216" s="7">
        <v>0</v>
      </c>
      <c r="C3216" s="7">
        <v>0</v>
      </c>
      <c r="D3216" s="8" t="s">
        <v>17</v>
      </c>
      <c r="E3216" s="8">
        <v>35.380107868345</v>
      </c>
      <c r="F3216" s="8">
        <v>31.017559651837299</v>
      </c>
      <c r="G3216" s="8">
        <v>33.608083731965003</v>
      </c>
      <c r="H3216" s="8">
        <v>38.139903710169797</v>
      </c>
    </row>
    <row r="3217" spans="1:8" x14ac:dyDescent="0.35">
      <c r="A3217" s="7" t="str">
        <f t="shared" si="38"/>
        <v>DISTRIBUCION VOLUMEN X CRITERIO (kg ó litros)Mantequilla Ing.MEDIA</v>
      </c>
      <c r="B3217" s="7">
        <v>0</v>
      </c>
      <c r="C3217" s="7">
        <v>0</v>
      </c>
      <c r="D3217" s="8" t="s">
        <v>18</v>
      </c>
      <c r="E3217" s="8">
        <v>22.3361267713207</v>
      </c>
      <c r="F3217" s="8">
        <v>22.085606909373698</v>
      </c>
      <c r="G3217" s="8">
        <v>21.1318880990111</v>
      </c>
      <c r="H3217" s="8">
        <v>22.2084499251349</v>
      </c>
    </row>
    <row r="3218" spans="1:8" x14ac:dyDescent="0.35">
      <c r="A3218" s="7" t="str">
        <f t="shared" si="38"/>
        <v>DISTRIBUCION VOLUMEN X CRITERIO (kg ó litros)Mantequilla Ing.MEDIA BAJA</v>
      </c>
      <c r="B3218" s="7">
        <v>0</v>
      </c>
      <c r="C3218" s="7">
        <v>0</v>
      </c>
      <c r="D3218" s="8" t="s">
        <v>19</v>
      </c>
      <c r="E3218" s="8">
        <v>12.7313867318306</v>
      </c>
      <c r="F3218" s="8">
        <v>36.867081691189497</v>
      </c>
      <c r="G3218" s="8">
        <v>26.8425206382766</v>
      </c>
      <c r="H3218" s="8">
        <v>22.588620184893699</v>
      </c>
    </row>
    <row r="3219" spans="1:8" x14ac:dyDescent="0.35">
      <c r="A3219" s="7" t="str">
        <f t="shared" si="38"/>
        <v>DISTRIBUCION VOLUMEN X CRITERIO (kg ó litros)Mantequilla Ing.BAJA</v>
      </c>
      <c r="B3219" s="7">
        <v>0</v>
      </c>
      <c r="C3219" s="7">
        <v>0</v>
      </c>
      <c r="D3219" s="8" t="s">
        <v>20</v>
      </c>
      <c r="E3219" s="8">
        <v>29.5523897708694</v>
      </c>
      <c r="F3219" s="8">
        <v>10.0297602061401</v>
      </c>
      <c r="G3219" s="8">
        <v>18.417502301483001</v>
      </c>
      <c r="H3219" s="8">
        <v>17.063036146457101</v>
      </c>
    </row>
    <row r="3220" spans="1:8" x14ac:dyDescent="0.35">
      <c r="A3220" s="7" t="str">
        <f t="shared" si="38"/>
        <v>DISTRIBUCION VOLUMEN X CRITERIO (kg ó litros)Mantequilla Ing.HOMBRE</v>
      </c>
      <c r="B3220" s="7">
        <v>0</v>
      </c>
      <c r="C3220" s="7">
        <v>0</v>
      </c>
      <c r="D3220" s="8" t="s">
        <v>21</v>
      </c>
      <c r="E3220" s="8">
        <v>64.995427405984103</v>
      </c>
      <c r="F3220" s="8">
        <v>75.501153054076894</v>
      </c>
      <c r="G3220" s="8">
        <v>68.977073483104604</v>
      </c>
      <c r="H3220" s="8">
        <v>63.651914312906001</v>
      </c>
    </row>
    <row r="3221" spans="1:8" x14ac:dyDescent="0.35">
      <c r="A3221" s="7" t="str">
        <f t="shared" si="38"/>
        <v>DISTRIBUCION VOLUMEN X CRITERIO (kg ó litros)Mantequilla Ing.MUJER</v>
      </c>
      <c r="B3221" s="7">
        <v>0</v>
      </c>
      <c r="C3221" s="7">
        <v>0</v>
      </c>
      <c r="D3221" s="8" t="s">
        <v>22</v>
      </c>
      <c r="E3221" s="8">
        <v>35.004572501015602</v>
      </c>
      <c r="F3221" s="8">
        <v>24.4988470983801</v>
      </c>
      <c r="G3221" s="8">
        <v>31.022925384856698</v>
      </c>
      <c r="H3221" s="8">
        <v>36.348105699025503</v>
      </c>
    </row>
    <row r="3222" spans="1:8" x14ac:dyDescent="0.35">
      <c r="A3222" s="7" t="str">
        <f>$B$2265&amp;$C$3222&amp;D3222</f>
        <v>DISTRIBUCION VOLUMEN X CRITERIO (kg ó litros)Postres Ing.T.ESPAÑA</v>
      </c>
      <c r="B3222" s="7">
        <v>0</v>
      </c>
      <c r="C3222" s="7" t="s">
        <v>149</v>
      </c>
      <c r="D3222" s="8" t="s">
        <v>36</v>
      </c>
      <c r="E3222" s="8">
        <v>100</v>
      </c>
      <c r="F3222" s="8">
        <v>100</v>
      </c>
      <c r="G3222" s="8">
        <v>100</v>
      </c>
      <c r="H3222" s="8">
        <v>100</v>
      </c>
    </row>
    <row r="3223" spans="1:8" x14ac:dyDescent="0.35">
      <c r="A3223" s="7" t="str">
        <f t="shared" ref="A3223:A3250" si="39">$B$2265&amp;$C$3222&amp;D3223</f>
        <v>DISTRIBUCION VOLUMEN X CRITERIO (kg ó litros)Postres Ing.BCN AM</v>
      </c>
      <c r="B3223" s="7">
        <v>0</v>
      </c>
      <c r="C3223" s="7">
        <v>0</v>
      </c>
      <c r="D3223" s="8" t="s">
        <v>1</v>
      </c>
      <c r="E3223" s="8">
        <v>10.735627762465899</v>
      </c>
      <c r="F3223" s="8">
        <v>11.118373549742</v>
      </c>
      <c r="G3223" s="8">
        <v>10.4391704146861</v>
      </c>
      <c r="H3223" s="8">
        <v>11.362248001393599</v>
      </c>
    </row>
    <row r="3224" spans="1:8" x14ac:dyDescent="0.35">
      <c r="A3224" s="7" t="str">
        <f t="shared" si="39"/>
        <v>DISTRIBUCION VOLUMEN X CRITERIO (kg ó litros)Postres Ing.REST.CAT ARAGON</v>
      </c>
      <c r="B3224" s="7">
        <v>0</v>
      </c>
      <c r="C3224" s="7">
        <v>0</v>
      </c>
      <c r="D3224" s="8" t="s">
        <v>2</v>
      </c>
      <c r="E3224" s="8">
        <v>17.201472213741301</v>
      </c>
      <c r="F3224" s="8">
        <v>14.8540230983181</v>
      </c>
      <c r="G3224" s="8">
        <v>14.1014150024627</v>
      </c>
      <c r="H3224" s="8">
        <v>11.6668061322867</v>
      </c>
    </row>
    <row r="3225" spans="1:8" x14ac:dyDescent="0.35">
      <c r="A3225" s="7" t="str">
        <f t="shared" si="39"/>
        <v>DISTRIBUCION VOLUMEN X CRITERIO (kg ó litros)Postres Ing.LEVANTE</v>
      </c>
      <c r="B3225" s="7">
        <v>0</v>
      </c>
      <c r="C3225" s="7">
        <v>0</v>
      </c>
      <c r="D3225" s="8" t="s">
        <v>3</v>
      </c>
      <c r="E3225" s="8">
        <v>17.172879744624801</v>
      </c>
      <c r="F3225" s="8">
        <v>17.959128746474601</v>
      </c>
      <c r="G3225" s="8">
        <v>16.028427397605</v>
      </c>
      <c r="H3225" s="8">
        <v>14.497177593639901</v>
      </c>
    </row>
    <row r="3226" spans="1:8" x14ac:dyDescent="0.35">
      <c r="A3226" s="7" t="str">
        <f t="shared" si="39"/>
        <v>DISTRIBUCION VOLUMEN X CRITERIO (kg ó litros)Postres Ing.ANDALUCIA</v>
      </c>
      <c r="B3226" s="7">
        <v>0</v>
      </c>
      <c r="C3226" s="7">
        <v>0</v>
      </c>
      <c r="D3226" s="8" t="s">
        <v>4</v>
      </c>
      <c r="E3226" s="8">
        <v>14.0685148777858</v>
      </c>
      <c r="F3226" s="8">
        <v>14.6376758783674</v>
      </c>
      <c r="G3226" s="8">
        <v>13.600426603256</v>
      </c>
      <c r="H3226" s="8">
        <v>13.7154469973809</v>
      </c>
    </row>
    <row r="3227" spans="1:8" x14ac:dyDescent="0.35">
      <c r="A3227" s="7" t="str">
        <f t="shared" si="39"/>
        <v>DISTRIBUCION VOLUMEN X CRITERIO (kg ó litros)Postres Ing.MDD AM</v>
      </c>
      <c r="B3227" s="7">
        <v>0</v>
      </c>
      <c r="C3227" s="7">
        <v>0</v>
      </c>
      <c r="D3227" s="8" t="s">
        <v>5</v>
      </c>
      <c r="E3227" s="8">
        <v>13.3977525494006</v>
      </c>
      <c r="F3227" s="8">
        <v>15.9748167450379</v>
      </c>
      <c r="G3227" s="8">
        <v>20.024477591724601</v>
      </c>
      <c r="H3227" s="8">
        <v>20.9944900595214</v>
      </c>
    </row>
    <row r="3228" spans="1:8" x14ac:dyDescent="0.35">
      <c r="A3228" s="7" t="str">
        <f t="shared" si="39"/>
        <v>DISTRIBUCION VOLUMEN X CRITERIO (kg ó litros)Postres Ing.RTO CENTRO</v>
      </c>
      <c r="B3228" s="7">
        <v>0</v>
      </c>
      <c r="C3228" s="7">
        <v>0</v>
      </c>
      <c r="D3228" s="8" t="s">
        <v>6</v>
      </c>
      <c r="E3228" s="8">
        <v>6.2175933652816804</v>
      </c>
      <c r="F3228" s="8">
        <v>7.0067301437712803</v>
      </c>
      <c r="G3228" s="8">
        <v>7.1173929493783996</v>
      </c>
      <c r="H3228" s="8">
        <v>6.6367427201983604</v>
      </c>
    </row>
    <row r="3229" spans="1:8" x14ac:dyDescent="0.35">
      <c r="A3229" s="7" t="str">
        <f t="shared" si="39"/>
        <v>DISTRIBUCION VOLUMEN X CRITERIO (kg ó litros)Postres Ing.NORTE-CENTRO</v>
      </c>
      <c r="B3229" s="7">
        <v>0</v>
      </c>
      <c r="C3229" s="7">
        <v>0</v>
      </c>
      <c r="D3229" s="8" t="s">
        <v>7</v>
      </c>
      <c r="E3229" s="8">
        <v>10.197942644648601</v>
      </c>
      <c r="F3229" s="8">
        <v>10.1954757180083</v>
      </c>
      <c r="G3229" s="8">
        <v>11.633218512258001</v>
      </c>
      <c r="H3229" s="8">
        <v>12.5906610159458</v>
      </c>
    </row>
    <row r="3230" spans="1:8" x14ac:dyDescent="0.35">
      <c r="A3230" s="7" t="str">
        <f t="shared" si="39"/>
        <v>DISTRIBUCION VOLUMEN X CRITERIO (kg ó litros)Postres Ing.NOROESTE</v>
      </c>
      <c r="B3230" s="7">
        <v>0</v>
      </c>
      <c r="C3230" s="7">
        <v>0</v>
      </c>
      <c r="D3230" s="8" t="s">
        <v>8</v>
      </c>
      <c r="E3230" s="8">
        <v>11.0082007113384</v>
      </c>
      <c r="F3230" s="8">
        <v>8.2537901399715192</v>
      </c>
      <c r="G3230" s="8">
        <v>7.0554506441169504</v>
      </c>
      <c r="H3230" s="8">
        <v>8.5364293103276996</v>
      </c>
    </row>
    <row r="3231" spans="1:8" x14ac:dyDescent="0.35">
      <c r="A3231" s="7" t="str">
        <f t="shared" si="39"/>
        <v>DISTRIBUCION VOLUMEN X CRITERIO (kg ó litros)Postres Ing.&lt;2MIL</v>
      </c>
      <c r="B3231" s="7">
        <v>0</v>
      </c>
      <c r="C3231" s="7">
        <v>0</v>
      </c>
      <c r="D3231" s="8" t="s">
        <v>9</v>
      </c>
      <c r="E3231" s="8">
        <v>4.2377106277592098</v>
      </c>
      <c r="F3231" s="8">
        <v>4.6499797979233897</v>
      </c>
      <c r="G3231" s="8">
        <v>2.9173981520663199</v>
      </c>
      <c r="H3231" s="8">
        <v>3.3811064493313001</v>
      </c>
    </row>
    <row r="3232" spans="1:8" x14ac:dyDescent="0.35">
      <c r="A3232" s="7" t="str">
        <f t="shared" si="39"/>
        <v>DISTRIBUCION VOLUMEN X CRITERIO (kg ó litros)Postres Ing.2-5MIL</v>
      </c>
      <c r="B3232" s="7">
        <v>0</v>
      </c>
      <c r="C3232" s="7">
        <v>0</v>
      </c>
      <c r="D3232" s="8" t="s">
        <v>10</v>
      </c>
      <c r="E3232" s="8">
        <v>5.1909875755785704</v>
      </c>
      <c r="F3232" s="8">
        <v>4.3694519831604799</v>
      </c>
      <c r="G3232" s="8">
        <v>4.5902098484360803</v>
      </c>
      <c r="H3232" s="8">
        <v>5.6756907080597996</v>
      </c>
    </row>
    <row r="3233" spans="1:8" x14ac:dyDescent="0.35">
      <c r="A3233" s="7" t="str">
        <f t="shared" si="39"/>
        <v>DISTRIBUCION VOLUMEN X CRITERIO (kg ó litros)Postres Ing.5-10MIL</v>
      </c>
      <c r="B3233" s="7">
        <v>0</v>
      </c>
      <c r="C3233" s="7">
        <v>0</v>
      </c>
      <c r="D3233" s="8" t="s">
        <v>11</v>
      </c>
      <c r="E3233" s="8">
        <v>7.1890263280552498</v>
      </c>
      <c r="F3233" s="8">
        <v>7.3517830797982597</v>
      </c>
      <c r="G3233" s="8">
        <v>8.3386787821195405</v>
      </c>
      <c r="H3233" s="8">
        <v>7.8031378865796004</v>
      </c>
    </row>
    <row r="3234" spans="1:8" x14ac:dyDescent="0.35">
      <c r="A3234" s="7" t="str">
        <f t="shared" si="39"/>
        <v>DISTRIBUCION VOLUMEN X CRITERIO (kg ó litros)Postres Ing.10-30MIL</v>
      </c>
      <c r="B3234" s="7">
        <v>0</v>
      </c>
      <c r="C3234" s="7">
        <v>0</v>
      </c>
      <c r="D3234" s="8" t="s">
        <v>12</v>
      </c>
      <c r="E3234" s="8">
        <v>22.028344134189801</v>
      </c>
      <c r="F3234" s="8">
        <v>20.492812665152702</v>
      </c>
      <c r="G3234" s="8">
        <v>23.243004944920699</v>
      </c>
      <c r="H3234" s="8">
        <v>18.297538766324699</v>
      </c>
    </row>
    <row r="3235" spans="1:8" x14ac:dyDescent="0.35">
      <c r="A3235" s="7" t="str">
        <f t="shared" si="39"/>
        <v>DISTRIBUCION VOLUMEN X CRITERIO (kg ó litros)Postres Ing.30-100MIL</v>
      </c>
      <c r="B3235" s="7">
        <v>0</v>
      </c>
      <c r="C3235" s="7">
        <v>0</v>
      </c>
      <c r="D3235" s="8" t="s">
        <v>13</v>
      </c>
      <c r="E3235" s="8">
        <v>20.341054329411801</v>
      </c>
      <c r="F3235" s="8">
        <v>17.923075231535801</v>
      </c>
      <c r="G3235" s="8">
        <v>16.119621185310901</v>
      </c>
      <c r="H3235" s="8">
        <v>17.768289622095299</v>
      </c>
    </row>
    <row r="3236" spans="1:8" x14ac:dyDescent="0.35">
      <c r="A3236" s="7" t="str">
        <f t="shared" si="39"/>
        <v>DISTRIBUCION VOLUMEN X CRITERIO (kg ó litros)Postres Ing.100-200MIL</v>
      </c>
      <c r="B3236" s="7">
        <v>0</v>
      </c>
      <c r="C3236" s="7">
        <v>0</v>
      </c>
      <c r="D3236" s="8" t="s">
        <v>14</v>
      </c>
      <c r="E3236" s="8">
        <v>9.4395993261004403</v>
      </c>
      <c r="F3236" s="8">
        <v>9.1491265714537509</v>
      </c>
      <c r="G3236" s="8">
        <v>9.2694190240906806</v>
      </c>
      <c r="H3236" s="8">
        <v>11.128214039717699</v>
      </c>
    </row>
    <row r="3237" spans="1:8" x14ac:dyDescent="0.35">
      <c r="A3237" s="7" t="str">
        <f t="shared" si="39"/>
        <v>DISTRIBUCION VOLUMEN X CRITERIO (kg ó litros)Postres Ing.200-500MIL</v>
      </c>
      <c r="B3237" s="7">
        <v>0</v>
      </c>
      <c r="C3237" s="7">
        <v>0</v>
      </c>
      <c r="D3237" s="8" t="s">
        <v>15</v>
      </c>
      <c r="E3237" s="8">
        <v>14.122581515061601</v>
      </c>
      <c r="F3237" s="8">
        <v>16.394275999943702</v>
      </c>
      <c r="G3237" s="8">
        <v>11.803042445442401</v>
      </c>
      <c r="H3237" s="8">
        <v>11.669963913520499</v>
      </c>
    </row>
    <row r="3238" spans="1:8" x14ac:dyDescent="0.35">
      <c r="A3238" s="7" t="str">
        <f t="shared" si="39"/>
        <v>DISTRIBUCION VOLUMEN X CRITERIO (kg ó litros)Postres Ing.&gt;500MIL</v>
      </c>
      <c r="B3238" s="7">
        <v>0</v>
      </c>
      <c r="C3238" s="7">
        <v>0</v>
      </c>
      <c r="D3238" s="8" t="s">
        <v>16</v>
      </c>
      <c r="E3238" s="8">
        <v>17.450681320985701</v>
      </c>
      <c r="F3238" s="8">
        <v>19.6694970573623</v>
      </c>
      <c r="G3238" s="8">
        <v>23.718609956373399</v>
      </c>
      <c r="H3238" s="8">
        <v>24.276061676623399</v>
      </c>
    </row>
    <row r="3239" spans="1:8" x14ac:dyDescent="0.35">
      <c r="A3239" s="7" t="str">
        <f t="shared" si="39"/>
        <v>DISTRIBUCION VOLUMEN X CRITERIO (kg ó litros)Postres Ing.DE 15 A 19 AÑOS</v>
      </c>
      <c r="B3239" s="7">
        <v>0</v>
      </c>
      <c r="C3239" s="7">
        <v>0</v>
      </c>
      <c r="D3239" s="8" t="s">
        <v>39</v>
      </c>
      <c r="E3239" s="8">
        <v>0.89440508825125997</v>
      </c>
      <c r="F3239" s="8">
        <v>1.6635220105749999</v>
      </c>
      <c r="G3239" s="8">
        <v>1.63997250345984</v>
      </c>
      <c r="H3239" s="8">
        <v>0.75462806591158504</v>
      </c>
    </row>
    <row r="3240" spans="1:8" x14ac:dyDescent="0.35">
      <c r="A3240" s="7" t="str">
        <f t="shared" si="39"/>
        <v>DISTRIBUCION VOLUMEN X CRITERIO (kg ó litros)Postres Ing.DE 20 A 24 AÑOS</v>
      </c>
      <c r="B3240" s="7">
        <v>0</v>
      </c>
      <c r="C3240" s="7">
        <v>0</v>
      </c>
      <c r="D3240" s="8" t="s">
        <v>40</v>
      </c>
      <c r="E3240" s="8">
        <v>2.46063920681642</v>
      </c>
      <c r="F3240" s="8">
        <v>2.7126346923926401</v>
      </c>
      <c r="G3240" s="8">
        <v>1.56300754403472</v>
      </c>
      <c r="H3240" s="8">
        <v>0.98557512750827403</v>
      </c>
    </row>
    <row r="3241" spans="1:8" x14ac:dyDescent="0.35">
      <c r="A3241" s="7" t="str">
        <f t="shared" si="39"/>
        <v>DISTRIBUCION VOLUMEN X CRITERIO (kg ó litros)Postres Ing.DE 25 A 34 AÑOS</v>
      </c>
      <c r="B3241" s="7">
        <v>0</v>
      </c>
      <c r="C3241" s="7">
        <v>0</v>
      </c>
      <c r="D3241" s="8" t="s">
        <v>41</v>
      </c>
      <c r="E3241" s="8">
        <v>8.0309589357579991</v>
      </c>
      <c r="F3241" s="8">
        <v>9.2700148481057205</v>
      </c>
      <c r="G3241" s="8">
        <v>7.9983625684769697</v>
      </c>
      <c r="H3241" s="8">
        <v>6.9138975210285603</v>
      </c>
    </row>
    <row r="3242" spans="1:8" x14ac:dyDescent="0.35">
      <c r="A3242" s="7" t="str">
        <f t="shared" si="39"/>
        <v>DISTRIBUCION VOLUMEN X CRITERIO (kg ó litros)Postres Ing.DE 35 A 49 AÑOS</v>
      </c>
      <c r="B3242" s="7">
        <v>0</v>
      </c>
      <c r="C3242" s="7">
        <v>0</v>
      </c>
      <c r="D3242" s="8" t="s">
        <v>42</v>
      </c>
      <c r="E3242" s="8">
        <v>25.690124257223001</v>
      </c>
      <c r="F3242" s="8">
        <v>25.037655756829398</v>
      </c>
      <c r="G3242" s="8">
        <v>20.325926012837499</v>
      </c>
      <c r="H3242" s="8">
        <v>22.274088870522</v>
      </c>
    </row>
    <row r="3243" spans="1:8" x14ac:dyDescent="0.35">
      <c r="A3243" s="7" t="str">
        <f t="shared" si="39"/>
        <v>DISTRIBUCION VOLUMEN X CRITERIO (kg ó litros)Postres Ing.DE 50 A 59 AÑOS</v>
      </c>
      <c r="B3243" s="7">
        <v>0</v>
      </c>
      <c r="C3243" s="7">
        <v>0</v>
      </c>
      <c r="D3243" s="8" t="s">
        <v>43</v>
      </c>
      <c r="E3243" s="8">
        <v>24.465449964284801</v>
      </c>
      <c r="F3243" s="8">
        <v>27.898500204466799</v>
      </c>
      <c r="G3243" s="8">
        <v>28.042574094432499</v>
      </c>
      <c r="H3243" s="8">
        <v>26.310298472570199</v>
      </c>
    </row>
    <row r="3244" spans="1:8" x14ac:dyDescent="0.35">
      <c r="A3244" s="7" t="str">
        <f t="shared" si="39"/>
        <v>DISTRIBUCION VOLUMEN X CRITERIO (kg ó litros)Postres Ing.DE 60 A 75 AÑOS</v>
      </c>
      <c r="B3244" s="7">
        <v>0</v>
      </c>
      <c r="C3244" s="7">
        <v>0</v>
      </c>
      <c r="D3244" s="8" t="s">
        <v>44</v>
      </c>
      <c r="E3244" s="8">
        <v>38.458408582892098</v>
      </c>
      <c r="F3244" s="8">
        <v>33.417678420047899</v>
      </c>
      <c r="G3244" s="8">
        <v>40.43013938555</v>
      </c>
      <c r="H3244" s="8">
        <v>42.761512558238302</v>
      </c>
    </row>
    <row r="3245" spans="1:8" x14ac:dyDescent="0.35">
      <c r="A3245" s="7" t="str">
        <f t="shared" si="39"/>
        <v>DISTRIBUCION VOLUMEN X CRITERIO (kg ó litros)Postres Ing.ALTA Y MEDIA ALTA</v>
      </c>
      <c r="B3245" s="7">
        <v>0</v>
      </c>
      <c r="C3245" s="7">
        <v>0</v>
      </c>
      <c r="D3245" s="8" t="s">
        <v>17</v>
      </c>
      <c r="E3245" s="8">
        <v>33.047116056186397</v>
      </c>
      <c r="F3245" s="8">
        <v>28.3941613129046</v>
      </c>
      <c r="G3245" s="8">
        <v>37.5981396676925</v>
      </c>
      <c r="H3245" s="8">
        <v>37.585041533377598</v>
      </c>
    </row>
    <row r="3246" spans="1:8" x14ac:dyDescent="0.35">
      <c r="A3246" s="7" t="str">
        <f t="shared" si="39"/>
        <v>DISTRIBUCION VOLUMEN X CRITERIO (kg ó litros)Postres Ing.MEDIA</v>
      </c>
      <c r="B3246" s="7">
        <v>0</v>
      </c>
      <c r="C3246" s="7">
        <v>0</v>
      </c>
      <c r="D3246" s="8" t="s">
        <v>18</v>
      </c>
      <c r="E3246" s="8">
        <v>28.733285361807301</v>
      </c>
      <c r="F3246" s="8">
        <v>32.250403949061798</v>
      </c>
      <c r="G3246" s="8">
        <v>27.683529790980401</v>
      </c>
      <c r="H3246" s="8">
        <v>30.9019458832453</v>
      </c>
    </row>
    <row r="3247" spans="1:8" x14ac:dyDescent="0.35">
      <c r="A3247" s="7" t="str">
        <f t="shared" si="39"/>
        <v>DISTRIBUCION VOLUMEN X CRITERIO (kg ó litros)Postres Ing.MEDIA BAJA</v>
      </c>
      <c r="B3247" s="7">
        <v>0</v>
      </c>
      <c r="C3247" s="7">
        <v>0</v>
      </c>
      <c r="D3247" s="8" t="s">
        <v>19</v>
      </c>
      <c r="E3247" s="8">
        <v>24.664295148336901</v>
      </c>
      <c r="F3247" s="8">
        <v>24.335150869952901</v>
      </c>
      <c r="G3247" s="8">
        <v>25.021531974942899</v>
      </c>
      <c r="H3247" s="8">
        <v>19.545949702872502</v>
      </c>
    </row>
    <row r="3248" spans="1:8" x14ac:dyDescent="0.35">
      <c r="A3248" s="7" t="str">
        <f t="shared" si="39"/>
        <v>DISTRIBUCION VOLUMEN X CRITERIO (kg ó litros)Postres Ing.BAJA</v>
      </c>
      <c r="B3248" s="7">
        <v>0</v>
      </c>
      <c r="C3248" s="7">
        <v>0</v>
      </c>
      <c r="D3248" s="8" t="s">
        <v>20</v>
      </c>
      <c r="E3248" s="8">
        <v>13.5552915958075</v>
      </c>
      <c r="F3248" s="8">
        <v>15.0202937713519</v>
      </c>
      <c r="G3248" s="8">
        <v>9.6967740367312505</v>
      </c>
      <c r="H3248" s="8">
        <v>11.967063462998199</v>
      </c>
    </row>
    <row r="3249" spans="1:8" x14ac:dyDescent="0.35">
      <c r="A3249" s="7" t="str">
        <f t="shared" si="39"/>
        <v>DISTRIBUCION VOLUMEN X CRITERIO (kg ó litros)Postres Ing.HOMBRE</v>
      </c>
      <c r="B3249" s="7">
        <v>0</v>
      </c>
      <c r="C3249" s="7">
        <v>0</v>
      </c>
      <c r="D3249" s="8" t="s">
        <v>21</v>
      </c>
      <c r="E3249" s="8">
        <v>51.822566971402701</v>
      </c>
      <c r="F3249" s="8">
        <v>49.945719216179697</v>
      </c>
      <c r="G3249" s="8">
        <v>55.273541309453599</v>
      </c>
      <c r="H3249" s="8">
        <v>53.451889345580497</v>
      </c>
    </row>
    <row r="3250" spans="1:8" x14ac:dyDescent="0.35">
      <c r="A3250" s="7" t="str">
        <f t="shared" si="39"/>
        <v>DISTRIBUCION VOLUMEN X CRITERIO (kg ó litros)Postres Ing.MUJER</v>
      </c>
      <c r="B3250" s="7">
        <v>0</v>
      </c>
      <c r="C3250" s="7">
        <v>0</v>
      </c>
      <c r="D3250" s="8" t="s">
        <v>22</v>
      </c>
      <c r="E3250" s="8">
        <v>48.177416117366</v>
      </c>
      <c r="F3250" s="8">
        <v>50.054284840582</v>
      </c>
      <c r="G3250" s="8">
        <v>44.726440250422698</v>
      </c>
      <c r="H3250" s="8">
        <v>46.548110238352599</v>
      </c>
    </row>
    <row r="3251" spans="1:8" x14ac:dyDescent="0.35">
      <c r="A3251" s="7" t="str">
        <f>$B$2265&amp;$C$3251&amp;D3251</f>
        <v>DISTRIBUCION VOLUMEN X CRITERIO (kg ó litros)Yogures Ing.T.ESPAÑA</v>
      </c>
      <c r="B3251" s="7">
        <v>0</v>
      </c>
      <c r="C3251" s="7" t="s">
        <v>184</v>
      </c>
      <c r="D3251" s="8" t="s">
        <v>36</v>
      </c>
      <c r="E3251" s="8">
        <v>100</v>
      </c>
      <c r="F3251" s="8">
        <v>100</v>
      </c>
      <c r="G3251" s="8">
        <v>100</v>
      </c>
      <c r="H3251" s="8">
        <v>100</v>
      </c>
    </row>
    <row r="3252" spans="1:8" x14ac:dyDescent="0.35">
      <c r="A3252" s="7" t="str">
        <f t="shared" ref="A3252:A3279" si="40">$B$2265&amp;$C$3251&amp;D3252</f>
        <v>DISTRIBUCION VOLUMEN X CRITERIO (kg ó litros)Yogures Ing.BCN AM</v>
      </c>
      <c r="B3252" s="7">
        <v>0</v>
      </c>
      <c r="C3252" s="7">
        <v>0</v>
      </c>
      <c r="D3252" s="8" t="s">
        <v>1</v>
      </c>
      <c r="E3252" s="8">
        <v>15.375235730762</v>
      </c>
      <c r="F3252" s="8">
        <v>19.441190890447</v>
      </c>
      <c r="G3252" s="8">
        <v>24.4980093043526</v>
      </c>
      <c r="H3252" s="8">
        <v>19.922200716521999</v>
      </c>
    </row>
    <row r="3253" spans="1:8" x14ac:dyDescent="0.35">
      <c r="A3253" s="7" t="str">
        <f t="shared" si="40"/>
        <v>DISTRIBUCION VOLUMEN X CRITERIO (kg ó litros)Yogures Ing.REST.CAT ARAGON</v>
      </c>
      <c r="B3253" s="7">
        <v>0</v>
      </c>
      <c r="C3253" s="7">
        <v>0</v>
      </c>
      <c r="D3253" s="8" t="s">
        <v>2</v>
      </c>
      <c r="E3253" s="8">
        <v>8.5531049703816109</v>
      </c>
      <c r="F3253" s="8">
        <v>13.4582977923495</v>
      </c>
      <c r="G3253" s="8">
        <v>11.720270836053301</v>
      </c>
      <c r="H3253" s="8">
        <v>4.6861011297754196</v>
      </c>
    </row>
    <row r="3254" spans="1:8" x14ac:dyDescent="0.35">
      <c r="A3254" s="7" t="str">
        <f t="shared" si="40"/>
        <v>DISTRIBUCION VOLUMEN X CRITERIO (kg ó litros)Yogures Ing.LEVANTE</v>
      </c>
      <c r="B3254" s="7">
        <v>0</v>
      </c>
      <c r="C3254" s="7">
        <v>0</v>
      </c>
      <c r="D3254" s="8" t="s">
        <v>3</v>
      </c>
      <c r="E3254" s="8">
        <v>11.910567652707901</v>
      </c>
      <c r="F3254" s="8">
        <v>7.2107534938797198</v>
      </c>
      <c r="G3254" s="8">
        <v>8.5814248330237799</v>
      </c>
      <c r="H3254" s="8">
        <v>6.8118067407772598</v>
      </c>
    </row>
    <row r="3255" spans="1:8" x14ac:dyDescent="0.35">
      <c r="A3255" s="7" t="str">
        <f t="shared" si="40"/>
        <v>DISTRIBUCION VOLUMEN X CRITERIO (kg ó litros)Yogures Ing.ANDALUCIA</v>
      </c>
      <c r="B3255" s="7">
        <v>0</v>
      </c>
      <c r="C3255" s="7">
        <v>0</v>
      </c>
      <c r="D3255" s="8" t="s">
        <v>4</v>
      </c>
      <c r="E3255" s="8">
        <v>15.383415548569401</v>
      </c>
      <c r="F3255" s="8">
        <v>13.930417520521599</v>
      </c>
      <c r="G3255" s="8">
        <v>11.745362120870499</v>
      </c>
      <c r="H3255" s="8">
        <v>16.8601843449059</v>
      </c>
    </row>
    <row r="3256" spans="1:8" x14ac:dyDescent="0.35">
      <c r="A3256" s="7" t="str">
        <f t="shared" si="40"/>
        <v>DISTRIBUCION VOLUMEN X CRITERIO (kg ó litros)Yogures Ing.MDD AM</v>
      </c>
      <c r="B3256" s="7">
        <v>0</v>
      </c>
      <c r="C3256" s="7">
        <v>0</v>
      </c>
      <c r="D3256" s="8" t="s">
        <v>5</v>
      </c>
      <c r="E3256" s="8">
        <v>16.912100783841801</v>
      </c>
      <c r="F3256" s="8">
        <v>12.6556413758959</v>
      </c>
      <c r="G3256" s="8">
        <v>12.6487602722954</v>
      </c>
      <c r="H3256" s="8">
        <v>11.0262752570075</v>
      </c>
    </row>
    <row r="3257" spans="1:8" x14ac:dyDescent="0.35">
      <c r="A3257" s="7" t="str">
        <f t="shared" si="40"/>
        <v>DISTRIBUCION VOLUMEN X CRITERIO (kg ó litros)Yogures Ing.RTO CENTRO</v>
      </c>
      <c r="B3257" s="7">
        <v>0</v>
      </c>
      <c r="C3257" s="7">
        <v>0</v>
      </c>
      <c r="D3257" s="8" t="s">
        <v>6</v>
      </c>
      <c r="E3257" s="8">
        <v>5.2362287322218899</v>
      </c>
      <c r="F3257" s="8">
        <v>8.9757260076849796</v>
      </c>
      <c r="G3257" s="8">
        <v>9.0318088838371704</v>
      </c>
      <c r="H3257" s="8">
        <v>3.0546506023109599</v>
      </c>
    </row>
    <row r="3258" spans="1:8" x14ac:dyDescent="0.35">
      <c r="A3258" s="7" t="str">
        <f t="shared" si="40"/>
        <v>DISTRIBUCION VOLUMEN X CRITERIO (kg ó litros)Yogures Ing.NORTE-CENTRO</v>
      </c>
      <c r="B3258" s="7">
        <v>0</v>
      </c>
      <c r="C3258" s="7">
        <v>0</v>
      </c>
      <c r="D3258" s="8" t="s">
        <v>7</v>
      </c>
      <c r="E3258" s="8">
        <v>14.469847278527901</v>
      </c>
      <c r="F3258" s="8">
        <v>13.7352313354908</v>
      </c>
      <c r="G3258" s="8">
        <v>10.6975379859384</v>
      </c>
      <c r="H3258" s="8">
        <v>11.931015472620899</v>
      </c>
    </row>
    <row r="3259" spans="1:8" x14ac:dyDescent="0.35">
      <c r="A3259" s="7" t="str">
        <f t="shared" si="40"/>
        <v>DISTRIBUCION VOLUMEN X CRITERIO (kg ó litros)Yogures Ing.NOROESTE</v>
      </c>
      <c r="B3259" s="7">
        <v>0</v>
      </c>
      <c r="C3259" s="7">
        <v>0</v>
      </c>
      <c r="D3259" s="8" t="s">
        <v>8</v>
      </c>
      <c r="E3259" s="8">
        <v>12.159498392203</v>
      </c>
      <c r="F3259" s="8">
        <v>10.592743715613899</v>
      </c>
      <c r="G3259" s="8">
        <v>11.0768413422431</v>
      </c>
      <c r="H3259" s="8">
        <v>25.707782552077401</v>
      </c>
    </row>
    <row r="3260" spans="1:8" x14ac:dyDescent="0.35">
      <c r="A3260" s="7" t="str">
        <f t="shared" si="40"/>
        <v>DISTRIBUCION VOLUMEN X CRITERIO (kg ó litros)Yogures Ing.&lt;2MIL</v>
      </c>
      <c r="B3260" s="7">
        <v>0</v>
      </c>
      <c r="C3260" s="7">
        <v>0</v>
      </c>
      <c r="D3260" s="8" t="s">
        <v>9</v>
      </c>
      <c r="E3260" s="8">
        <v>4.6599997516574403</v>
      </c>
      <c r="F3260" s="8">
        <v>2.3914152028583402</v>
      </c>
      <c r="G3260" s="8">
        <v>2.21438986446192</v>
      </c>
      <c r="H3260" s="8">
        <v>2.8834225591772702</v>
      </c>
    </row>
    <row r="3261" spans="1:8" x14ac:dyDescent="0.35">
      <c r="A3261" s="7" t="str">
        <f t="shared" si="40"/>
        <v>DISTRIBUCION VOLUMEN X CRITERIO (kg ó litros)Yogures Ing.2-5MIL</v>
      </c>
      <c r="B3261" s="7">
        <v>0</v>
      </c>
      <c r="C3261" s="7">
        <v>0</v>
      </c>
      <c r="D3261" s="8" t="s">
        <v>10</v>
      </c>
      <c r="E3261" s="8">
        <v>4.8116608994942398</v>
      </c>
      <c r="F3261" s="8">
        <v>3.4735187398693901</v>
      </c>
      <c r="G3261" s="8">
        <v>7.9002550012572899</v>
      </c>
      <c r="H3261" s="8">
        <v>18.901448286343498</v>
      </c>
    </row>
    <row r="3262" spans="1:8" x14ac:dyDescent="0.35">
      <c r="A3262" s="7" t="str">
        <f t="shared" si="40"/>
        <v>DISTRIBUCION VOLUMEN X CRITERIO (kg ó litros)Yogures Ing.5-10MIL</v>
      </c>
      <c r="B3262" s="7">
        <v>0</v>
      </c>
      <c r="C3262" s="7">
        <v>0</v>
      </c>
      <c r="D3262" s="8" t="s">
        <v>11</v>
      </c>
      <c r="E3262" s="8">
        <v>10.9687051779739</v>
      </c>
      <c r="F3262" s="8">
        <v>3.2610317211125701</v>
      </c>
      <c r="G3262" s="8">
        <v>3.79785254775619</v>
      </c>
      <c r="H3262" s="8">
        <v>17.7176963978274</v>
      </c>
    </row>
    <row r="3263" spans="1:8" x14ac:dyDescent="0.35">
      <c r="A3263" s="7" t="str">
        <f t="shared" si="40"/>
        <v>DISTRIBUCION VOLUMEN X CRITERIO (kg ó litros)Yogures Ing.10-30MIL</v>
      </c>
      <c r="B3263" s="7">
        <v>0</v>
      </c>
      <c r="C3263" s="7">
        <v>0</v>
      </c>
      <c r="D3263" s="8" t="s">
        <v>12</v>
      </c>
      <c r="E3263" s="8">
        <v>14.697669333269401</v>
      </c>
      <c r="F3263" s="8">
        <v>8.7761235144197194</v>
      </c>
      <c r="G3263" s="8">
        <v>10.6244614699156</v>
      </c>
      <c r="H3263" s="8">
        <v>6.1871308177513997</v>
      </c>
    </row>
    <row r="3264" spans="1:8" x14ac:dyDescent="0.35">
      <c r="A3264" s="7" t="str">
        <f t="shared" si="40"/>
        <v>DISTRIBUCION VOLUMEN X CRITERIO (kg ó litros)Yogures Ing.30-100MIL</v>
      </c>
      <c r="B3264" s="7">
        <v>0</v>
      </c>
      <c r="C3264" s="7">
        <v>0</v>
      </c>
      <c r="D3264" s="8" t="s">
        <v>13</v>
      </c>
      <c r="E3264" s="8">
        <v>26.740043256756699</v>
      </c>
      <c r="F3264" s="8">
        <v>34.501516027064497</v>
      </c>
      <c r="G3264" s="8">
        <v>27.351666324886398</v>
      </c>
      <c r="H3264" s="8">
        <v>18.553186385248601</v>
      </c>
    </row>
    <row r="3265" spans="1:8" x14ac:dyDescent="0.35">
      <c r="A3265" s="7" t="str">
        <f t="shared" si="40"/>
        <v>DISTRIBUCION VOLUMEN X CRITERIO (kg ó litros)Yogures Ing.100-200MIL</v>
      </c>
      <c r="B3265" s="7">
        <v>0</v>
      </c>
      <c r="C3265" s="7">
        <v>0</v>
      </c>
      <c r="D3265" s="8" t="s">
        <v>14</v>
      </c>
      <c r="E3265" s="8">
        <v>9.4236438406180696</v>
      </c>
      <c r="F3265" s="8">
        <v>16.1554778251475</v>
      </c>
      <c r="G3265" s="8">
        <v>14.1287720222559</v>
      </c>
      <c r="H3265" s="8">
        <v>10.8279388461322</v>
      </c>
    </row>
    <row r="3266" spans="1:8" x14ac:dyDescent="0.35">
      <c r="A3266" s="7" t="str">
        <f t="shared" si="40"/>
        <v>DISTRIBUCION VOLUMEN X CRITERIO (kg ó litros)Yogures Ing.200-500MIL</v>
      </c>
      <c r="B3266" s="7">
        <v>0</v>
      </c>
      <c r="C3266" s="7">
        <v>0</v>
      </c>
      <c r="D3266" s="8" t="s">
        <v>15</v>
      </c>
      <c r="E3266" s="8">
        <v>13.282004589211001</v>
      </c>
      <c r="F3266" s="8">
        <v>12.4072703576267</v>
      </c>
      <c r="G3266" s="8">
        <v>11.5402543633717</v>
      </c>
      <c r="H3266" s="8">
        <v>8.3789131811182607</v>
      </c>
    </row>
    <row r="3267" spans="1:8" x14ac:dyDescent="0.35">
      <c r="A3267" s="7" t="str">
        <f t="shared" si="40"/>
        <v>DISTRIBUCION VOLUMEN X CRITERIO (kg ó litros)Yogures Ing.&gt;500MIL</v>
      </c>
      <c r="B3267" s="7">
        <v>0</v>
      </c>
      <c r="C3267" s="7">
        <v>0</v>
      </c>
      <c r="D3267" s="8" t="s">
        <v>16</v>
      </c>
      <c r="E3267" s="8">
        <v>15.416276334966099</v>
      </c>
      <c r="F3267" s="8">
        <v>19.033648181893</v>
      </c>
      <c r="G3267" s="8">
        <v>22.442360159852399</v>
      </c>
      <c r="H3267" s="8">
        <v>16.550269764160799</v>
      </c>
    </row>
    <row r="3268" spans="1:8" x14ac:dyDescent="0.35">
      <c r="A3268" s="7" t="str">
        <f t="shared" si="40"/>
        <v>DISTRIBUCION VOLUMEN X CRITERIO (kg ó litros)Yogures Ing.DE 15 A 19 AÑOS</v>
      </c>
      <c r="B3268" s="7">
        <v>0</v>
      </c>
      <c r="C3268" s="7">
        <v>0</v>
      </c>
      <c r="D3268" s="8" t="s">
        <v>39</v>
      </c>
      <c r="E3268" s="8">
        <v>2.5283386307920201</v>
      </c>
      <c r="F3268" s="8">
        <v>1.8937403433392901</v>
      </c>
      <c r="G3268" s="8">
        <v>3.4756798789285899</v>
      </c>
      <c r="H3268" s="8" t="s">
        <v>276</v>
      </c>
    </row>
    <row r="3269" spans="1:8" x14ac:dyDescent="0.35">
      <c r="A3269" s="7" t="str">
        <f t="shared" si="40"/>
        <v>DISTRIBUCION VOLUMEN X CRITERIO (kg ó litros)Yogures Ing.DE 20 A 24 AÑOS</v>
      </c>
      <c r="B3269" s="7">
        <v>0</v>
      </c>
      <c r="C3269" s="7">
        <v>0</v>
      </c>
      <c r="D3269" s="8" t="s">
        <v>40</v>
      </c>
      <c r="E3269" s="8">
        <v>1.91796495994267</v>
      </c>
      <c r="F3269" s="8">
        <v>2.9580613277146601</v>
      </c>
      <c r="G3269" s="8">
        <v>3.9020524830005199</v>
      </c>
      <c r="H3269" s="8">
        <v>0.62732664417553596</v>
      </c>
    </row>
    <row r="3270" spans="1:8" x14ac:dyDescent="0.35">
      <c r="A3270" s="7" t="str">
        <f t="shared" si="40"/>
        <v>DISTRIBUCION VOLUMEN X CRITERIO (kg ó litros)Yogures Ing.DE 25 A 34 AÑOS</v>
      </c>
      <c r="B3270" s="7">
        <v>0</v>
      </c>
      <c r="C3270" s="7">
        <v>0</v>
      </c>
      <c r="D3270" s="8" t="s">
        <v>41</v>
      </c>
      <c r="E3270" s="8">
        <v>8.5453720854688608</v>
      </c>
      <c r="F3270" s="8">
        <v>10.7128565939009</v>
      </c>
      <c r="G3270" s="8">
        <v>12.0993103609858</v>
      </c>
      <c r="H3270" s="8">
        <v>5.82950522966365</v>
      </c>
    </row>
    <row r="3271" spans="1:8" x14ac:dyDescent="0.35">
      <c r="A3271" s="7" t="str">
        <f t="shared" si="40"/>
        <v>DISTRIBUCION VOLUMEN X CRITERIO (kg ó litros)Yogures Ing.DE 35 A 49 AÑOS</v>
      </c>
      <c r="B3271" s="7">
        <v>0</v>
      </c>
      <c r="C3271" s="7">
        <v>0</v>
      </c>
      <c r="D3271" s="8" t="s">
        <v>42</v>
      </c>
      <c r="E3271" s="8">
        <v>38.1297447665603</v>
      </c>
      <c r="F3271" s="8">
        <v>27.0714785451034</v>
      </c>
      <c r="G3271" s="8">
        <v>20.553970277991599</v>
      </c>
      <c r="H3271" s="8">
        <v>37.736890426927303</v>
      </c>
    </row>
    <row r="3272" spans="1:8" x14ac:dyDescent="0.35">
      <c r="A3272" s="7" t="str">
        <f t="shared" si="40"/>
        <v>DISTRIBUCION VOLUMEN X CRITERIO (kg ó litros)Yogures Ing.DE 50 A 59 AÑOS</v>
      </c>
      <c r="B3272" s="7">
        <v>0</v>
      </c>
      <c r="C3272" s="7">
        <v>0</v>
      </c>
      <c r="D3272" s="8" t="s">
        <v>43</v>
      </c>
      <c r="E3272" s="8">
        <v>34.857504511451197</v>
      </c>
      <c r="F3272" s="8">
        <v>33.147894980432497</v>
      </c>
      <c r="G3272" s="8">
        <v>35.666513091681203</v>
      </c>
      <c r="H3272" s="8">
        <v>30.444150161457401</v>
      </c>
    </row>
    <row r="3273" spans="1:8" x14ac:dyDescent="0.35">
      <c r="A3273" s="7" t="str">
        <f t="shared" si="40"/>
        <v>DISTRIBUCION VOLUMEN X CRITERIO (kg ó litros)Yogures Ing.DE 60 A 75 AÑOS</v>
      </c>
      <c r="B3273" s="7">
        <v>0</v>
      </c>
      <c r="C3273" s="7">
        <v>0</v>
      </c>
      <c r="D3273" s="8" t="s">
        <v>44</v>
      </c>
      <c r="E3273" s="8">
        <v>14.0210677079737</v>
      </c>
      <c r="F3273" s="8">
        <v>24.215970027394299</v>
      </c>
      <c r="G3273" s="8">
        <v>24.302485409901799</v>
      </c>
      <c r="H3273" s="8">
        <v>25.3621269605372</v>
      </c>
    </row>
    <row r="3274" spans="1:8" x14ac:dyDescent="0.35">
      <c r="A3274" s="7" t="str">
        <f t="shared" si="40"/>
        <v>DISTRIBUCION VOLUMEN X CRITERIO (kg ó litros)Yogures Ing.ALTA Y MEDIA ALTA</v>
      </c>
      <c r="B3274" s="7">
        <v>0</v>
      </c>
      <c r="C3274" s="7">
        <v>0</v>
      </c>
      <c r="D3274" s="8" t="s">
        <v>17</v>
      </c>
      <c r="E3274" s="8">
        <v>21.134820998633</v>
      </c>
      <c r="F3274" s="8">
        <v>22.767871278611199</v>
      </c>
      <c r="G3274" s="8">
        <v>20.104733181721599</v>
      </c>
      <c r="H3274" s="8">
        <v>19.388043557781799</v>
      </c>
    </row>
    <row r="3275" spans="1:8" x14ac:dyDescent="0.35">
      <c r="A3275" s="7" t="str">
        <f t="shared" si="40"/>
        <v>DISTRIBUCION VOLUMEN X CRITERIO (kg ó litros)Yogures Ing.MEDIA</v>
      </c>
      <c r="B3275" s="7">
        <v>0</v>
      </c>
      <c r="C3275" s="7">
        <v>0</v>
      </c>
      <c r="D3275" s="8" t="s">
        <v>18</v>
      </c>
      <c r="E3275" s="8">
        <v>21.974415791643601</v>
      </c>
      <c r="F3275" s="8">
        <v>33.973929003414902</v>
      </c>
      <c r="G3275" s="8">
        <v>17.638631604443301</v>
      </c>
      <c r="H3275" s="8">
        <v>22.4506166516741</v>
      </c>
    </row>
    <row r="3276" spans="1:8" x14ac:dyDescent="0.35">
      <c r="A3276" s="7" t="str">
        <f t="shared" si="40"/>
        <v>DISTRIBUCION VOLUMEN X CRITERIO (kg ó litros)Yogures Ing.MEDIA BAJA</v>
      </c>
      <c r="B3276" s="7">
        <v>0</v>
      </c>
      <c r="C3276" s="7">
        <v>0</v>
      </c>
      <c r="D3276" s="8" t="s">
        <v>19</v>
      </c>
      <c r="E3276" s="8">
        <v>29.760422625642398</v>
      </c>
      <c r="F3276" s="8">
        <v>24.670574473364901</v>
      </c>
      <c r="G3276" s="8">
        <v>30.011318337951</v>
      </c>
      <c r="H3276" s="8">
        <v>15.9162939546984</v>
      </c>
    </row>
    <row r="3277" spans="1:8" x14ac:dyDescent="0.35">
      <c r="A3277" s="7" t="str">
        <f t="shared" si="40"/>
        <v>DISTRIBUCION VOLUMEN X CRITERIO (kg ó litros)Yogures Ing.BAJA</v>
      </c>
      <c r="B3277" s="7">
        <v>0</v>
      </c>
      <c r="C3277" s="7">
        <v>0</v>
      </c>
      <c r="D3277" s="8" t="s">
        <v>20</v>
      </c>
      <c r="E3277" s="8">
        <v>27.130346873350401</v>
      </c>
      <c r="F3277" s="8">
        <v>18.587618138330701</v>
      </c>
      <c r="G3277" s="8">
        <v>32.245329606794797</v>
      </c>
      <c r="H3277" s="8">
        <v>42.245059573235899</v>
      </c>
    </row>
    <row r="3278" spans="1:8" x14ac:dyDescent="0.35">
      <c r="A3278" s="7" t="str">
        <f t="shared" si="40"/>
        <v>DISTRIBUCION VOLUMEN X CRITERIO (kg ó litros)Yogures Ing.HOMBRE</v>
      </c>
      <c r="B3278" s="7">
        <v>0</v>
      </c>
      <c r="C3278" s="7">
        <v>0</v>
      </c>
      <c r="D3278" s="8" t="s">
        <v>21</v>
      </c>
      <c r="E3278" s="8">
        <v>38.629955482883403</v>
      </c>
      <c r="F3278" s="8">
        <v>45.926822435793497</v>
      </c>
      <c r="G3278" s="8">
        <v>38.353992418608698</v>
      </c>
      <c r="H3278" s="8">
        <v>62.529437697168603</v>
      </c>
    </row>
    <row r="3279" spans="1:8" x14ac:dyDescent="0.35">
      <c r="A3279" s="7" t="str">
        <f t="shared" si="40"/>
        <v>DISTRIBUCION VOLUMEN X CRITERIO (kg ó litros)Yogures Ing.MUJER</v>
      </c>
      <c r="B3279" s="7">
        <v>0</v>
      </c>
      <c r="C3279" s="7">
        <v>0</v>
      </c>
      <c r="D3279" s="8" t="s">
        <v>22</v>
      </c>
      <c r="E3279" s="8">
        <v>61.3700656597386</v>
      </c>
      <c r="F3279" s="8">
        <v>54.073180043140802</v>
      </c>
      <c r="G3279" s="8">
        <v>61.646015454454499</v>
      </c>
      <c r="H3279" s="8">
        <v>37.470574921541598</v>
      </c>
    </row>
    <row r="3280" spans="1:8" x14ac:dyDescent="0.35">
      <c r="A3280" s="7" t="str">
        <f>$B$2265&amp;$C$3280&amp;D3280</f>
        <v>DISTRIBUCION VOLUMEN X CRITERIO (kg ó litros)Queso Ing.T.ESPAÑA</v>
      </c>
      <c r="B3280" s="7">
        <v>0</v>
      </c>
      <c r="C3280" s="7" t="s">
        <v>150</v>
      </c>
      <c r="D3280" s="8" t="s">
        <v>36</v>
      </c>
      <c r="E3280" s="8">
        <v>100</v>
      </c>
      <c r="F3280" s="8">
        <v>100</v>
      </c>
      <c r="G3280" s="8">
        <v>100</v>
      </c>
      <c r="H3280" s="8">
        <v>100</v>
      </c>
    </row>
    <row r="3281" spans="1:8" x14ac:dyDescent="0.35">
      <c r="A3281" s="7" t="str">
        <f t="shared" ref="A3281:A3308" si="41">$B$2265&amp;$C$3280&amp;D3281</f>
        <v>DISTRIBUCION VOLUMEN X CRITERIO (kg ó litros)Queso Ing.BCN AM</v>
      </c>
      <c r="B3281" s="7">
        <v>0</v>
      </c>
      <c r="C3281" s="7">
        <v>0</v>
      </c>
      <c r="D3281" s="8" t="s">
        <v>1</v>
      </c>
      <c r="E3281" s="8">
        <v>12.959357419914101</v>
      </c>
      <c r="F3281" s="8">
        <v>9.0003512138003607</v>
      </c>
      <c r="G3281" s="8">
        <v>9.5799743306852605</v>
      </c>
      <c r="H3281" s="8">
        <v>8.9845605293432893</v>
      </c>
    </row>
    <row r="3282" spans="1:8" x14ac:dyDescent="0.35">
      <c r="A3282" s="7" t="str">
        <f t="shared" si="41"/>
        <v>DISTRIBUCION VOLUMEN X CRITERIO (kg ó litros)Queso Ing.REST.CAT ARAGON</v>
      </c>
      <c r="B3282" s="7">
        <v>0</v>
      </c>
      <c r="C3282" s="7">
        <v>0</v>
      </c>
      <c r="D3282" s="8" t="s">
        <v>2</v>
      </c>
      <c r="E3282" s="8">
        <v>10.950222746988301</v>
      </c>
      <c r="F3282" s="8">
        <v>10.347308468562</v>
      </c>
      <c r="G3282" s="8">
        <v>12.472397185878</v>
      </c>
      <c r="H3282" s="8">
        <v>12.0486501755642</v>
      </c>
    </row>
    <row r="3283" spans="1:8" x14ac:dyDescent="0.35">
      <c r="A3283" s="7" t="str">
        <f t="shared" si="41"/>
        <v>DISTRIBUCION VOLUMEN X CRITERIO (kg ó litros)Queso Ing.LEVANTE</v>
      </c>
      <c r="B3283" s="7">
        <v>0</v>
      </c>
      <c r="C3283" s="7">
        <v>0</v>
      </c>
      <c r="D3283" s="8" t="s">
        <v>3</v>
      </c>
      <c r="E3283" s="8">
        <v>17.9002934923578</v>
      </c>
      <c r="F3283" s="8">
        <v>17.416215430661399</v>
      </c>
      <c r="G3283" s="8">
        <v>17.365916095551199</v>
      </c>
      <c r="H3283" s="8">
        <v>18.0777902225717</v>
      </c>
    </row>
    <row r="3284" spans="1:8" x14ac:dyDescent="0.35">
      <c r="A3284" s="7" t="str">
        <f t="shared" si="41"/>
        <v>DISTRIBUCION VOLUMEN X CRITERIO (kg ó litros)Queso Ing.ANDALUCIA</v>
      </c>
      <c r="B3284" s="7">
        <v>0</v>
      </c>
      <c r="C3284" s="7">
        <v>0</v>
      </c>
      <c r="D3284" s="8" t="s">
        <v>4</v>
      </c>
      <c r="E3284" s="8">
        <v>20.386899008517101</v>
      </c>
      <c r="F3284" s="8">
        <v>22.989738466324599</v>
      </c>
      <c r="G3284" s="8">
        <v>20.009272068642801</v>
      </c>
      <c r="H3284" s="8">
        <v>20.671008693034899</v>
      </c>
    </row>
    <row r="3285" spans="1:8" x14ac:dyDescent="0.35">
      <c r="A3285" s="7" t="str">
        <f t="shared" si="41"/>
        <v>DISTRIBUCION VOLUMEN X CRITERIO (kg ó litros)Queso Ing.MDD AM</v>
      </c>
      <c r="B3285" s="7">
        <v>0</v>
      </c>
      <c r="C3285" s="7">
        <v>0</v>
      </c>
      <c r="D3285" s="8" t="s">
        <v>5</v>
      </c>
      <c r="E3285" s="8">
        <v>15.887298251788501</v>
      </c>
      <c r="F3285" s="8">
        <v>17.306844937452102</v>
      </c>
      <c r="G3285" s="8">
        <v>17.309171195231301</v>
      </c>
      <c r="H3285" s="8">
        <v>17.0042216881243</v>
      </c>
    </row>
    <row r="3286" spans="1:8" x14ac:dyDescent="0.35">
      <c r="A3286" s="7" t="str">
        <f t="shared" si="41"/>
        <v>DISTRIBUCION VOLUMEN X CRITERIO (kg ó litros)Queso Ing.RTO CENTRO</v>
      </c>
      <c r="B3286" s="7">
        <v>0</v>
      </c>
      <c r="C3286" s="7">
        <v>0</v>
      </c>
      <c r="D3286" s="8" t="s">
        <v>6</v>
      </c>
      <c r="E3286" s="8">
        <v>8.4414960783853292</v>
      </c>
      <c r="F3286" s="8">
        <v>9.4679817068748893</v>
      </c>
      <c r="G3286" s="8">
        <v>8.7587055492001493</v>
      </c>
      <c r="H3286" s="8">
        <v>8.8582174155242495</v>
      </c>
    </row>
    <row r="3287" spans="1:8" x14ac:dyDescent="0.35">
      <c r="A3287" s="7" t="str">
        <f t="shared" si="41"/>
        <v>DISTRIBUCION VOLUMEN X CRITERIO (kg ó litros)Queso Ing.NORTE-CENTRO</v>
      </c>
      <c r="B3287" s="7">
        <v>0</v>
      </c>
      <c r="C3287" s="7">
        <v>0</v>
      </c>
      <c r="D3287" s="8" t="s">
        <v>7</v>
      </c>
      <c r="E3287" s="8">
        <v>7.4413287575428804</v>
      </c>
      <c r="F3287" s="8">
        <v>7.3273136653494904</v>
      </c>
      <c r="G3287" s="8">
        <v>8.4060003865207609</v>
      </c>
      <c r="H3287" s="8">
        <v>7.3594450080969498</v>
      </c>
    </row>
    <row r="3288" spans="1:8" x14ac:dyDescent="0.35">
      <c r="A3288" s="7" t="str">
        <f t="shared" si="41"/>
        <v>DISTRIBUCION VOLUMEN X CRITERIO (kg ó litros)Queso Ing.NOROESTE</v>
      </c>
      <c r="B3288" s="7">
        <v>0</v>
      </c>
      <c r="C3288" s="7">
        <v>0</v>
      </c>
      <c r="D3288" s="8" t="s">
        <v>8</v>
      </c>
      <c r="E3288" s="8">
        <v>6.0331093952133301</v>
      </c>
      <c r="F3288" s="8">
        <v>6.1442448041056803</v>
      </c>
      <c r="G3288" s="8">
        <v>6.0985717272600803</v>
      </c>
      <c r="H3288" s="8">
        <v>6.9961039842703103</v>
      </c>
    </row>
    <row r="3289" spans="1:8" x14ac:dyDescent="0.35">
      <c r="A3289" s="7" t="str">
        <f t="shared" si="41"/>
        <v>DISTRIBUCION VOLUMEN X CRITERIO (kg ó litros)Queso Ing.&lt;2MIL</v>
      </c>
      <c r="B3289" s="7">
        <v>0</v>
      </c>
      <c r="C3289" s="7">
        <v>0</v>
      </c>
      <c r="D3289" s="8" t="s">
        <v>9</v>
      </c>
      <c r="E3289" s="8">
        <v>4.1991737299654401</v>
      </c>
      <c r="F3289" s="8">
        <v>3.5471207574668799</v>
      </c>
      <c r="G3289" s="8">
        <v>3.00535531251463</v>
      </c>
      <c r="H3289" s="8">
        <v>3.5699642563549698</v>
      </c>
    </row>
    <row r="3290" spans="1:8" x14ac:dyDescent="0.35">
      <c r="A3290" s="7" t="str">
        <f t="shared" si="41"/>
        <v>DISTRIBUCION VOLUMEN X CRITERIO (kg ó litros)Queso Ing.2-5MIL</v>
      </c>
      <c r="B3290" s="7">
        <v>0</v>
      </c>
      <c r="C3290" s="7">
        <v>0</v>
      </c>
      <c r="D3290" s="8" t="s">
        <v>10</v>
      </c>
      <c r="E3290" s="8">
        <v>5.8662725395128801</v>
      </c>
      <c r="F3290" s="8">
        <v>5.7363782525091302</v>
      </c>
      <c r="G3290" s="8">
        <v>8.7320616943137903</v>
      </c>
      <c r="H3290" s="8">
        <v>7.3228805741374101</v>
      </c>
    </row>
    <row r="3291" spans="1:8" x14ac:dyDescent="0.35">
      <c r="A3291" s="7" t="str">
        <f t="shared" si="41"/>
        <v>DISTRIBUCION VOLUMEN X CRITERIO (kg ó litros)Queso Ing.5-10MIL</v>
      </c>
      <c r="B3291" s="7">
        <v>0</v>
      </c>
      <c r="C3291" s="7">
        <v>0</v>
      </c>
      <c r="D3291" s="8" t="s">
        <v>11</v>
      </c>
      <c r="E3291" s="8">
        <v>9.0572229978149998</v>
      </c>
      <c r="F3291" s="8">
        <v>6.4274850801367496</v>
      </c>
      <c r="G3291" s="8">
        <v>6.7276915984885104</v>
      </c>
      <c r="H3291" s="8">
        <v>7.06183872408001</v>
      </c>
    </row>
    <row r="3292" spans="1:8" x14ac:dyDescent="0.35">
      <c r="A3292" s="7" t="str">
        <f t="shared" si="41"/>
        <v>DISTRIBUCION VOLUMEN X CRITERIO (kg ó litros)Queso Ing.10-30MIL</v>
      </c>
      <c r="B3292" s="7">
        <v>0</v>
      </c>
      <c r="C3292" s="7">
        <v>0</v>
      </c>
      <c r="D3292" s="8" t="s">
        <v>12</v>
      </c>
      <c r="E3292" s="8">
        <v>16.178611492201199</v>
      </c>
      <c r="F3292" s="8">
        <v>17.327407352263201</v>
      </c>
      <c r="G3292" s="8">
        <v>18.395173125243598</v>
      </c>
      <c r="H3292" s="8">
        <v>16.721682297108199</v>
      </c>
    </row>
    <row r="3293" spans="1:8" x14ac:dyDescent="0.35">
      <c r="A3293" s="7" t="str">
        <f t="shared" si="41"/>
        <v>DISTRIBUCION VOLUMEN X CRITERIO (kg ó litros)Queso Ing.30-100MIL</v>
      </c>
      <c r="B3293" s="7">
        <v>0</v>
      </c>
      <c r="C3293" s="7">
        <v>0</v>
      </c>
      <c r="D3293" s="8" t="s">
        <v>13</v>
      </c>
      <c r="E3293" s="8">
        <v>22.9785931354489</v>
      </c>
      <c r="F3293" s="8">
        <v>23.466650707717399</v>
      </c>
      <c r="G3293" s="8">
        <v>21.3440284638531</v>
      </c>
      <c r="H3293" s="8">
        <v>23.8014878551413</v>
      </c>
    </row>
    <row r="3294" spans="1:8" x14ac:dyDescent="0.35">
      <c r="A3294" s="7" t="str">
        <f t="shared" si="41"/>
        <v>DISTRIBUCION VOLUMEN X CRITERIO (kg ó litros)Queso Ing.100-200MIL</v>
      </c>
      <c r="B3294" s="7">
        <v>0</v>
      </c>
      <c r="C3294" s="7">
        <v>0</v>
      </c>
      <c r="D3294" s="8" t="s">
        <v>14</v>
      </c>
      <c r="E3294" s="8">
        <v>10.1917490704112</v>
      </c>
      <c r="F3294" s="8">
        <v>10.881944848591701</v>
      </c>
      <c r="G3294" s="8">
        <v>10.960908283625001</v>
      </c>
      <c r="H3294" s="8">
        <v>9.6255209273950104</v>
      </c>
    </row>
    <row r="3295" spans="1:8" x14ac:dyDescent="0.35">
      <c r="A3295" s="7" t="str">
        <f t="shared" si="41"/>
        <v>DISTRIBUCION VOLUMEN X CRITERIO (kg ó litros)Queso Ing.200-500MIL</v>
      </c>
      <c r="B3295" s="7">
        <v>0</v>
      </c>
      <c r="C3295" s="7">
        <v>0</v>
      </c>
      <c r="D3295" s="8" t="s">
        <v>15</v>
      </c>
      <c r="E3295" s="8">
        <v>14.068695613814601</v>
      </c>
      <c r="F3295" s="8">
        <v>13.3081092526863</v>
      </c>
      <c r="G3295" s="8">
        <v>13.4560013957288</v>
      </c>
      <c r="H3295" s="8">
        <v>16.049915083708999</v>
      </c>
    </row>
    <row r="3296" spans="1:8" x14ac:dyDescent="0.35">
      <c r="A3296" s="7" t="str">
        <f t="shared" si="41"/>
        <v>DISTRIBUCION VOLUMEN X CRITERIO (kg ó litros)Queso Ing.&gt;500MIL</v>
      </c>
      <c r="B3296" s="7">
        <v>0</v>
      </c>
      <c r="C3296" s="7">
        <v>0</v>
      </c>
      <c r="D3296" s="8" t="s">
        <v>16</v>
      </c>
      <c r="E3296" s="8">
        <v>17.4596897464417</v>
      </c>
      <c r="F3296" s="8">
        <v>19.304901466814599</v>
      </c>
      <c r="G3296" s="8">
        <v>17.3787861165397</v>
      </c>
      <c r="H3296" s="8">
        <v>15.846712551630899</v>
      </c>
    </row>
    <row r="3297" spans="1:8" x14ac:dyDescent="0.35">
      <c r="A3297" s="7" t="str">
        <f t="shared" si="41"/>
        <v>DISTRIBUCION VOLUMEN X CRITERIO (kg ó litros)Queso Ing.DE 15 A 19 AÑOS</v>
      </c>
      <c r="B3297" s="7">
        <v>0</v>
      </c>
      <c r="C3297" s="7">
        <v>0</v>
      </c>
      <c r="D3297" s="8" t="s">
        <v>39</v>
      </c>
      <c r="E3297" s="8">
        <v>3.1634478502370298</v>
      </c>
      <c r="F3297" s="8">
        <v>2.7411552042288201</v>
      </c>
      <c r="G3297" s="8">
        <v>3.9147065030161801</v>
      </c>
      <c r="H3297" s="8">
        <v>3.8056268829879798</v>
      </c>
    </row>
    <row r="3298" spans="1:8" x14ac:dyDescent="0.35">
      <c r="A3298" s="7" t="str">
        <f t="shared" si="41"/>
        <v>DISTRIBUCION VOLUMEN X CRITERIO (kg ó litros)Queso Ing.DE 20 A 24 AÑOS</v>
      </c>
      <c r="B3298" s="7">
        <v>0</v>
      </c>
      <c r="C3298" s="7">
        <v>0</v>
      </c>
      <c r="D3298" s="8" t="s">
        <v>40</v>
      </c>
      <c r="E3298" s="8">
        <v>5.5524753372171602</v>
      </c>
      <c r="F3298" s="8">
        <v>6.1782363198569596</v>
      </c>
      <c r="G3298" s="8">
        <v>5.9171343268398999</v>
      </c>
      <c r="H3298" s="8">
        <v>4.9170908669439504</v>
      </c>
    </row>
    <row r="3299" spans="1:8" x14ac:dyDescent="0.35">
      <c r="A3299" s="7" t="str">
        <f t="shared" si="41"/>
        <v>DISTRIBUCION VOLUMEN X CRITERIO (kg ó litros)Queso Ing.DE 25 A 34 AÑOS</v>
      </c>
      <c r="B3299" s="7">
        <v>0</v>
      </c>
      <c r="C3299" s="7">
        <v>0</v>
      </c>
      <c r="D3299" s="8" t="s">
        <v>41</v>
      </c>
      <c r="E3299" s="8">
        <v>16.840780231355101</v>
      </c>
      <c r="F3299" s="8">
        <v>17.997272487082402</v>
      </c>
      <c r="G3299" s="8">
        <v>16.846667924407299</v>
      </c>
      <c r="H3299" s="8">
        <v>16.7266621498257</v>
      </c>
    </row>
    <row r="3300" spans="1:8" x14ac:dyDescent="0.35">
      <c r="A3300" s="7" t="str">
        <f t="shared" si="41"/>
        <v>DISTRIBUCION VOLUMEN X CRITERIO (kg ó litros)Queso Ing.DE 35 A 49 AÑOS</v>
      </c>
      <c r="B3300" s="7">
        <v>0</v>
      </c>
      <c r="C3300" s="7">
        <v>0</v>
      </c>
      <c r="D3300" s="8" t="s">
        <v>42</v>
      </c>
      <c r="E3300" s="8">
        <v>35.317686516399199</v>
      </c>
      <c r="F3300" s="8">
        <v>34.102498358086102</v>
      </c>
      <c r="G3300" s="8">
        <v>31.0349905206903</v>
      </c>
      <c r="H3300" s="8">
        <v>33.245775512901098</v>
      </c>
    </row>
    <row r="3301" spans="1:8" x14ac:dyDescent="0.35">
      <c r="A3301" s="7" t="str">
        <f t="shared" si="41"/>
        <v>DISTRIBUCION VOLUMEN X CRITERIO (kg ó litros)Queso Ing.DE 50 A 59 AÑOS</v>
      </c>
      <c r="B3301" s="7">
        <v>0</v>
      </c>
      <c r="C3301" s="7">
        <v>0</v>
      </c>
      <c r="D3301" s="8" t="s">
        <v>43</v>
      </c>
      <c r="E3301" s="8">
        <v>25.217547533856699</v>
      </c>
      <c r="F3301" s="8">
        <v>25.001410141872402</v>
      </c>
      <c r="G3301" s="8">
        <v>25.2336771884809</v>
      </c>
      <c r="H3301" s="8">
        <v>24.255084784106799</v>
      </c>
    </row>
    <row r="3302" spans="1:8" x14ac:dyDescent="0.35">
      <c r="A3302" s="7" t="str">
        <f t="shared" si="41"/>
        <v>DISTRIBUCION VOLUMEN X CRITERIO (kg ó litros)Queso Ing.DE 60 A 75 AÑOS</v>
      </c>
      <c r="B3302" s="7">
        <v>0</v>
      </c>
      <c r="C3302" s="7">
        <v>0</v>
      </c>
      <c r="D3302" s="8" t="s">
        <v>44</v>
      </c>
      <c r="E3302" s="8">
        <v>13.908064248187699</v>
      </c>
      <c r="F3302" s="8">
        <v>13.9794279097789</v>
      </c>
      <c r="G3302" s="8">
        <v>17.052832694080902</v>
      </c>
      <c r="H3302" s="8">
        <v>17.049759225565101</v>
      </c>
    </row>
    <row r="3303" spans="1:8" x14ac:dyDescent="0.35">
      <c r="A3303" s="7" t="str">
        <f t="shared" si="41"/>
        <v>DISTRIBUCION VOLUMEN X CRITERIO (kg ó litros)Queso Ing.ALTA Y MEDIA ALTA</v>
      </c>
      <c r="B3303" s="7">
        <v>0</v>
      </c>
      <c r="C3303" s="7">
        <v>0</v>
      </c>
      <c r="D3303" s="8" t="s">
        <v>17</v>
      </c>
      <c r="E3303" s="8">
        <v>23.384798245569399</v>
      </c>
      <c r="F3303" s="8">
        <v>24.255341569462502</v>
      </c>
      <c r="G3303" s="8">
        <v>24.8446128947405</v>
      </c>
      <c r="H3303" s="8">
        <v>25.213438322447502</v>
      </c>
    </row>
    <row r="3304" spans="1:8" x14ac:dyDescent="0.35">
      <c r="A3304" s="7" t="str">
        <f t="shared" si="41"/>
        <v>DISTRIBUCION VOLUMEN X CRITERIO (kg ó litros)Queso Ing.MEDIA</v>
      </c>
      <c r="B3304" s="7">
        <v>0</v>
      </c>
      <c r="C3304" s="7">
        <v>0</v>
      </c>
      <c r="D3304" s="8" t="s">
        <v>18</v>
      </c>
      <c r="E3304" s="8">
        <v>32.427406576679303</v>
      </c>
      <c r="F3304" s="8">
        <v>31.5391440737551</v>
      </c>
      <c r="G3304" s="8">
        <v>30.692083821114501</v>
      </c>
      <c r="H3304" s="8">
        <v>30.0965014512302</v>
      </c>
    </row>
    <row r="3305" spans="1:8" x14ac:dyDescent="0.35">
      <c r="A3305" s="7" t="str">
        <f t="shared" si="41"/>
        <v>DISTRIBUCION VOLUMEN X CRITERIO (kg ó litros)Queso Ing.MEDIA BAJA</v>
      </c>
      <c r="B3305" s="7">
        <v>0</v>
      </c>
      <c r="C3305" s="7">
        <v>0</v>
      </c>
      <c r="D3305" s="8" t="s">
        <v>19</v>
      </c>
      <c r="E3305" s="8">
        <v>24.4545984204909</v>
      </c>
      <c r="F3305" s="8">
        <v>25.267865751283701</v>
      </c>
      <c r="G3305" s="8">
        <v>25.0287903049474</v>
      </c>
      <c r="H3305" s="8">
        <v>23.309287036586301</v>
      </c>
    </row>
    <row r="3306" spans="1:8" x14ac:dyDescent="0.35">
      <c r="A3306" s="7" t="str">
        <f t="shared" si="41"/>
        <v>DISTRIBUCION VOLUMEN X CRITERIO (kg ó litros)Queso Ing.BAJA</v>
      </c>
      <c r="B3306" s="7">
        <v>0</v>
      </c>
      <c r="C3306" s="7">
        <v>0</v>
      </c>
      <c r="D3306" s="8" t="s">
        <v>20</v>
      </c>
      <c r="E3306" s="8">
        <v>19.733199523520401</v>
      </c>
      <c r="F3306" s="8">
        <v>18.937642823047</v>
      </c>
      <c r="G3306" s="8">
        <v>19.434523978483998</v>
      </c>
      <c r="H3306" s="8">
        <v>21.3807720593339</v>
      </c>
    </row>
    <row r="3307" spans="1:8" x14ac:dyDescent="0.35">
      <c r="A3307" s="7" t="str">
        <f t="shared" si="41"/>
        <v>DISTRIBUCION VOLUMEN X CRITERIO (kg ó litros)Queso Ing.HOMBRE</v>
      </c>
      <c r="B3307" s="7">
        <v>0</v>
      </c>
      <c r="C3307" s="7">
        <v>0</v>
      </c>
      <c r="D3307" s="8" t="s">
        <v>21</v>
      </c>
      <c r="E3307" s="8">
        <v>44.655031876068598</v>
      </c>
      <c r="F3307" s="8">
        <v>42.0738158844701</v>
      </c>
      <c r="G3307" s="8">
        <v>43.604036900032</v>
      </c>
      <c r="H3307" s="8">
        <v>42.212031041426997</v>
      </c>
    </row>
    <row r="3308" spans="1:8" x14ac:dyDescent="0.35">
      <c r="A3308" s="7" t="str">
        <f t="shared" si="41"/>
        <v>DISTRIBUCION VOLUMEN X CRITERIO (kg ó litros)Queso Ing.MUJER</v>
      </c>
      <c r="B3308" s="7">
        <v>0</v>
      </c>
      <c r="C3308" s="7">
        <v>0</v>
      </c>
      <c r="D3308" s="8" t="s">
        <v>22</v>
      </c>
      <c r="E3308" s="8">
        <v>55.344968885033502</v>
      </c>
      <c r="F3308" s="8">
        <v>57.926184169811798</v>
      </c>
      <c r="G3308" s="8">
        <v>56.395972383259803</v>
      </c>
      <c r="H3308" s="8">
        <v>57.787972313035198</v>
      </c>
    </row>
    <row r="3309" spans="1:8" x14ac:dyDescent="0.35">
      <c r="A3309" s="7" t="str">
        <f>$B$2265&amp;$C$3309&amp;D3309</f>
        <v>DISTRIBUCION VOLUMEN X CRITERIO (kg ó litros).Fruta Ing.T.ESPAÑA</v>
      </c>
      <c r="B3309" s="7">
        <v>0</v>
      </c>
      <c r="C3309" s="7" t="s">
        <v>151</v>
      </c>
      <c r="D3309" s="8" t="s">
        <v>36</v>
      </c>
      <c r="E3309" s="8">
        <v>100</v>
      </c>
      <c r="F3309" s="8">
        <v>100</v>
      </c>
      <c r="G3309" s="8">
        <v>100</v>
      </c>
      <c r="H3309" s="8">
        <v>100</v>
      </c>
    </row>
    <row r="3310" spans="1:8" x14ac:dyDescent="0.35">
      <c r="A3310" s="7" t="str">
        <f t="shared" ref="A3310:A3337" si="42">$B$2265&amp;$C$3309&amp;D3310</f>
        <v>DISTRIBUCION VOLUMEN X CRITERIO (kg ó litros).Fruta Ing.BCN AM</v>
      </c>
      <c r="B3310" s="7">
        <v>0</v>
      </c>
      <c r="C3310" s="7">
        <v>0</v>
      </c>
      <c r="D3310" s="8" t="s">
        <v>1</v>
      </c>
      <c r="E3310" s="8">
        <v>11.409512995951101</v>
      </c>
      <c r="F3310" s="8">
        <v>9.3653530314581896</v>
      </c>
      <c r="G3310" s="8">
        <v>8.7075607300654791</v>
      </c>
      <c r="H3310" s="8">
        <v>6.2507518145555103</v>
      </c>
    </row>
    <row r="3311" spans="1:8" x14ac:dyDescent="0.35">
      <c r="A3311" s="7" t="str">
        <f t="shared" si="42"/>
        <v>DISTRIBUCION VOLUMEN X CRITERIO (kg ó litros).Fruta Ing.REST.CAT ARAGON</v>
      </c>
      <c r="B3311" s="7">
        <v>0</v>
      </c>
      <c r="C3311" s="7">
        <v>0</v>
      </c>
      <c r="D3311" s="8" t="s">
        <v>2</v>
      </c>
      <c r="E3311" s="8">
        <v>10.3323737013577</v>
      </c>
      <c r="F3311" s="8">
        <v>10.6478567794556</v>
      </c>
      <c r="G3311" s="8">
        <v>9.9421197140976201</v>
      </c>
      <c r="H3311" s="8">
        <v>7.2581777533880896</v>
      </c>
    </row>
    <row r="3312" spans="1:8" x14ac:dyDescent="0.35">
      <c r="A3312" s="7" t="str">
        <f t="shared" si="42"/>
        <v>DISTRIBUCION VOLUMEN X CRITERIO (kg ó litros).Fruta Ing.LEVANTE</v>
      </c>
      <c r="B3312" s="7">
        <v>0</v>
      </c>
      <c r="C3312" s="7">
        <v>0</v>
      </c>
      <c r="D3312" s="8" t="s">
        <v>3</v>
      </c>
      <c r="E3312" s="8">
        <v>19.579667324364099</v>
      </c>
      <c r="F3312" s="8">
        <v>15.456372802592201</v>
      </c>
      <c r="G3312" s="8">
        <v>15.016731356064801</v>
      </c>
      <c r="H3312" s="8">
        <v>10.656044319581399</v>
      </c>
    </row>
    <row r="3313" spans="1:8" x14ac:dyDescent="0.35">
      <c r="A3313" s="7" t="str">
        <f t="shared" si="42"/>
        <v>DISTRIBUCION VOLUMEN X CRITERIO (kg ó litros).Fruta Ing.ANDALUCIA</v>
      </c>
      <c r="B3313" s="7">
        <v>0</v>
      </c>
      <c r="C3313" s="7">
        <v>0</v>
      </c>
      <c r="D3313" s="8" t="s">
        <v>4</v>
      </c>
      <c r="E3313" s="8">
        <v>18.757535418128999</v>
      </c>
      <c r="F3313" s="8">
        <v>24.426159078967501</v>
      </c>
      <c r="G3313" s="8">
        <v>11.6626735164543</v>
      </c>
      <c r="H3313" s="8">
        <v>15.7823052927607</v>
      </c>
    </row>
    <row r="3314" spans="1:8" x14ac:dyDescent="0.35">
      <c r="A3314" s="7" t="str">
        <f t="shared" si="42"/>
        <v>DISTRIBUCION VOLUMEN X CRITERIO (kg ó litros).Fruta Ing.MDD AM</v>
      </c>
      <c r="B3314" s="7">
        <v>0</v>
      </c>
      <c r="C3314" s="7">
        <v>0</v>
      </c>
      <c r="D3314" s="8" t="s">
        <v>5</v>
      </c>
      <c r="E3314" s="8">
        <v>13.068340110897999</v>
      </c>
      <c r="F3314" s="8">
        <v>10.2590269133694</v>
      </c>
      <c r="G3314" s="8">
        <v>10.6042669009157</v>
      </c>
      <c r="H3314" s="8">
        <v>11.864157135714899</v>
      </c>
    </row>
    <row r="3315" spans="1:8" x14ac:dyDescent="0.35">
      <c r="A3315" s="7" t="str">
        <f t="shared" si="42"/>
        <v>DISTRIBUCION VOLUMEN X CRITERIO (kg ó litros).Fruta Ing.RTO CENTRO</v>
      </c>
      <c r="B3315" s="7">
        <v>0</v>
      </c>
      <c r="C3315" s="7">
        <v>0</v>
      </c>
      <c r="D3315" s="8" t="s">
        <v>6</v>
      </c>
      <c r="E3315" s="8">
        <v>10.118044742034501</v>
      </c>
      <c r="F3315" s="8">
        <v>11.192927505229299</v>
      </c>
      <c r="G3315" s="8">
        <v>16.292088541724599</v>
      </c>
      <c r="H3315" s="8">
        <v>14.8886328541653</v>
      </c>
    </row>
    <row r="3316" spans="1:8" x14ac:dyDescent="0.35">
      <c r="A3316" s="7" t="str">
        <f t="shared" si="42"/>
        <v>DISTRIBUCION VOLUMEN X CRITERIO (kg ó litros).Fruta Ing.NORTE-CENTRO</v>
      </c>
      <c r="B3316" s="7">
        <v>0</v>
      </c>
      <c r="C3316" s="7">
        <v>0</v>
      </c>
      <c r="D3316" s="8" t="s">
        <v>7</v>
      </c>
      <c r="E3316" s="8">
        <v>8.8709939153883592</v>
      </c>
      <c r="F3316" s="8">
        <v>8.2338426634816901</v>
      </c>
      <c r="G3316" s="8">
        <v>16.905105377078701</v>
      </c>
      <c r="H3316" s="8">
        <v>13.7708405008604</v>
      </c>
    </row>
    <row r="3317" spans="1:8" x14ac:dyDescent="0.35">
      <c r="A3317" s="7" t="str">
        <f t="shared" si="42"/>
        <v>DISTRIBUCION VOLUMEN X CRITERIO (kg ó litros).Fruta Ing.NOROESTE</v>
      </c>
      <c r="B3317" s="7">
        <v>0</v>
      </c>
      <c r="C3317" s="7">
        <v>0</v>
      </c>
      <c r="D3317" s="8" t="s">
        <v>8</v>
      </c>
      <c r="E3317" s="8">
        <v>7.8635404946019296</v>
      </c>
      <c r="F3317" s="8">
        <v>10.418465601209</v>
      </c>
      <c r="G3317" s="8">
        <v>10.8694551715946</v>
      </c>
      <c r="H3317" s="8">
        <v>19.529093024700099</v>
      </c>
    </row>
    <row r="3318" spans="1:8" x14ac:dyDescent="0.35">
      <c r="A3318" s="7" t="str">
        <f t="shared" si="42"/>
        <v>DISTRIBUCION VOLUMEN X CRITERIO (kg ó litros).Fruta Ing.&lt;2MIL</v>
      </c>
      <c r="B3318" s="7">
        <v>0</v>
      </c>
      <c r="C3318" s="7">
        <v>0</v>
      </c>
      <c r="D3318" s="8" t="s">
        <v>9</v>
      </c>
      <c r="E3318" s="8">
        <v>3.98414028364071</v>
      </c>
      <c r="F3318" s="8">
        <v>4.3559252220503604</v>
      </c>
      <c r="G3318" s="8">
        <v>4.6957104457177303</v>
      </c>
      <c r="H3318" s="8">
        <v>6.7005151355683603</v>
      </c>
    </row>
    <row r="3319" spans="1:8" x14ac:dyDescent="0.35">
      <c r="A3319" s="7" t="str">
        <f t="shared" si="42"/>
        <v>DISTRIBUCION VOLUMEN X CRITERIO (kg ó litros).Fruta Ing.2-5MIL</v>
      </c>
      <c r="B3319" s="7">
        <v>0</v>
      </c>
      <c r="C3319" s="7">
        <v>0</v>
      </c>
      <c r="D3319" s="8" t="s">
        <v>10</v>
      </c>
      <c r="E3319" s="8">
        <v>5.1060972291594604</v>
      </c>
      <c r="F3319" s="8">
        <v>3.8602998062913501</v>
      </c>
      <c r="G3319" s="8">
        <v>9.7080477983195692</v>
      </c>
      <c r="H3319" s="8">
        <v>6.0108424216521001</v>
      </c>
    </row>
    <row r="3320" spans="1:8" x14ac:dyDescent="0.35">
      <c r="A3320" s="7" t="str">
        <f t="shared" si="42"/>
        <v>DISTRIBUCION VOLUMEN X CRITERIO (kg ó litros).Fruta Ing.5-10MIL</v>
      </c>
      <c r="B3320" s="7">
        <v>0</v>
      </c>
      <c r="C3320" s="7">
        <v>0</v>
      </c>
      <c r="D3320" s="8" t="s">
        <v>11</v>
      </c>
      <c r="E3320" s="8">
        <v>14.8783436109597</v>
      </c>
      <c r="F3320" s="8">
        <v>6.9815122756486598</v>
      </c>
      <c r="G3320" s="8">
        <v>6.2198454041889901</v>
      </c>
      <c r="H3320" s="8">
        <v>19.643160784524099</v>
      </c>
    </row>
    <row r="3321" spans="1:8" x14ac:dyDescent="0.35">
      <c r="A3321" s="7" t="str">
        <f t="shared" si="42"/>
        <v>DISTRIBUCION VOLUMEN X CRITERIO (kg ó litros).Fruta Ing.10-30MIL</v>
      </c>
      <c r="B3321" s="7">
        <v>0</v>
      </c>
      <c r="C3321" s="7">
        <v>0</v>
      </c>
      <c r="D3321" s="8" t="s">
        <v>12</v>
      </c>
      <c r="E3321" s="8">
        <v>16.668881680395799</v>
      </c>
      <c r="F3321" s="8">
        <v>18.275825771200001</v>
      </c>
      <c r="G3321" s="8">
        <v>12.558959980975301</v>
      </c>
      <c r="H3321" s="8">
        <v>17.5781888707583</v>
      </c>
    </row>
    <row r="3322" spans="1:8" x14ac:dyDescent="0.35">
      <c r="A3322" s="7" t="str">
        <f t="shared" si="42"/>
        <v>DISTRIBUCION VOLUMEN X CRITERIO (kg ó litros).Fruta Ing.30-100MIL</v>
      </c>
      <c r="B3322" s="7">
        <v>0</v>
      </c>
      <c r="C3322" s="7">
        <v>0</v>
      </c>
      <c r="D3322" s="8" t="s">
        <v>13</v>
      </c>
      <c r="E3322" s="8">
        <v>18.325241543658301</v>
      </c>
      <c r="F3322" s="8">
        <v>22.419244367027702</v>
      </c>
      <c r="G3322" s="8">
        <v>23.993072630888999</v>
      </c>
      <c r="H3322" s="8">
        <v>17.864749564830198</v>
      </c>
    </row>
    <row r="3323" spans="1:8" x14ac:dyDescent="0.35">
      <c r="A3323" s="7" t="str">
        <f t="shared" si="42"/>
        <v>DISTRIBUCION VOLUMEN X CRITERIO (kg ó litros).Fruta Ing.100-200MIL</v>
      </c>
      <c r="B3323" s="7">
        <v>0</v>
      </c>
      <c r="C3323" s="7">
        <v>0</v>
      </c>
      <c r="D3323" s="8" t="s">
        <v>14</v>
      </c>
      <c r="E3323" s="8">
        <v>7.1699949482113396</v>
      </c>
      <c r="F3323" s="8">
        <v>10.3432294185794</v>
      </c>
      <c r="G3323" s="8">
        <v>14.2372166054567</v>
      </c>
      <c r="H3323" s="8">
        <v>7.7762765517031198</v>
      </c>
    </row>
    <row r="3324" spans="1:8" x14ac:dyDescent="0.35">
      <c r="A3324" s="7" t="str">
        <f t="shared" si="42"/>
        <v>DISTRIBUCION VOLUMEN X CRITERIO (kg ó litros).Fruta Ing.200-500MIL</v>
      </c>
      <c r="B3324" s="7">
        <v>0</v>
      </c>
      <c r="C3324" s="7">
        <v>0</v>
      </c>
      <c r="D3324" s="8" t="s">
        <v>15</v>
      </c>
      <c r="E3324" s="8">
        <v>12.816917678335599</v>
      </c>
      <c r="F3324" s="8">
        <v>14.2217953933289</v>
      </c>
      <c r="G3324" s="8">
        <v>12.859228084856399</v>
      </c>
      <c r="H3324" s="8">
        <v>8.9288225970537702</v>
      </c>
    </row>
    <row r="3325" spans="1:8" x14ac:dyDescent="0.35">
      <c r="A3325" s="7" t="str">
        <f t="shared" si="42"/>
        <v>DISTRIBUCION VOLUMEN X CRITERIO (kg ó litros).Fruta Ing.&gt;500MIL</v>
      </c>
      <c r="B3325" s="7">
        <v>0</v>
      </c>
      <c r="C3325" s="7">
        <v>0</v>
      </c>
      <c r="D3325" s="8" t="s">
        <v>16</v>
      </c>
      <c r="E3325" s="8">
        <v>21.050392153733402</v>
      </c>
      <c r="F3325" s="8">
        <v>19.542178181014599</v>
      </c>
      <c r="G3325" s="8">
        <v>15.7279214079359</v>
      </c>
      <c r="H3325" s="8">
        <v>15.497449480161601</v>
      </c>
    </row>
    <row r="3326" spans="1:8" x14ac:dyDescent="0.35">
      <c r="A3326" s="7" t="str">
        <f t="shared" si="42"/>
        <v>DISTRIBUCION VOLUMEN X CRITERIO (kg ó litros).Fruta Ing.DE 15 A 19 AÑOS</v>
      </c>
      <c r="B3326" s="7">
        <v>0</v>
      </c>
      <c r="C3326" s="7">
        <v>0</v>
      </c>
      <c r="D3326" s="8" t="s">
        <v>39</v>
      </c>
      <c r="E3326" s="8">
        <v>0.739354255516113</v>
      </c>
      <c r="F3326" s="8">
        <v>1.7248744168983701</v>
      </c>
      <c r="G3326" s="8">
        <v>2.4120597867612199</v>
      </c>
      <c r="H3326" s="8">
        <v>0.41060265332200102</v>
      </c>
    </row>
    <row r="3327" spans="1:8" x14ac:dyDescent="0.35">
      <c r="A3327" s="7" t="str">
        <f t="shared" si="42"/>
        <v>DISTRIBUCION VOLUMEN X CRITERIO (kg ó litros).Fruta Ing.DE 20 A 24 AÑOS</v>
      </c>
      <c r="B3327" s="7">
        <v>0</v>
      </c>
      <c r="C3327" s="7">
        <v>0</v>
      </c>
      <c r="D3327" s="8" t="s">
        <v>40</v>
      </c>
      <c r="E3327" s="8">
        <v>2.7574911366347399</v>
      </c>
      <c r="F3327" s="8">
        <v>4.1012124187974601</v>
      </c>
      <c r="G3327" s="8">
        <v>3.5450328680439398</v>
      </c>
      <c r="H3327" s="8">
        <v>2.5722186817460502</v>
      </c>
    </row>
    <row r="3328" spans="1:8" x14ac:dyDescent="0.35">
      <c r="A3328" s="7" t="str">
        <f t="shared" si="42"/>
        <v>DISTRIBUCION VOLUMEN X CRITERIO (kg ó litros).Fruta Ing.DE 25 A 34 AÑOS</v>
      </c>
      <c r="B3328" s="7">
        <v>0</v>
      </c>
      <c r="C3328" s="7">
        <v>0</v>
      </c>
      <c r="D3328" s="8" t="s">
        <v>41</v>
      </c>
      <c r="E3328" s="8">
        <v>7.5820254099825402</v>
      </c>
      <c r="F3328" s="8">
        <v>8.1922749765218406</v>
      </c>
      <c r="G3328" s="8">
        <v>7.2783897022278703</v>
      </c>
      <c r="H3328" s="8">
        <v>8.8662132573221797</v>
      </c>
    </row>
    <row r="3329" spans="1:8" x14ac:dyDescent="0.35">
      <c r="A3329" s="7" t="str">
        <f t="shared" si="42"/>
        <v>DISTRIBUCION VOLUMEN X CRITERIO (kg ó litros).Fruta Ing.DE 35 A 49 AÑOS</v>
      </c>
      <c r="B3329" s="7">
        <v>0</v>
      </c>
      <c r="C3329" s="7">
        <v>0</v>
      </c>
      <c r="D3329" s="8" t="s">
        <v>42</v>
      </c>
      <c r="E3329" s="8">
        <v>24.833856689342898</v>
      </c>
      <c r="F3329" s="8">
        <v>25.043307371394</v>
      </c>
      <c r="G3329" s="8">
        <v>17.577238484887001</v>
      </c>
      <c r="H3329" s="8">
        <v>33.514821488037697</v>
      </c>
    </row>
    <row r="3330" spans="1:8" x14ac:dyDescent="0.35">
      <c r="A3330" s="7" t="str">
        <f t="shared" si="42"/>
        <v>DISTRIBUCION VOLUMEN X CRITERIO (kg ó litros).Fruta Ing.DE 50 A 59 AÑOS</v>
      </c>
      <c r="B3330" s="7">
        <v>0</v>
      </c>
      <c r="C3330" s="7">
        <v>0</v>
      </c>
      <c r="D3330" s="8" t="s">
        <v>43</v>
      </c>
      <c r="E3330" s="8">
        <v>36.155072291999304</v>
      </c>
      <c r="F3330" s="8">
        <v>28.051171403213601</v>
      </c>
      <c r="G3330" s="8">
        <v>35.021582458770098</v>
      </c>
      <c r="H3330" s="8">
        <v>28.790808376262301</v>
      </c>
    </row>
    <row r="3331" spans="1:8" x14ac:dyDescent="0.35">
      <c r="A3331" s="7" t="str">
        <f t="shared" si="42"/>
        <v>DISTRIBUCION VOLUMEN X CRITERIO (kg ó litros).Fruta Ing.DE 60 A 75 AÑOS</v>
      </c>
      <c r="B3331" s="7">
        <v>0</v>
      </c>
      <c r="C3331" s="7">
        <v>0</v>
      </c>
      <c r="D3331" s="8" t="s">
        <v>44</v>
      </c>
      <c r="E3331" s="8">
        <v>27.932210438655702</v>
      </c>
      <c r="F3331" s="8">
        <v>32.887166540094498</v>
      </c>
      <c r="G3331" s="8">
        <v>34.165698119141702</v>
      </c>
      <c r="H3331" s="8">
        <v>25.845337457014299</v>
      </c>
    </row>
    <row r="3332" spans="1:8" x14ac:dyDescent="0.35">
      <c r="A3332" s="7" t="str">
        <f t="shared" si="42"/>
        <v>DISTRIBUCION VOLUMEN X CRITERIO (kg ó litros).Fruta Ing.ALTA Y MEDIA ALTA</v>
      </c>
      <c r="B3332" s="7">
        <v>0</v>
      </c>
      <c r="C3332" s="7">
        <v>0</v>
      </c>
      <c r="D3332" s="8" t="s">
        <v>17</v>
      </c>
      <c r="E3332" s="8">
        <v>20.513467200335899</v>
      </c>
      <c r="F3332" s="8">
        <v>22.243895011341099</v>
      </c>
      <c r="G3332" s="8">
        <v>25.4789498458697</v>
      </c>
      <c r="H3332" s="8">
        <v>20.986501456667899</v>
      </c>
    </row>
    <row r="3333" spans="1:8" x14ac:dyDescent="0.35">
      <c r="A3333" s="7" t="str">
        <f t="shared" si="42"/>
        <v>DISTRIBUCION VOLUMEN X CRITERIO (kg ó litros).Fruta Ing.MEDIA</v>
      </c>
      <c r="B3333" s="7">
        <v>0</v>
      </c>
      <c r="C3333" s="7">
        <v>0</v>
      </c>
      <c r="D3333" s="8" t="s">
        <v>18</v>
      </c>
      <c r="E3333" s="8">
        <v>31.413995452546001</v>
      </c>
      <c r="F3333" s="8">
        <v>33.578785287738199</v>
      </c>
      <c r="G3333" s="8">
        <v>26.133375745762802</v>
      </c>
      <c r="H3333" s="8">
        <v>37.5504751822237</v>
      </c>
    </row>
    <row r="3334" spans="1:8" x14ac:dyDescent="0.35">
      <c r="A3334" s="7" t="str">
        <f t="shared" si="42"/>
        <v>DISTRIBUCION VOLUMEN X CRITERIO (kg ó litros).Fruta Ing.MEDIA BAJA</v>
      </c>
      <c r="B3334" s="7">
        <v>0</v>
      </c>
      <c r="C3334" s="7">
        <v>0</v>
      </c>
      <c r="D3334" s="8" t="s">
        <v>19</v>
      </c>
      <c r="E3334" s="8">
        <v>22.765422023677001</v>
      </c>
      <c r="F3334" s="8">
        <v>24.920459408865899</v>
      </c>
      <c r="G3334" s="8">
        <v>26.913356678075001</v>
      </c>
      <c r="H3334" s="8">
        <v>19.3674095198968</v>
      </c>
    </row>
    <row r="3335" spans="1:8" x14ac:dyDescent="0.35">
      <c r="A3335" s="7" t="str">
        <f t="shared" si="42"/>
        <v>DISTRIBUCION VOLUMEN X CRITERIO (kg ó litros).Fruta Ing.BAJA</v>
      </c>
      <c r="B3335" s="7">
        <v>0</v>
      </c>
      <c r="C3335" s="7">
        <v>0</v>
      </c>
      <c r="D3335" s="8" t="s">
        <v>20</v>
      </c>
      <c r="E3335" s="8">
        <v>25.3071282941007</v>
      </c>
      <c r="F3335" s="8">
        <v>19.256866592554498</v>
      </c>
      <c r="G3335" s="8">
        <v>21.4743178961875</v>
      </c>
      <c r="H3335" s="8">
        <v>22.095613572219399</v>
      </c>
    </row>
    <row r="3336" spans="1:8" x14ac:dyDescent="0.35">
      <c r="A3336" s="7" t="str">
        <f>$B$2265&amp;$C$3309&amp;D3336</f>
        <v>DISTRIBUCION VOLUMEN X CRITERIO (kg ó litros).Fruta Ing.HOMBRE</v>
      </c>
      <c r="B3336" s="7">
        <v>0</v>
      </c>
      <c r="C3336" s="7">
        <v>0</v>
      </c>
      <c r="D3336" s="8" t="s">
        <v>21</v>
      </c>
      <c r="E3336" s="8">
        <v>41.879521081907598</v>
      </c>
      <c r="F3336" s="8">
        <v>49.905688326785302</v>
      </c>
      <c r="G3336" s="8">
        <v>43.548736102038802</v>
      </c>
      <c r="H3336" s="8">
        <v>50.019524382290903</v>
      </c>
    </row>
    <row r="3337" spans="1:8" x14ac:dyDescent="0.35">
      <c r="A3337" s="7" t="str">
        <f t="shared" si="42"/>
        <v>DISTRIBUCION VOLUMEN X CRITERIO (kg ó litros).Fruta Ing.MUJER</v>
      </c>
      <c r="B3337" s="7">
        <v>0</v>
      </c>
      <c r="C3337" s="7">
        <v>0</v>
      </c>
      <c r="D3337" s="8" t="s">
        <v>22</v>
      </c>
      <c r="E3337" s="8">
        <v>58.1204880200075</v>
      </c>
      <c r="F3337" s="8">
        <v>50.0943241578886</v>
      </c>
      <c r="G3337" s="8">
        <v>56.451261236205497</v>
      </c>
      <c r="H3337" s="8">
        <v>49.980482875277403</v>
      </c>
    </row>
    <row r="3338" spans="1:8" x14ac:dyDescent="0.35">
      <c r="A3338" s="7" t="str">
        <f>$B$2265&amp;$C$3338&amp;D3338</f>
        <v>DISTRIBUCION VOLUMEN X CRITERIO (kg ó litros)Fruta Fresca IngT.ESPAÑA</v>
      </c>
      <c r="B3338" s="7">
        <v>0</v>
      </c>
      <c r="C3338" s="7" t="s">
        <v>152</v>
      </c>
      <c r="D3338" s="8" t="s">
        <v>36</v>
      </c>
      <c r="E3338" s="8">
        <v>100</v>
      </c>
      <c r="F3338" s="8">
        <v>100</v>
      </c>
      <c r="G3338" s="8">
        <v>100</v>
      </c>
      <c r="H3338" s="8">
        <v>100</v>
      </c>
    </row>
    <row r="3339" spans="1:8" x14ac:dyDescent="0.35">
      <c r="A3339" s="7" t="str">
        <f t="shared" ref="A3339:A3366" si="43">$B$2265&amp;$C$3338&amp;D3339</f>
        <v>DISTRIBUCION VOLUMEN X CRITERIO (kg ó litros)Fruta Fresca IngBCN AM</v>
      </c>
      <c r="B3339" s="7">
        <v>0</v>
      </c>
      <c r="C3339" s="7">
        <v>0</v>
      </c>
      <c r="D3339" s="8" t="s">
        <v>1</v>
      </c>
      <c r="E3339" s="8">
        <v>11.5149728197201</v>
      </c>
      <c r="F3339" s="8">
        <v>9.6719115889443792</v>
      </c>
      <c r="G3339" s="8">
        <v>8.8348045459877707</v>
      </c>
      <c r="H3339" s="8">
        <v>6.4711077094098099</v>
      </c>
    </row>
    <row r="3340" spans="1:8" x14ac:dyDescent="0.35">
      <c r="A3340" s="7" t="str">
        <f t="shared" si="43"/>
        <v>DISTRIBUCION VOLUMEN X CRITERIO (kg ó litros)Fruta Fresca IngREST.CAT ARAGON</v>
      </c>
      <c r="B3340" s="7">
        <v>0</v>
      </c>
      <c r="C3340" s="7">
        <v>0</v>
      </c>
      <c r="D3340" s="8" t="s">
        <v>2</v>
      </c>
      <c r="E3340" s="8">
        <v>10.610099453388701</v>
      </c>
      <c r="F3340" s="8">
        <v>10.589706192202399</v>
      </c>
      <c r="G3340" s="8">
        <v>10.356473491239701</v>
      </c>
      <c r="H3340" s="8">
        <v>7.5403718674723299</v>
      </c>
    </row>
    <row r="3341" spans="1:8" x14ac:dyDescent="0.35">
      <c r="A3341" s="7" t="str">
        <f t="shared" si="43"/>
        <v>DISTRIBUCION VOLUMEN X CRITERIO (kg ó litros)Fruta Fresca IngLEVANTE</v>
      </c>
      <c r="B3341" s="7">
        <v>0</v>
      </c>
      <c r="C3341" s="7">
        <v>0</v>
      </c>
      <c r="D3341" s="8" t="s">
        <v>3</v>
      </c>
      <c r="E3341" s="8">
        <v>19.498684019709401</v>
      </c>
      <c r="F3341" s="8">
        <v>15.114794753629401</v>
      </c>
      <c r="G3341" s="8">
        <v>14.703933427511</v>
      </c>
      <c r="H3341" s="8">
        <v>9.8833131479829106</v>
      </c>
    </row>
    <row r="3342" spans="1:8" x14ac:dyDescent="0.35">
      <c r="A3342" s="7" t="str">
        <f t="shared" si="43"/>
        <v>DISTRIBUCION VOLUMEN X CRITERIO (kg ó litros)Fruta Fresca IngANDALUCIA</v>
      </c>
      <c r="B3342" s="7">
        <v>0</v>
      </c>
      <c r="C3342" s="7">
        <v>0</v>
      </c>
      <c r="D3342" s="8" t="s">
        <v>4</v>
      </c>
      <c r="E3342" s="8">
        <v>18.355475733453599</v>
      </c>
      <c r="F3342" s="8">
        <v>24.065263781773201</v>
      </c>
      <c r="G3342" s="8">
        <v>10.6981539922555</v>
      </c>
      <c r="H3342" s="8">
        <v>14.748704021629299</v>
      </c>
    </row>
    <row r="3343" spans="1:8" x14ac:dyDescent="0.35">
      <c r="A3343" s="7" t="str">
        <f t="shared" si="43"/>
        <v>DISTRIBUCION VOLUMEN X CRITERIO (kg ó litros)Fruta Fresca IngMDD AM</v>
      </c>
      <c r="B3343" s="7">
        <v>0</v>
      </c>
      <c r="C3343" s="7">
        <v>0</v>
      </c>
      <c r="D3343" s="8" t="s">
        <v>5</v>
      </c>
      <c r="E3343" s="8">
        <v>12.869447423399301</v>
      </c>
      <c r="F3343" s="8">
        <v>10.0084162550634</v>
      </c>
      <c r="G3343" s="8">
        <v>10.5305317135004</v>
      </c>
      <c r="H3343" s="8">
        <v>12.1143718469769</v>
      </c>
    </row>
    <row r="3344" spans="1:8" x14ac:dyDescent="0.35">
      <c r="A3344" s="7" t="str">
        <f t="shared" si="43"/>
        <v>DISTRIBUCION VOLUMEN X CRITERIO (kg ó litros)Fruta Fresca IngRTO CENTRO</v>
      </c>
      <c r="B3344" s="7">
        <v>0</v>
      </c>
      <c r="C3344" s="7">
        <v>0</v>
      </c>
      <c r="D3344" s="8" t="s">
        <v>6</v>
      </c>
      <c r="E3344" s="8">
        <v>10.1192375019568</v>
      </c>
      <c r="F3344" s="8">
        <v>11.5404954965563</v>
      </c>
      <c r="G3344" s="8">
        <v>16.8659370313047</v>
      </c>
      <c r="H3344" s="8">
        <v>15.3016525269397</v>
      </c>
    </row>
    <row r="3345" spans="1:8" x14ac:dyDescent="0.35">
      <c r="A3345" s="7" t="str">
        <f t="shared" si="43"/>
        <v>DISTRIBUCION VOLUMEN X CRITERIO (kg ó litros)Fruta Fresca IngNORTE-CENTRO</v>
      </c>
      <c r="B3345" s="7">
        <v>0</v>
      </c>
      <c r="C3345" s="7">
        <v>0</v>
      </c>
      <c r="D3345" s="8" t="s">
        <v>7</v>
      </c>
      <c r="E3345" s="8">
        <v>9.0663719894117705</v>
      </c>
      <c r="F3345" s="8">
        <v>8.2742496692032805</v>
      </c>
      <c r="G3345" s="8">
        <v>16.7722751401263</v>
      </c>
      <c r="H3345" s="8">
        <v>13.2937480808858</v>
      </c>
    </row>
    <row r="3346" spans="1:8" x14ac:dyDescent="0.35">
      <c r="A3346" s="7" t="str">
        <f t="shared" si="43"/>
        <v>DISTRIBUCION VOLUMEN X CRITERIO (kg ó litros)Fruta Fresca IngNOROESTE</v>
      </c>
      <c r="B3346" s="7">
        <v>0</v>
      </c>
      <c r="C3346" s="7">
        <v>0</v>
      </c>
      <c r="D3346" s="8" t="s">
        <v>8</v>
      </c>
      <c r="E3346" s="8">
        <v>7.9657194476021704</v>
      </c>
      <c r="F3346" s="8">
        <v>10.735167033910299</v>
      </c>
      <c r="G3346" s="8">
        <v>11.2378915478993</v>
      </c>
      <c r="H3346" s="8">
        <v>20.6467333829148</v>
      </c>
    </row>
    <row r="3347" spans="1:8" x14ac:dyDescent="0.35">
      <c r="A3347" s="7" t="str">
        <f t="shared" si="43"/>
        <v>DISTRIBUCION VOLUMEN X CRITERIO (kg ó litros)Fruta Fresca Ing&lt;2MIL</v>
      </c>
      <c r="B3347" s="7">
        <v>0</v>
      </c>
      <c r="C3347" s="7">
        <v>0</v>
      </c>
      <c r="D3347" s="8" t="s">
        <v>9</v>
      </c>
      <c r="E3347" s="8">
        <v>4.0810376766176404</v>
      </c>
      <c r="F3347" s="8">
        <v>4.5619584546749001</v>
      </c>
      <c r="G3347" s="8">
        <v>4.8910199354041497</v>
      </c>
      <c r="H3347" s="8">
        <v>6.9842701244179803</v>
      </c>
    </row>
    <row r="3348" spans="1:8" x14ac:dyDescent="0.35">
      <c r="A3348" s="7" t="str">
        <f t="shared" si="43"/>
        <v>DISTRIBUCION VOLUMEN X CRITERIO (kg ó litros)Fruta Fresca Ing2-5MIL</v>
      </c>
      <c r="B3348" s="7">
        <v>0</v>
      </c>
      <c r="C3348" s="7">
        <v>0</v>
      </c>
      <c r="D3348" s="8" t="s">
        <v>10</v>
      </c>
      <c r="E3348" s="8">
        <v>5.1204962651377803</v>
      </c>
      <c r="F3348" s="8">
        <v>4.00039637631789</v>
      </c>
      <c r="G3348" s="8">
        <v>10.104003295840601</v>
      </c>
      <c r="H3348" s="8">
        <v>5.9585363418370401</v>
      </c>
    </row>
    <row r="3349" spans="1:8" x14ac:dyDescent="0.35">
      <c r="A3349" s="7" t="str">
        <f t="shared" si="43"/>
        <v>DISTRIBUCION VOLUMEN X CRITERIO (kg ó litros)Fruta Fresca Ing5-10MIL</v>
      </c>
      <c r="B3349" s="7">
        <v>0</v>
      </c>
      <c r="C3349" s="7">
        <v>0</v>
      </c>
      <c r="D3349" s="8" t="s">
        <v>11</v>
      </c>
      <c r="E3349" s="8">
        <v>15.3157700066416</v>
      </c>
      <c r="F3349" s="8">
        <v>7.1469913590941196</v>
      </c>
      <c r="G3349" s="8">
        <v>6.3090888165333396</v>
      </c>
      <c r="H3349" s="8">
        <v>20.6173323540491</v>
      </c>
    </row>
    <row r="3350" spans="1:8" x14ac:dyDescent="0.35">
      <c r="A3350" s="7" t="str">
        <f t="shared" si="43"/>
        <v>DISTRIBUCION VOLUMEN X CRITERIO (kg ó litros)Fruta Fresca Ing10-30MIL</v>
      </c>
      <c r="B3350" s="7">
        <v>0</v>
      </c>
      <c r="C3350" s="7">
        <v>0</v>
      </c>
      <c r="D3350" s="8" t="s">
        <v>12</v>
      </c>
      <c r="E3350" s="8">
        <v>16.703639460815101</v>
      </c>
      <c r="F3350" s="8">
        <v>18.007815006377001</v>
      </c>
      <c r="G3350" s="8">
        <v>12.2083888966331</v>
      </c>
      <c r="H3350" s="8">
        <v>17.671083555406799</v>
      </c>
    </row>
    <row r="3351" spans="1:8" x14ac:dyDescent="0.35">
      <c r="A3351" s="7" t="str">
        <f t="shared" si="43"/>
        <v>DISTRIBUCION VOLUMEN X CRITERIO (kg ó litros)Fruta Fresca Ing30-100MIL</v>
      </c>
      <c r="B3351" s="7">
        <v>0</v>
      </c>
      <c r="C3351" s="7">
        <v>0</v>
      </c>
      <c r="D3351" s="8" t="s">
        <v>13</v>
      </c>
      <c r="E3351" s="8">
        <v>18.255635331254702</v>
      </c>
      <c r="F3351" s="8">
        <v>22.507860852888101</v>
      </c>
      <c r="G3351" s="8">
        <v>24.452756495105199</v>
      </c>
      <c r="H3351" s="8">
        <v>17.896253989896302</v>
      </c>
    </row>
    <row r="3352" spans="1:8" x14ac:dyDescent="0.35">
      <c r="A3352" s="7" t="str">
        <f t="shared" si="43"/>
        <v>DISTRIBUCION VOLUMEN X CRITERIO (kg ó litros)Fruta Fresca Ing100-200MIL</v>
      </c>
      <c r="B3352" s="7">
        <v>0</v>
      </c>
      <c r="C3352" s="7">
        <v>0</v>
      </c>
      <c r="D3352" s="8" t="s">
        <v>14</v>
      </c>
      <c r="E3352" s="8">
        <v>6.9987540390270997</v>
      </c>
      <c r="F3352" s="8">
        <v>10.238832169993101</v>
      </c>
      <c r="G3352" s="8">
        <v>13.959859469660399</v>
      </c>
      <c r="H3352" s="8">
        <v>6.5866733506434603</v>
      </c>
    </row>
    <row r="3353" spans="1:8" x14ac:dyDescent="0.35">
      <c r="A3353" s="7" t="str">
        <f t="shared" si="43"/>
        <v>DISTRIBUCION VOLUMEN X CRITERIO (kg ó litros)Fruta Fresca Ing200-500MIL</v>
      </c>
      <c r="B3353" s="7">
        <v>0</v>
      </c>
      <c r="C3353" s="7">
        <v>0</v>
      </c>
      <c r="D3353" s="8" t="s">
        <v>15</v>
      </c>
      <c r="E3353" s="8">
        <v>12.2561782767593</v>
      </c>
      <c r="F3353" s="8">
        <v>13.723574124789</v>
      </c>
      <c r="G3353" s="8">
        <v>12.417883201270101</v>
      </c>
      <c r="H3353" s="8">
        <v>8.6023230674658393</v>
      </c>
    </row>
    <row r="3354" spans="1:8" x14ac:dyDescent="0.35">
      <c r="A3354" s="7" t="str">
        <f t="shared" si="43"/>
        <v>DISTRIBUCION VOLUMEN X CRITERIO (kg ó litros)Fruta Fresca Ing&gt;500MIL</v>
      </c>
      <c r="B3354" s="7">
        <v>0</v>
      </c>
      <c r="C3354" s="7">
        <v>0</v>
      </c>
      <c r="D3354" s="8" t="s">
        <v>16</v>
      </c>
      <c r="E3354" s="8">
        <v>21.268497576386999</v>
      </c>
      <c r="F3354" s="8">
        <v>19.812582508630701</v>
      </c>
      <c r="G3354" s="8">
        <v>15.6570018620027</v>
      </c>
      <c r="H3354" s="8">
        <v>15.683532286025599</v>
      </c>
    </row>
    <row r="3355" spans="1:8" x14ac:dyDescent="0.35">
      <c r="A3355" s="7" t="str">
        <f t="shared" si="43"/>
        <v>DISTRIBUCION VOLUMEN X CRITERIO (kg ó litros)Fruta Fresca IngDE 15 A 19 AÑOS</v>
      </c>
      <c r="B3355" s="7">
        <v>0</v>
      </c>
      <c r="C3355" s="7">
        <v>0</v>
      </c>
      <c r="D3355" s="8" t="s">
        <v>39</v>
      </c>
      <c r="E3355" s="8">
        <v>0.765667943906717</v>
      </c>
      <c r="F3355" s="8">
        <v>1.8051054318247699</v>
      </c>
      <c r="G3355" s="8">
        <v>2.3546300819424002</v>
      </c>
      <c r="H3355" s="8">
        <v>0.36470972361789</v>
      </c>
    </row>
    <row r="3356" spans="1:8" x14ac:dyDescent="0.35">
      <c r="A3356" s="7" t="str">
        <f t="shared" si="43"/>
        <v>DISTRIBUCION VOLUMEN X CRITERIO (kg ó litros)Fruta Fresca IngDE 20 A 24 AÑOS</v>
      </c>
      <c r="B3356" s="7">
        <v>0</v>
      </c>
      <c r="C3356" s="7">
        <v>0</v>
      </c>
      <c r="D3356" s="8" t="s">
        <v>40</v>
      </c>
      <c r="E3356" s="8">
        <v>2.7956341819512001</v>
      </c>
      <c r="F3356" s="8">
        <v>4.2441727300313401</v>
      </c>
      <c r="G3356" s="8">
        <v>3.6901488241616098</v>
      </c>
      <c r="H3356" s="8">
        <v>2.7268339399989698</v>
      </c>
    </row>
    <row r="3357" spans="1:8" x14ac:dyDescent="0.35">
      <c r="A3357" s="7" t="str">
        <f t="shared" si="43"/>
        <v>DISTRIBUCION VOLUMEN X CRITERIO (kg ó litros)Fruta Fresca IngDE 25 A 34 AÑOS</v>
      </c>
      <c r="B3357" s="7">
        <v>0</v>
      </c>
      <c r="C3357" s="7">
        <v>0</v>
      </c>
      <c r="D3357" s="8" t="s">
        <v>41</v>
      </c>
      <c r="E3357" s="8">
        <v>7.6405605935515402</v>
      </c>
      <c r="F3357" s="8">
        <v>8.3916106550303393</v>
      </c>
      <c r="G3357" s="8">
        <v>7.4298646898742904</v>
      </c>
      <c r="H3357" s="8">
        <v>9.2240976701803099</v>
      </c>
    </row>
    <row r="3358" spans="1:8" x14ac:dyDescent="0.35">
      <c r="A3358" s="7" t="str">
        <f t="shared" si="43"/>
        <v>DISTRIBUCION VOLUMEN X CRITERIO (kg ó litros)Fruta Fresca IngDE 35 A 49 AÑOS</v>
      </c>
      <c r="B3358" s="7">
        <v>0</v>
      </c>
      <c r="C3358" s="7">
        <v>0</v>
      </c>
      <c r="D3358" s="8" t="s">
        <v>42</v>
      </c>
      <c r="E3358" s="8">
        <v>24.7469766261374</v>
      </c>
      <c r="F3358" s="8">
        <v>24.906153333971002</v>
      </c>
      <c r="G3358" s="8">
        <v>17.555655326011902</v>
      </c>
      <c r="H3358" s="8">
        <v>34.561736263758597</v>
      </c>
    </row>
    <row r="3359" spans="1:8" x14ac:dyDescent="0.35">
      <c r="A3359" s="7" t="str">
        <f t="shared" si="43"/>
        <v>DISTRIBUCION VOLUMEN X CRITERIO (kg ó litros)Fruta Fresca IngDE 50 A 59 AÑOS</v>
      </c>
      <c r="B3359" s="7">
        <v>0</v>
      </c>
      <c r="C3359" s="7">
        <v>0</v>
      </c>
      <c r="D3359" s="8" t="s">
        <v>43</v>
      </c>
      <c r="E3359" s="8">
        <v>36.288211681928097</v>
      </c>
      <c r="F3359" s="8">
        <v>27.815244843976899</v>
      </c>
      <c r="G3359" s="8">
        <v>35.043345366952998</v>
      </c>
      <c r="H3359" s="8">
        <v>27.696045184099098</v>
      </c>
    </row>
    <row r="3360" spans="1:8" x14ac:dyDescent="0.35">
      <c r="A3360" s="7" t="str">
        <f t="shared" si="43"/>
        <v>DISTRIBUCION VOLUMEN X CRITERIO (kg ó litros)Fruta Fresca IngDE 60 A 75 AÑOS</v>
      </c>
      <c r="B3360" s="7">
        <v>0</v>
      </c>
      <c r="C3360" s="7">
        <v>0</v>
      </c>
      <c r="D3360" s="8" t="s">
        <v>44</v>
      </c>
      <c r="E3360" s="8">
        <v>27.762958885675001</v>
      </c>
      <c r="F3360" s="8">
        <v>32.837720633826699</v>
      </c>
      <c r="G3360" s="8">
        <v>33.926356655237903</v>
      </c>
      <c r="H3360" s="8">
        <v>25.426579111789</v>
      </c>
    </row>
    <row r="3361" spans="1:8" x14ac:dyDescent="0.35">
      <c r="A3361" s="7" t="str">
        <f t="shared" si="43"/>
        <v>DISTRIBUCION VOLUMEN X CRITERIO (kg ó litros)Fruta Fresca IngALTA Y MEDIA ALTA</v>
      </c>
      <c r="B3361" s="7">
        <v>0</v>
      </c>
      <c r="C3361" s="7">
        <v>0</v>
      </c>
      <c r="D3361" s="8" t="s">
        <v>17</v>
      </c>
      <c r="E3361" s="8">
        <v>20.017001114603499</v>
      </c>
      <c r="F3361" s="8">
        <v>21.714463236369699</v>
      </c>
      <c r="G3361" s="8">
        <v>25.0398537097002</v>
      </c>
      <c r="H3361" s="8">
        <v>20.779512013654202</v>
      </c>
    </row>
    <row r="3362" spans="1:8" x14ac:dyDescent="0.35">
      <c r="A3362" s="7" t="str">
        <f t="shared" si="43"/>
        <v>DISTRIBUCION VOLUMEN X CRITERIO (kg ó litros)Fruta Fresca IngMEDIA</v>
      </c>
      <c r="B3362" s="7">
        <v>0</v>
      </c>
      <c r="C3362" s="7">
        <v>0</v>
      </c>
      <c r="D3362" s="8" t="s">
        <v>18</v>
      </c>
      <c r="E3362" s="8">
        <v>31.274299559164099</v>
      </c>
      <c r="F3362" s="8">
        <v>33.602303352270198</v>
      </c>
      <c r="G3362" s="8">
        <v>26.433383349896999</v>
      </c>
      <c r="H3362" s="8">
        <v>38.303496794859903</v>
      </c>
    </row>
    <row r="3363" spans="1:8" x14ac:dyDescent="0.35">
      <c r="A3363" s="7" t="str">
        <f t="shared" si="43"/>
        <v>DISTRIBUCION VOLUMEN X CRITERIO (kg ó litros)Fruta Fresca IngMEDIA BAJA</v>
      </c>
      <c r="B3363" s="7">
        <v>0</v>
      </c>
      <c r="C3363" s="7">
        <v>0</v>
      </c>
      <c r="D3363" s="8" t="s">
        <v>19</v>
      </c>
      <c r="E3363" s="8">
        <v>22.860193400549399</v>
      </c>
      <c r="F3363" s="8">
        <v>25.039616733914599</v>
      </c>
      <c r="G3363" s="8">
        <v>27.002386125670601</v>
      </c>
      <c r="H3363" s="8">
        <v>19.009975188420899</v>
      </c>
    </row>
    <row r="3364" spans="1:8" x14ac:dyDescent="0.35">
      <c r="A3364" s="7" t="str">
        <f t="shared" si="43"/>
        <v>DISTRIBUCION VOLUMEN X CRITERIO (kg ó litros)Fruta Fresca IngBAJA</v>
      </c>
      <c r="B3364" s="7">
        <v>0</v>
      </c>
      <c r="C3364" s="7">
        <v>0</v>
      </c>
      <c r="D3364" s="8" t="s">
        <v>20</v>
      </c>
      <c r="E3364" s="8">
        <v>25.848518991395199</v>
      </c>
      <c r="F3364" s="8">
        <v>19.643623505412702</v>
      </c>
      <c r="G3364" s="8">
        <v>21.524376568476399</v>
      </c>
      <c r="H3364" s="8">
        <v>21.907015503491898</v>
      </c>
    </row>
    <row r="3365" spans="1:8" x14ac:dyDescent="0.35">
      <c r="A3365" s="7" t="str">
        <f t="shared" si="43"/>
        <v>DISTRIBUCION VOLUMEN X CRITERIO (kg ó litros)Fruta Fresca IngHOMBRE</v>
      </c>
      <c r="B3365" s="7">
        <v>0</v>
      </c>
      <c r="C3365" s="7">
        <v>0</v>
      </c>
      <c r="D3365" s="8" t="s">
        <v>21</v>
      </c>
      <c r="E3365" s="8">
        <v>41.6029992945682</v>
      </c>
      <c r="F3365" s="8">
        <v>49.263805443535396</v>
      </c>
      <c r="G3365" s="8">
        <v>42.464513218714998</v>
      </c>
      <c r="H3365" s="8">
        <v>50.005443196161103</v>
      </c>
    </row>
    <row r="3366" spans="1:8" x14ac:dyDescent="0.35">
      <c r="A3366" s="7" t="str">
        <f t="shared" si="43"/>
        <v>DISTRIBUCION VOLUMEN X CRITERIO (kg ó litros)Fruta Fresca IngMUJER</v>
      </c>
      <c r="B3366" s="7">
        <v>0</v>
      </c>
      <c r="C3366" s="7">
        <v>0</v>
      </c>
      <c r="D3366" s="8" t="s">
        <v>22</v>
      </c>
      <c r="E3366" s="8">
        <v>58.397008906921002</v>
      </c>
      <c r="F3366" s="8">
        <v>50.736207862261899</v>
      </c>
      <c r="G3366" s="8">
        <v>57.535484196799302</v>
      </c>
      <c r="H3366" s="8">
        <v>49.994564510216897</v>
      </c>
    </row>
    <row r="3367" spans="1:8" x14ac:dyDescent="0.35">
      <c r="A3367" s="7" t="str">
        <f>$B$2265&amp;$C$3367&amp;D3367</f>
        <v>DISTRIBUCION VOLUMEN X CRITERIO (kg ó litros)Manzana Ing.T.ESPAÑA</v>
      </c>
      <c r="B3367" s="7">
        <v>0</v>
      </c>
      <c r="C3367" s="7" t="s">
        <v>153</v>
      </c>
      <c r="D3367" s="8" t="s">
        <v>36</v>
      </c>
      <c r="E3367" s="8">
        <v>100</v>
      </c>
      <c r="F3367" s="8">
        <v>100</v>
      </c>
      <c r="G3367" s="8">
        <v>100</v>
      </c>
      <c r="H3367" s="8">
        <v>100</v>
      </c>
    </row>
    <row r="3368" spans="1:8" x14ac:dyDescent="0.35">
      <c r="A3368" s="7" t="str">
        <f t="shared" ref="A3368:A3395" si="44">$B$2265&amp;$C$3367&amp;D3368</f>
        <v>DISTRIBUCION VOLUMEN X CRITERIO (kg ó litros)Manzana Ing.BCN AM</v>
      </c>
      <c r="B3368" s="7">
        <v>0</v>
      </c>
      <c r="C3368" s="7">
        <v>0</v>
      </c>
      <c r="D3368" s="8" t="s">
        <v>1</v>
      </c>
      <c r="E3368" s="8">
        <v>10.3680352939627</v>
      </c>
      <c r="F3368" s="8">
        <v>7.6205281970990502</v>
      </c>
      <c r="G3368" s="8">
        <v>8.9005980459197307</v>
      </c>
      <c r="H3368" s="8">
        <v>2.60046347491941</v>
      </c>
    </row>
    <row r="3369" spans="1:8" x14ac:dyDescent="0.35">
      <c r="A3369" s="7" t="str">
        <f t="shared" si="44"/>
        <v>DISTRIBUCION VOLUMEN X CRITERIO (kg ó litros)Manzana Ing.REST.CAT ARAGON</v>
      </c>
      <c r="B3369" s="7">
        <v>0</v>
      </c>
      <c r="C3369" s="7">
        <v>0</v>
      </c>
      <c r="D3369" s="8" t="s">
        <v>2</v>
      </c>
      <c r="E3369" s="8">
        <v>3.8604626755965299</v>
      </c>
      <c r="F3369" s="8">
        <v>5.2213088239638399</v>
      </c>
      <c r="G3369" s="8">
        <v>6.2256717875314402</v>
      </c>
      <c r="H3369" s="8">
        <v>4.5629523591095102</v>
      </c>
    </row>
    <row r="3370" spans="1:8" x14ac:dyDescent="0.35">
      <c r="A3370" s="7" t="str">
        <f t="shared" si="44"/>
        <v>DISTRIBUCION VOLUMEN X CRITERIO (kg ó litros)Manzana Ing.LEVANTE</v>
      </c>
      <c r="B3370" s="7">
        <v>0</v>
      </c>
      <c r="C3370" s="7">
        <v>0</v>
      </c>
      <c r="D3370" s="8" t="s">
        <v>3</v>
      </c>
      <c r="E3370" s="8">
        <v>14.379203298895</v>
      </c>
      <c r="F3370" s="8">
        <v>10.8667912321645</v>
      </c>
      <c r="G3370" s="8">
        <v>6.01702141838875</v>
      </c>
      <c r="H3370" s="8">
        <v>2.2573726701560899</v>
      </c>
    </row>
    <row r="3371" spans="1:8" x14ac:dyDescent="0.35">
      <c r="A3371" s="7" t="str">
        <f t="shared" si="44"/>
        <v>DISTRIBUCION VOLUMEN X CRITERIO (kg ó litros)Manzana Ing.ANDALUCIA</v>
      </c>
      <c r="B3371" s="7">
        <v>0</v>
      </c>
      <c r="C3371" s="7">
        <v>0</v>
      </c>
      <c r="D3371" s="8" t="s">
        <v>4</v>
      </c>
      <c r="E3371" s="8">
        <v>14.299004181708799</v>
      </c>
      <c r="F3371" s="8">
        <v>28.524053942276399</v>
      </c>
      <c r="G3371" s="8">
        <v>10.874953639851199</v>
      </c>
      <c r="H3371" s="8">
        <v>14.0418491592057</v>
      </c>
    </row>
    <row r="3372" spans="1:8" x14ac:dyDescent="0.35">
      <c r="A3372" s="7" t="str">
        <f t="shared" si="44"/>
        <v>DISTRIBUCION VOLUMEN X CRITERIO (kg ó litros)Manzana Ing.MDD AM</v>
      </c>
      <c r="B3372" s="7">
        <v>0</v>
      </c>
      <c r="C3372" s="7">
        <v>0</v>
      </c>
      <c r="D3372" s="8" t="s">
        <v>5</v>
      </c>
      <c r="E3372" s="8">
        <v>14.586460836852901</v>
      </c>
      <c r="F3372" s="8">
        <v>8.7508788514371805</v>
      </c>
      <c r="G3372" s="8">
        <v>21.1796557179449</v>
      </c>
      <c r="H3372" s="8">
        <v>14.5282079396084</v>
      </c>
    </row>
    <row r="3373" spans="1:8" x14ac:dyDescent="0.35">
      <c r="A3373" s="7" t="str">
        <f t="shared" si="44"/>
        <v>DISTRIBUCION VOLUMEN X CRITERIO (kg ó litros)Manzana Ing.RTO CENTRO</v>
      </c>
      <c r="B3373" s="7">
        <v>0</v>
      </c>
      <c r="C3373" s="7">
        <v>0</v>
      </c>
      <c r="D3373" s="8" t="s">
        <v>6</v>
      </c>
      <c r="E3373" s="8">
        <v>10.1063435104512</v>
      </c>
      <c r="F3373" s="8">
        <v>11.130764231484999</v>
      </c>
      <c r="G3373" s="8">
        <v>12.1956818418887</v>
      </c>
      <c r="H3373" s="8">
        <v>31.383152055753399</v>
      </c>
    </row>
    <row r="3374" spans="1:8" x14ac:dyDescent="0.35">
      <c r="A3374" s="7" t="str">
        <f t="shared" si="44"/>
        <v>DISTRIBUCION VOLUMEN X CRITERIO (kg ó litros)Manzana Ing.NORTE-CENTRO</v>
      </c>
      <c r="B3374" s="7">
        <v>0</v>
      </c>
      <c r="C3374" s="7">
        <v>0</v>
      </c>
      <c r="D3374" s="8" t="s">
        <v>7</v>
      </c>
      <c r="E3374" s="8">
        <v>16.3317491532408</v>
      </c>
      <c r="F3374" s="8">
        <v>10.869095447697299</v>
      </c>
      <c r="G3374" s="8">
        <v>3.72135232554096</v>
      </c>
      <c r="H3374" s="8">
        <v>1.6998428652913</v>
      </c>
    </row>
    <row r="3375" spans="1:8" x14ac:dyDescent="0.35">
      <c r="A3375" s="7" t="str">
        <f t="shared" si="44"/>
        <v>DISTRIBUCION VOLUMEN X CRITERIO (kg ó litros)Manzana Ing.NOROESTE</v>
      </c>
      <c r="B3375" s="7">
        <v>0</v>
      </c>
      <c r="C3375" s="7">
        <v>0</v>
      </c>
      <c r="D3375" s="8" t="s">
        <v>8</v>
      </c>
      <c r="E3375" s="8">
        <v>16.068756152704001</v>
      </c>
      <c r="F3375" s="8">
        <v>17.016594783019698</v>
      </c>
      <c r="G3375" s="8">
        <v>30.885044215991901</v>
      </c>
      <c r="H3375" s="8">
        <v>28.926138160884499</v>
      </c>
    </row>
    <row r="3376" spans="1:8" x14ac:dyDescent="0.35">
      <c r="A3376" s="7" t="str">
        <f t="shared" si="44"/>
        <v>DISTRIBUCION VOLUMEN X CRITERIO (kg ó litros)Manzana Ing.&lt;2MIL</v>
      </c>
      <c r="B3376" s="7">
        <v>0</v>
      </c>
      <c r="C3376" s="7">
        <v>0</v>
      </c>
      <c r="D3376" s="8" t="s">
        <v>9</v>
      </c>
      <c r="E3376" s="8">
        <v>2.7147310159794098</v>
      </c>
      <c r="F3376" s="8">
        <v>1.74760642226227</v>
      </c>
      <c r="G3376" s="8">
        <v>1.2655799075115</v>
      </c>
      <c r="H3376" s="8">
        <v>13.2448615756613</v>
      </c>
    </row>
    <row r="3377" spans="1:8" x14ac:dyDescent="0.35">
      <c r="A3377" s="7" t="str">
        <f t="shared" si="44"/>
        <v>DISTRIBUCION VOLUMEN X CRITERIO (kg ó litros)Manzana Ing.2-5MIL</v>
      </c>
      <c r="B3377" s="7">
        <v>0</v>
      </c>
      <c r="C3377" s="7">
        <v>0</v>
      </c>
      <c r="D3377" s="8" t="s">
        <v>10</v>
      </c>
      <c r="E3377" s="8">
        <v>2.6892949340058401</v>
      </c>
      <c r="F3377" s="8">
        <v>1.5492540840743301</v>
      </c>
      <c r="G3377" s="8">
        <v>4.6608095930737896</v>
      </c>
      <c r="H3377" s="8">
        <v>1.7649220422567</v>
      </c>
    </row>
    <row r="3378" spans="1:8" x14ac:dyDescent="0.35">
      <c r="A3378" s="7" t="str">
        <f t="shared" si="44"/>
        <v>DISTRIBUCION VOLUMEN X CRITERIO (kg ó litros)Manzana Ing.5-10MIL</v>
      </c>
      <c r="B3378" s="7">
        <v>0</v>
      </c>
      <c r="C3378" s="7">
        <v>0</v>
      </c>
      <c r="D3378" s="8" t="s">
        <v>11</v>
      </c>
      <c r="E3378" s="8">
        <v>14.349596738902299</v>
      </c>
      <c r="F3378" s="8">
        <v>9.9424758500487407</v>
      </c>
      <c r="G3378" s="8">
        <v>4.9181765104716</v>
      </c>
      <c r="H3378" s="8">
        <v>28.472348810064801</v>
      </c>
    </row>
    <row r="3379" spans="1:8" x14ac:dyDescent="0.35">
      <c r="A3379" s="7" t="str">
        <f t="shared" si="44"/>
        <v>DISTRIBUCION VOLUMEN X CRITERIO (kg ó litros)Manzana Ing.10-30MIL</v>
      </c>
      <c r="B3379" s="7">
        <v>0</v>
      </c>
      <c r="C3379" s="7">
        <v>0</v>
      </c>
      <c r="D3379" s="8" t="s">
        <v>12</v>
      </c>
      <c r="E3379" s="8">
        <v>19.4762485293537</v>
      </c>
      <c r="F3379" s="8">
        <v>13.511934654810799</v>
      </c>
      <c r="G3379" s="8">
        <v>8.4043923343493905</v>
      </c>
      <c r="H3379" s="8">
        <v>9.29318369584586</v>
      </c>
    </row>
    <row r="3380" spans="1:8" x14ac:dyDescent="0.35">
      <c r="A3380" s="7" t="str">
        <f t="shared" si="44"/>
        <v>DISTRIBUCION VOLUMEN X CRITERIO (kg ó litros)Manzana Ing.30-100MIL</v>
      </c>
      <c r="B3380" s="7">
        <v>0</v>
      </c>
      <c r="C3380" s="7">
        <v>0</v>
      </c>
      <c r="D3380" s="8" t="s">
        <v>13</v>
      </c>
      <c r="E3380" s="8">
        <v>17.286153114517202</v>
      </c>
      <c r="F3380" s="8">
        <v>26.914817878349201</v>
      </c>
      <c r="G3380" s="8">
        <v>21.1126145964929</v>
      </c>
      <c r="H3380" s="8">
        <v>20.523276484616101</v>
      </c>
    </row>
    <row r="3381" spans="1:8" x14ac:dyDescent="0.35">
      <c r="A3381" s="7" t="str">
        <f t="shared" si="44"/>
        <v>DISTRIBUCION VOLUMEN X CRITERIO (kg ó litros)Manzana Ing.100-200MIL</v>
      </c>
      <c r="B3381" s="7">
        <v>0</v>
      </c>
      <c r="C3381" s="7">
        <v>0</v>
      </c>
      <c r="D3381" s="8" t="s">
        <v>14</v>
      </c>
      <c r="E3381" s="8">
        <v>5.1790373937242604</v>
      </c>
      <c r="F3381" s="8">
        <v>11.6290360698355</v>
      </c>
      <c r="G3381" s="8">
        <v>11.014302105909801</v>
      </c>
      <c r="H3381" s="8">
        <v>3.4289931015901902</v>
      </c>
    </row>
    <row r="3382" spans="1:8" x14ac:dyDescent="0.35">
      <c r="A3382" s="7" t="str">
        <f t="shared" si="44"/>
        <v>DISTRIBUCION VOLUMEN X CRITERIO (kg ó litros)Manzana Ing.200-500MIL</v>
      </c>
      <c r="B3382" s="7">
        <v>0</v>
      </c>
      <c r="C3382" s="7">
        <v>0</v>
      </c>
      <c r="D3382" s="8" t="s">
        <v>15</v>
      </c>
      <c r="E3382" s="8">
        <v>18.4890198195491</v>
      </c>
      <c r="F3382" s="8">
        <v>16.523500044311799</v>
      </c>
      <c r="G3382" s="8">
        <v>21.6945069018672</v>
      </c>
      <c r="H3382" s="8">
        <v>7.6311844614832403</v>
      </c>
    </row>
    <row r="3383" spans="1:8" x14ac:dyDescent="0.35">
      <c r="A3383" s="7" t="str">
        <f t="shared" si="44"/>
        <v>DISTRIBUCION VOLUMEN X CRITERIO (kg ó litros)Manzana Ing.&gt;500MIL</v>
      </c>
      <c r="B3383" s="7">
        <v>0</v>
      </c>
      <c r="C3383" s="7">
        <v>0</v>
      </c>
      <c r="D3383" s="8" t="s">
        <v>16</v>
      </c>
      <c r="E3383" s="8">
        <v>19.815935880982</v>
      </c>
      <c r="F3383" s="8">
        <v>18.181405276062701</v>
      </c>
      <c r="G3383" s="8">
        <v>26.929589075230901</v>
      </c>
      <c r="H3383" s="8">
        <v>15.641212776424499</v>
      </c>
    </row>
    <row r="3384" spans="1:8" x14ac:dyDescent="0.35">
      <c r="A3384" s="7" t="str">
        <f t="shared" si="44"/>
        <v>DISTRIBUCION VOLUMEN X CRITERIO (kg ó litros)Manzana Ing.DE 15 A 19 AÑOS</v>
      </c>
      <c r="B3384" s="7">
        <v>0</v>
      </c>
      <c r="C3384" s="7">
        <v>0</v>
      </c>
      <c r="D3384" s="8" t="s">
        <v>39</v>
      </c>
      <c r="E3384" s="8">
        <v>0.99040313717228501</v>
      </c>
      <c r="F3384" s="8" t="s">
        <v>276</v>
      </c>
      <c r="G3384" s="8">
        <v>2.2437363092685501</v>
      </c>
      <c r="H3384" s="8" t="s">
        <v>276</v>
      </c>
    </row>
    <row r="3385" spans="1:8" x14ac:dyDescent="0.35">
      <c r="A3385" s="7" t="str">
        <f t="shared" si="44"/>
        <v>DISTRIBUCION VOLUMEN X CRITERIO (kg ó litros)Manzana Ing.DE 20 A 24 AÑOS</v>
      </c>
      <c r="B3385" s="7">
        <v>0</v>
      </c>
      <c r="C3385" s="7">
        <v>0</v>
      </c>
      <c r="D3385" s="8" t="s">
        <v>40</v>
      </c>
      <c r="E3385" s="8">
        <v>2.9785244973468301</v>
      </c>
      <c r="F3385" s="8">
        <v>4.8306394198103497</v>
      </c>
      <c r="G3385" s="8">
        <v>2.9972060766565098</v>
      </c>
      <c r="H3385" s="8">
        <v>2.2902413633460901</v>
      </c>
    </row>
    <row r="3386" spans="1:8" x14ac:dyDescent="0.35">
      <c r="A3386" s="7" t="str">
        <f t="shared" si="44"/>
        <v>DISTRIBUCION VOLUMEN X CRITERIO (kg ó litros)Manzana Ing.DE 25 A 34 AÑOS</v>
      </c>
      <c r="B3386" s="7">
        <v>0</v>
      </c>
      <c r="C3386" s="7">
        <v>0</v>
      </c>
      <c r="D3386" s="8" t="s">
        <v>41</v>
      </c>
      <c r="E3386" s="8">
        <v>5.9194569897428497</v>
      </c>
      <c r="F3386" s="8">
        <v>6.2439374021446898</v>
      </c>
      <c r="G3386" s="8">
        <v>2.5799842954995902</v>
      </c>
      <c r="H3386" s="8">
        <v>1.9723253634859199</v>
      </c>
    </row>
    <row r="3387" spans="1:8" x14ac:dyDescent="0.35">
      <c r="A3387" s="7" t="str">
        <f t="shared" si="44"/>
        <v>DISTRIBUCION VOLUMEN X CRITERIO (kg ó litros)Manzana Ing.DE 35 A 49 AÑOS</v>
      </c>
      <c r="B3387" s="7">
        <v>0</v>
      </c>
      <c r="C3387" s="7">
        <v>0</v>
      </c>
      <c r="D3387" s="8" t="s">
        <v>42</v>
      </c>
      <c r="E3387" s="8">
        <v>27.276343642121901</v>
      </c>
      <c r="F3387" s="8">
        <v>24.163355587722702</v>
      </c>
      <c r="G3387" s="8">
        <v>17.775466209246499</v>
      </c>
      <c r="H3387" s="8">
        <v>46.319100265244799</v>
      </c>
    </row>
    <row r="3388" spans="1:8" x14ac:dyDescent="0.35">
      <c r="A3388" s="7" t="str">
        <f t="shared" si="44"/>
        <v>DISTRIBUCION VOLUMEN X CRITERIO (kg ó litros)Manzana Ing.DE 50 A 59 AÑOS</v>
      </c>
      <c r="B3388" s="7">
        <v>0</v>
      </c>
      <c r="C3388" s="7">
        <v>0</v>
      </c>
      <c r="D3388" s="8" t="s">
        <v>43</v>
      </c>
      <c r="E3388" s="8">
        <v>32.9160583347985</v>
      </c>
      <c r="F3388" s="8">
        <v>32.913237422823599</v>
      </c>
      <c r="G3388" s="8">
        <v>33.8754404214137</v>
      </c>
      <c r="H3388" s="8">
        <v>23.7464648953558</v>
      </c>
    </row>
    <row r="3389" spans="1:8" x14ac:dyDescent="0.35">
      <c r="A3389" s="7" t="str">
        <f t="shared" si="44"/>
        <v>DISTRIBUCION VOLUMEN X CRITERIO (kg ó litros)Manzana Ing.DE 60 A 75 AÑOS</v>
      </c>
      <c r="B3389" s="7">
        <v>0</v>
      </c>
      <c r="C3389" s="7">
        <v>0</v>
      </c>
      <c r="D3389" s="8" t="s">
        <v>44</v>
      </c>
      <c r="E3389" s="8">
        <v>29.9192199823561</v>
      </c>
      <c r="F3389" s="8">
        <v>31.848859708723499</v>
      </c>
      <c r="G3389" s="8">
        <v>40.528136264067399</v>
      </c>
      <c r="H3389" s="8">
        <v>25.6718467974957</v>
      </c>
    </row>
    <row r="3390" spans="1:8" x14ac:dyDescent="0.35">
      <c r="A3390" s="7" t="str">
        <f t="shared" si="44"/>
        <v>DISTRIBUCION VOLUMEN X CRITERIO (kg ó litros)Manzana Ing.ALTA Y MEDIA ALTA</v>
      </c>
      <c r="B3390" s="7">
        <v>0</v>
      </c>
      <c r="C3390" s="7">
        <v>0</v>
      </c>
      <c r="D3390" s="8" t="s">
        <v>17</v>
      </c>
      <c r="E3390" s="8">
        <v>15.7968753751649</v>
      </c>
      <c r="F3390" s="8">
        <v>13.6709846090219</v>
      </c>
      <c r="G3390" s="8">
        <v>28.827037528540501</v>
      </c>
      <c r="H3390" s="8">
        <v>18.359967225945699</v>
      </c>
    </row>
    <row r="3391" spans="1:8" x14ac:dyDescent="0.35">
      <c r="A3391" s="7" t="str">
        <f t="shared" si="44"/>
        <v>DISTRIBUCION VOLUMEN X CRITERIO (kg ó litros)Manzana Ing.MEDIA</v>
      </c>
      <c r="B3391" s="7">
        <v>0</v>
      </c>
      <c r="C3391" s="7">
        <v>0</v>
      </c>
      <c r="D3391" s="8" t="s">
        <v>18</v>
      </c>
      <c r="E3391" s="8">
        <v>21.004748667607998</v>
      </c>
      <c r="F3391" s="8">
        <v>26.518928539777299</v>
      </c>
      <c r="G3391" s="8">
        <v>28.6842192950939</v>
      </c>
      <c r="H3391" s="8">
        <v>57.528432174162901</v>
      </c>
    </row>
    <row r="3392" spans="1:8" x14ac:dyDescent="0.35">
      <c r="A3392" s="7" t="str">
        <f t="shared" si="44"/>
        <v>DISTRIBUCION VOLUMEN X CRITERIO (kg ó litros)Manzana Ing.MEDIA BAJA</v>
      </c>
      <c r="B3392" s="7">
        <v>0</v>
      </c>
      <c r="C3392" s="7">
        <v>0</v>
      </c>
      <c r="D3392" s="8" t="s">
        <v>19</v>
      </c>
      <c r="E3392" s="8">
        <v>38.636247104211201</v>
      </c>
      <c r="F3392" s="8">
        <v>35.415091134678399</v>
      </c>
      <c r="G3392" s="8">
        <v>30.528527427823001</v>
      </c>
      <c r="H3392" s="8">
        <v>12.9763257761457</v>
      </c>
    </row>
    <row r="3393" spans="1:8" x14ac:dyDescent="0.35">
      <c r="A3393" s="7" t="str">
        <f t="shared" si="44"/>
        <v>DISTRIBUCION VOLUMEN X CRITERIO (kg ó litros)Manzana Ing.BAJA</v>
      </c>
      <c r="B3393" s="7">
        <v>0</v>
      </c>
      <c r="C3393" s="7">
        <v>0</v>
      </c>
      <c r="D3393" s="8" t="s">
        <v>20</v>
      </c>
      <c r="E3393" s="8">
        <v>24.562140471025099</v>
      </c>
      <c r="F3393" s="8">
        <v>24.3950252577472</v>
      </c>
      <c r="G3393" s="8">
        <v>11.9601867734495</v>
      </c>
      <c r="H3393" s="8">
        <v>11.1352577716883</v>
      </c>
    </row>
    <row r="3394" spans="1:8" x14ac:dyDescent="0.35">
      <c r="A3394" s="7" t="str">
        <f t="shared" si="44"/>
        <v>DISTRIBUCION VOLUMEN X CRITERIO (kg ó litros)Manzana Ing.HOMBRE</v>
      </c>
      <c r="B3394" s="7">
        <v>0</v>
      </c>
      <c r="C3394" s="7">
        <v>0</v>
      </c>
      <c r="D3394" s="8" t="s">
        <v>21</v>
      </c>
      <c r="E3394" s="8">
        <v>50.414530566594799</v>
      </c>
      <c r="F3394" s="8">
        <v>52.373268145697303</v>
      </c>
      <c r="G3394" s="8">
        <v>53.598293656772597</v>
      </c>
      <c r="H3394" s="8">
        <v>59.9698434365352</v>
      </c>
    </row>
    <row r="3395" spans="1:8" x14ac:dyDescent="0.35">
      <c r="A3395" s="7" t="str">
        <f t="shared" si="44"/>
        <v>DISTRIBUCION VOLUMEN X CRITERIO (kg ó litros)Manzana Ing.MUJER</v>
      </c>
      <c r="B3395" s="7">
        <v>0</v>
      </c>
      <c r="C3395" s="7">
        <v>0</v>
      </c>
      <c r="D3395" s="8" t="s">
        <v>22</v>
      </c>
      <c r="E3395" s="8">
        <v>49.585469433405201</v>
      </c>
      <c r="F3395" s="8">
        <v>47.626761395527502</v>
      </c>
      <c r="G3395" s="8">
        <v>46.401677368134401</v>
      </c>
      <c r="H3395" s="8">
        <v>40.030139511407398</v>
      </c>
    </row>
    <row r="3396" spans="1:8" x14ac:dyDescent="0.35">
      <c r="A3396" s="7" t="str">
        <f>$B$2265&amp;$C$3396&amp;D3396</f>
        <v>DISTRIBUCION VOLUMEN X CRITERIO (kg ó litros)Platano Ing.T.ESPAÑA</v>
      </c>
      <c r="B3396" s="7">
        <v>0</v>
      </c>
      <c r="C3396" s="7" t="s">
        <v>154</v>
      </c>
      <c r="D3396" s="8" t="s">
        <v>36</v>
      </c>
      <c r="E3396" s="8">
        <v>100</v>
      </c>
      <c r="F3396" s="8">
        <v>100</v>
      </c>
      <c r="G3396" s="8">
        <v>100</v>
      </c>
      <c r="H3396" s="8">
        <v>100</v>
      </c>
    </row>
    <row r="3397" spans="1:8" x14ac:dyDescent="0.35">
      <c r="A3397" s="7" t="str">
        <f t="shared" ref="A3397:A3424" si="45">$B$2265&amp;$C$3396&amp;D3397</f>
        <v>DISTRIBUCION VOLUMEN X CRITERIO (kg ó litros)Platano Ing.BCN AM</v>
      </c>
      <c r="B3397" s="7">
        <v>0</v>
      </c>
      <c r="C3397" s="7">
        <v>0</v>
      </c>
      <c r="D3397" s="8" t="s">
        <v>1</v>
      </c>
      <c r="E3397" s="8">
        <v>9.6007242735449108</v>
      </c>
      <c r="F3397" s="8">
        <v>16.682936408781099</v>
      </c>
      <c r="G3397" s="8">
        <v>18.184863227780198</v>
      </c>
      <c r="H3397" s="8">
        <v>9.4821895794376196</v>
      </c>
    </row>
    <row r="3398" spans="1:8" x14ac:dyDescent="0.35">
      <c r="A3398" s="7" t="str">
        <f t="shared" si="45"/>
        <v>DISTRIBUCION VOLUMEN X CRITERIO (kg ó litros)Platano Ing.REST.CAT ARAGON</v>
      </c>
      <c r="B3398" s="7">
        <v>0</v>
      </c>
      <c r="C3398" s="7">
        <v>0</v>
      </c>
      <c r="D3398" s="8" t="s">
        <v>2</v>
      </c>
      <c r="E3398" s="8">
        <v>11.4462677495163</v>
      </c>
      <c r="F3398" s="8">
        <v>6.3194663153320798</v>
      </c>
      <c r="G3398" s="8">
        <v>3.4067173156658002</v>
      </c>
      <c r="H3398" s="8">
        <v>6.6566745638179903</v>
      </c>
    </row>
    <row r="3399" spans="1:8" x14ac:dyDescent="0.35">
      <c r="A3399" s="7" t="str">
        <f t="shared" si="45"/>
        <v>DISTRIBUCION VOLUMEN X CRITERIO (kg ó litros)Platano Ing.LEVANTE</v>
      </c>
      <c r="B3399" s="7">
        <v>0</v>
      </c>
      <c r="C3399" s="7">
        <v>0</v>
      </c>
      <c r="D3399" s="8" t="s">
        <v>3</v>
      </c>
      <c r="E3399" s="8">
        <v>17.617630509158001</v>
      </c>
      <c r="F3399" s="8">
        <v>12.150676228712401</v>
      </c>
      <c r="G3399" s="8">
        <v>20.646191790886501</v>
      </c>
      <c r="H3399" s="8">
        <v>5.7531080668619303</v>
      </c>
    </row>
    <row r="3400" spans="1:8" x14ac:dyDescent="0.35">
      <c r="A3400" s="7" t="str">
        <f t="shared" si="45"/>
        <v>DISTRIBUCION VOLUMEN X CRITERIO (kg ó litros)Platano Ing.ANDALUCIA</v>
      </c>
      <c r="B3400" s="7">
        <v>0</v>
      </c>
      <c r="C3400" s="7">
        <v>0</v>
      </c>
      <c r="D3400" s="8" t="s">
        <v>4</v>
      </c>
      <c r="E3400" s="8">
        <v>19.046084800486302</v>
      </c>
      <c r="F3400" s="8">
        <v>29.0657733818617</v>
      </c>
      <c r="G3400" s="8">
        <v>6.4323663348714302</v>
      </c>
      <c r="H3400" s="8">
        <v>13.7305168359176</v>
      </c>
    </row>
    <row r="3401" spans="1:8" x14ac:dyDescent="0.35">
      <c r="A3401" s="7" t="str">
        <f t="shared" si="45"/>
        <v>DISTRIBUCION VOLUMEN X CRITERIO (kg ó litros)Platano Ing.MDD AM</v>
      </c>
      <c r="B3401" s="7">
        <v>0</v>
      </c>
      <c r="C3401" s="7">
        <v>0</v>
      </c>
      <c r="D3401" s="8" t="s">
        <v>5</v>
      </c>
      <c r="E3401" s="8">
        <v>8.4794769102075307</v>
      </c>
      <c r="F3401" s="8">
        <v>10.5225173865924</v>
      </c>
      <c r="G3401" s="8">
        <v>3.4025030118589399</v>
      </c>
      <c r="H3401" s="8">
        <v>4.5379534426615296</v>
      </c>
    </row>
    <row r="3402" spans="1:8" x14ac:dyDescent="0.35">
      <c r="A3402" s="7" t="str">
        <f t="shared" si="45"/>
        <v>DISTRIBUCION VOLUMEN X CRITERIO (kg ó litros)Platano Ing.RTO CENTRO</v>
      </c>
      <c r="B3402" s="7">
        <v>0</v>
      </c>
      <c r="C3402" s="7">
        <v>0</v>
      </c>
      <c r="D3402" s="8" t="s">
        <v>6</v>
      </c>
      <c r="E3402" s="8">
        <v>11.610237322203901</v>
      </c>
      <c r="F3402" s="8">
        <v>7.2966818372669202</v>
      </c>
      <c r="G3402" s="8">
        <v>10.6850301579959</v>
      </c>
      <c r="H3402" s="8">
        <v>12.635534055200999</v>
      </c>
    </row>
    <row r="3403" spans="1:8" x14ac:dyDescent="0.35">
      <c r="A3403" s="7" t="str">
        <f t="shared" si="45"/>
        <v>DISTRIBUCION VOLUMEN X CRITERIO (kg ó litros)Platano Ing.NORTE-CENTRO</v>
      </c>
      <c r="B3403" s="7">
        <v>0</v>
      </c>
      <c r="C3403" s="7">
        <v>0</v>
      </c>
      <c r="D3403" s="8" t="s">
        <v>7</v>
      </c>
      <c r="E3403" s="8">
        <v>15.097928884582601</v>
      </c>
      <c r="F3403" s="8">
        <v>8.6151545283545605</v>
      </c>
      <c r="G3403" s="8">
        <v>10.1820546405834</v>
      </c>
      <c r="H3403" s="8">
        <v>4.38677447795141</v>
      </c>
    </row>
    <row r="3404" spans="1:8" x14ac:dyDescent="0.35">
      <c r="A3404" s="7" t="str">
        <f t="shared" si="45"/>
        <v>DISTRIBUCION VOLUMEN X CRITERIO (kg ó litros)Platano Ing.NOROESTE</v>
      </c>
      <c r="B3404" s="7">
        <v>0</v>
      </c>
      <c r="C3404" s="7">
        <v>0</v>
      </c>
      <c r="D3404" s="8" t="s">
        <v>8</v>
      </c>
      <c r="E3404" s="8">
        <v>7.1016713657686701</v>
      </c>
      <c r="F3404" s="8">
        <v>9.3468166286974199</v>
      </c>
      <c r="G3404" s="8">
        <v>27.060274614982301</v>
      </c>
      <c r="H3404" s="8">
        <v>42.817246679794899</v>
      </c>
    </row>
    <row r="3405" spans="1:8" x14ac:dyDescent="0.35">
      <c r="A3405" s="7" t="str">
        <f t="shared" si="45"/>
        <v>DISTRIBUCION VOLUMEN X CRITERIO (kg ó litros)Platano Ing.&lt;2MIL</v>
      </c>
      <c r="B3405" s="7">
        <v>0</v>
      </c>
      <c r="C3405" s="7">
        <v>0</v>
      </c>
      <c r="D3405" s="8" t="s">
        <v>9</v>
      </c>
      <c r="E3405" s="8">
        <v>4.9462406682453999</v>
      </c>
      <c r="F3405" s="8">
        <v>1.8800953468928401</v>
      </c>
      <c r="G3405" s="8">
        <v>3.57437545659519</v>
      </c>
      <c r="H3405" s="8">
        <v>3.7999639617774199</v>
      </c>
    </row>
    <row r="3406" spans="1:8" x14ac:dyDescent="0.35">
      <c r="A3406" s="7" t="str">
        <f t="shared" si="45"/>
        <v>DISTRIBUCION VOLUMEN X CRITERIO (kg ó litros)Platano Ing.2-5MIL</v>
      </c>
      <c r="B3406" s="7">
        <v>0</v>
      </c>
      <c r="C3406" s="7">
        <v>0</v>
      </c>
      <c r="D3406" s="8" t="s">
        <v>10</v>
      </c>
      <c r="E3406" s="8">
        <v>8.4399156869766205</v>
      </c>
      <c r="F3406" s="8">
        <v>8.65067879337672</v>
      </c>
      <c r="G3406" s="8">
        <v>10.1835290996036</v>
      </c>
      <c r="H3406" s="8">
        <v>2.8277306308343801</v>
      </c>
    </row>
    <row r="3407" spans="1:8" x14ac:dyDescent="0.35">
      <c r="A3407" s="7" t="str">
        <f t="shared" si="45"/>
        <v>DISTRIBUCION VOLUMEN X CRITERIO (kg ó litros)Platano Ing.5-10MIL</v>
      </c>
      <c r="B3407" s="7">
        <v>0</v>
      </c>
      <c r="C3407" s="7">
        <v>0</v>
      </c>
      <c r="D3407" s="8" t="s">
        <v>11</v>
      </c>
      <c r="E3407" s="8">
        <v>13.5971675999675</v>
      </c>
      <c r="F3407" s="8">
        <v>2.3081451541399902</v>
      </c>
      <c r="G3407" s="8">
        <v>17.124347357587698</v>
      </c>
      <c r="H3407" s="8">
        <v>43.499858421268399</v>
      </c>
    </row>
    <row r="3408" spans="1:8" x14ac:dyDescent="0.35">
      <c r="A3408" s="7" t="str">
        <f t="shared" si="45"/>
        <v>DISTRIBUCION VOLUMEN X CRITERIO (kg ó litros)Platano Ing.10-30MIL</v>
      </c>
      <c r="B3408" s="7">
        <v>0</v>
      </c>
      <c r="C3408" s="7">
        <v>0</v>
      </c>
      <c r="D3408" s="8" t="s">
        <v>12</v>
      </c>
      <c r="E3408" s="8">
        <v>13.772007293889001</v>
      </c>
      <c r="F3408" s="8">
        <v>16.803812703295399</v>
      </c>
      <c r="G3408" s="8">
        <v>6.6872069280089601</v>
      </c>
      <c r="H3408" s="8">
        <v>12.416064037715101</v>
      </c>
    </row>
    <row r="3409" spans="1:8" x14ac:dyDescent="0.35">
      <c r="A3409" s="7" t="str">
        <f t="shared" si="45"/>
        <v>DISTRIBUCION VOLUMEN X CRITERIO (kg ó litros)Platano Ing.30-100MIL</v>
      </c>
      <c r="B3409" s="7">
        <v>0</v>
      </c>
      <c r="C3409" s="7">
        <v>0</v>
      </c>
      <c r="D3409" s="8" t="s">
        <v>13</v>
      </c>
      <c r="E3409" s="8">
        <v>25.9304522873142</v>
      </c>
      <c r="F3409" s="8">
        <v>23.645443214301199</v>
      </c>
      <c r="G3409" s="8">
        <v>23.629152649089502</v>
      </c>
      <c r="H3409" s="8">
        <v>16.695591477328101</v>
      </c>
    </row>
    <row r="3410" spans="1:8" x14ac:dyDescent="0.35">
      <c r="A3410" s="7" t="str">
        <f t="shared" si="45"/>
        <v>DISTRIBUCION VOLUMEN X CRITERIO (kg ó litros)Platano Ing.100-200MIL</v>
      </c>
      <c r="B3410" s="7">
        <v>0</v>
      </c>
      <c r="C3410" s="7">
        <v>0</v>
      </c>
      <c r="D3410" s="8" t="s">
        <v>14</v>
      </c>
      <c r="E3410" s="8">
        <v>5.8703657175182702</v>
      </c>
      <c r="F3410" s="8">
        <v>6.2439618641739099</v>
      </c>
      <c r="G3410" s="8">
        <v>24.062076585612601</v>
      </c>
      <c r="H3410" s="8">
        <v>5.9786767720784697</v>
      </c>
    </row>
    <row r="3411" spans="1:8" x14ac:dyDescent="0.35">
      <c r="A3411" s="7" t="str">
        <f t="shared" si="45"/>
        <v>DISTRIBUCION VOLUMEN X CRITERIO (kg ó litros)Platano Ing.200-500MIL</v>
      </c>
      <c r="B3411" s="7">
        <v>0</v>
      </c>
      <c r="C3411" s="7">
        <v>0</v>
      </c>
      <c r="D3411" s="8" t="s">
        <v>15</v>
      </c>
      <c r="E3411" s="8">
        <v>11.251418005434299</v>
      </c>
      <c r="F3411" s="8">
        <v>13.4745046717193</v>
      </c>
      <c r="G3411" s="8">
        <v>5.9661877101268299</v>
      </c>
      <c r="H3411" s="8">
        <v>4.2217513656831498</v>
      </c>
    </row>
    <row r="3412" spans="1:8" x14ac:dyDescent="0.35">
      <c r="A3412" s="7" t="str">
        <f t="shared" si="45"/>
        <v>DISTRIBUCION VOLUMEN X CRITERIO (kg ó litros)Platano Ing.&gt;500MIL</v>
      </c>
      <c r="B3412" s="7">
        <v>0</v>
      </c>
      <c r="C3412" s="7">
        <v>0</v>
      </c>
      <c r="D3412" s="8" t="s">
        <v>16</v>
      </c>
      <c r="E3412" s="8">
        <v>16.192448538062699</v>
      </c>
      <c r="F3412" s="8">
        <v>26.993385364266601</v>
      </c>
      <c r="G3412" s="8">
        <v>8.7731253079999298</v>
      </c>
      <c r="H3412" s="8">
        <v>10.560378272629199</v>
      </c>
    </row>
    <row r="3413" spans="1:8" x14ac:dyDescent="0.35">
      <c r="A3413" s="7" t="str">
        <f t="shared" si="45"/>
        <v>DISTRIBUCION VOLUMEN X CRITERIO (kg ó litros)Platano Ing.DE 15 A 19 AÑOS</v>
      </c>
      <c r="B3413" s="7">
        <v>0</v>
      </c>
      <c r="C3413" s="7">
        <v>0</v>
      </c>
      <c r="D3413" s="8" t="s">
        <v>39</v>
      </c>
      <c r="E3413" s="8">
        <v>0.30684697276526901</v>
      </c>
      <c r="F3413" s="8">
        <v>0.87957801745583797</v>
      </c>
      <c r="G3413" s="8">
        <v>4.7521989361564696</v>
      </c>
      <c r="H3413" s="8" t="s">
        <v>276</v>
      </c>
    </row>
    <row r="3414" spans="1:8" x14ac:dyDescent="0.35">
      <c r="A3414" s="7" t="str">
        <f t="shared" si="45"/>
        <v>DISTRIBUCION VOLUMEN X CRITERIO (kg ó litros)Platano Ing.DE 20 A 24 AÑOS</v>
      </c>
      <c r="B3414" s="7">
        <v>0</v>
      </c>
      <c r="C3414" s="7">
        <v>0</v>
      </c>
      <c r="D3414" s="8" t="s">
        <v>40</v>
      </c>
      <c r="E3414" s="8">
        <v>6.2259412998408203</v>
      </c>
      <c r="F3414" s="8">
        <v>11.0347761157939</v>
      </c>
      <c r="G3414" s="8">
        <v>0.453819330497089</v>
      </c>
      <c r="H3414" s="8">
        <v>3.3072941086699501</v>
      </c>
    </row>
    <row r="3415" spans="1:8" x14ac:dyDescent="0.35">
      <c r="A3415" s="7" t="str">
        <f t="shared" si="45"/>
        <v>DISTRIBUCION VOLUMEN X CRITERIO (kg ó litros)Platano Ing.DE 25 A 34 AÑOS</v>
      </c>
      <c r="B3415" s="7">
        <v>0</v>
      </c>
      <c r="C3415" s="7">
        <v>0</v>
      </c>
      <c r="D3415" s="8" t="s">
        <v>41</v>
      </c>
      <c r="E3415" s="8">
        <v>12.942914185470601</v>
      </c>
      <c r="F3415" s="8">
        <v>4.9162739677042797</v>
      </c>
      <c r="G3415" s="8">
        <v>13.6601896283466</v>
      </c>
      <c r="H3415" s="8">
        <v>7.0465286090165398</v>
      </c>
    </row>
    <row r="3416" spans="1:8" x14ac:dyDescent="0.35">
      <c r="A3416" s="7" t="str">
        <f t="shared" si="45"/>
        <v>DISTRIBUCION VOLUMEN X CRITERIO (kg ó litros)Platano Ing.DE 35 A 49 AÑOS</v>
      </c>
      <c r="B3416" s="7">
        <v>0</v>
      </c>
      <c r="C3416" s="7">
        <v>0</v>
      </c>
      <c r="D3416" s="8" t="s">
        <v>42</v>
      </c>
      <c r="E3416" s="8">
        <v>28.423170434473899</v>
      </c>
      <c r="F3416" s="8">
        <v>29.5949369129209</v>
      </c>
      <c r="G3416" s="8">
        <v>19.550987274553901</v>
      </c>
      <c r="H3416" s="8">
        <v>51.017275363278102</v>
      </c>
    </row>
    <row r="3417" spans="1:8" x14ac:dyDescent="0.35">
      <c r="A3417" s="7" t="str">
        <f t="shared" si="45"/>
        <v>DISTRIBUCION VOLUMEN X CRITERIO (kg ó litros)Platano Ing.DE 50 A 59 AÑOS</v>
      </c>
      <c r="B3417" s="7">
        <v>0</v>
      </c>
      <c r="C3417" s="7">
        <v>0</v>
      </c>
      <c r="D3417" s="8" t="s">
        <v>43</v>
      </c>
      <c r="E3417" s="8">
        <v>32.949895135300999</v>
      </c>
      <c r="F3417" s="8">
        <v>20.856847030961401</v>
      </c>
      <c r="G3417" s="8">
        <v>31.236430762710199</v>
      </c>
      <c r="H3417" s="8">
        <v>29.2452934265179</v>
      </c>
    </row>
    <row r="3418" spans="1:8" x14ac:dyDescent="0.35">
      <c r="A3418" s="7" t="str">
        <f t="shared" si="45"/>
        <v>DISTRIBUCION VOLUMEN X CRITERIO (kg ó litros)Platano Ing.DE 60 A 75 AÑOS</v>
      </c>
      <c r="B3418" s="7">
        <v>0</v>
      </c>
      <c r="C3418" s="7">
        <v>0</v>
      </c>
      <c r="D3418" s="8" t="s">
        <v>44</v>
      </c>
      <c r="E3418" s="8">
        <v>19.151242879882499</v>
      </c>
      <c r="F3418" s="8">
        <v>32.717613601807301</v>
      </c>
      <c r="G3418" s="8">
        <v>30.346380744944401</v>
      </c>
      <c r="H3418" s="8">
        <v>9.3836188351196199</v>
      </c>
    </row>
    <row r="3419" spans="1:8" x14ac:dyDescent="0.35">
      <c r="A3419" s="7" t="str">
        <f t="shared" si="45"/>
        <v>DISTRIBUCION VOLUMEN X CRITERIO (kg ó litros)Platano Ing.ALTA Y MEDIA ALTA</v>
      </c>
      <c r="B3419" s="7">
        <v>0</v>
      </c>
      <c r="C3419" s="7">
        <v>0</v>
      </c>
      <c r="D3419" s="8" t="s">
        <v>17</v>
      </c>
      <c r="E3419" s="8">
        <v>6.99578811011847</v>
      </c>
      <c r="F3419" s="8">
        <v>14.3926105425291</v>
      </c>
      <c r="G3419" s="8">
        <v>23.708151689541801</v>
      </c>
      <c r="H3419" s="8">
        <v>11.076491357262</v>
      </c>
    </row>
    <row r="3420" spans="1:8" x14ac:dyDescent="0.35">
      <c r="A3420" s="7" t="str">
        <f t="shared" si="45"/>
        <v>DISTRIBUCION VOLUMEN X CRITERIO (kg ó litros)Platano Ing.MEDIA</v>
      </c>
      <c r="B3420" s="7">
        <v>0</v>
      </c>
      <c r="C3420" s="7">
        <v>0</v>
      </c>
      <c r="D3420" s="8" t="s">
        <v>18</v>
      </c>
      <c r="E3420" s="8">
        <v>30.599910330903</v>
      </c>
      <c r="F3420" s="8">
        <v>35.903600862020298</v>
      </c>
      <c r="G3420" s="8">
        <v>18.225659877879298</v>
      </c>
      <c r="H3420" s="8">
        <v>53.340706459483698</v>
      </c>
    </row>
    <row r="3421" spans="1:8" x14ac:dyDescent="0.35">
      <c r="A3421" s="7" t="str">
        <f t="shared" si="45"/>
        <v>DISTRIBUCION VOLUMEN X CRITERIO (kg ó litros)Platano Ing.MEDIA BAJA</v>
      </c>
      <c r="B3421" s="7">
        <v>0</v>
      </c>
      <c r="C3421" s="7">
        <v>0</v>
      </c>
      <c r="D3421" s="8" t="s">
        <v>19</v>
      </c>
      <c r="E3421" s="8">
        <v>29.461142889812301</v>
      </c>
      <c r="F3421" s="8">
        <v>19.0361991381262</v>
      </c>
      <c r="G3421" s="8">
        <v>5.7783392227772898</v>
      </c>
      <c r="H3421" s="8">
        <v>14.640918643712499</v>
      </c>
    </row>
    <row r="3422" spans="1:8" x14ac:dyDescent="0.35">
      <c r="A3422" s="7" t="str">
        <f t="shared" si="45"/>
        <v>DISTRIBUCION VOLUMEN X CRITERIO (kg ó litros)Platano Ing.BAJA</v>
      </c>
      <c r="B3422" s="7">
        <v>0</v>
      </c>
      <c r="C3422" s="7">
        <v>0</v>
      </c>
      <c r="D3422" s="8" t="s">
        <v>20</v>
      </c>
      <c r="E3422" s="8">
        <v>32.943177475604301</v>
      </c>
      <c r="F3422" s="8">
        <v>30.667604112549199</v>
      </c>
      <c r="G3422" s="8">
        <v>52.287852493674698</v>
      </c>
      <c r="H3422" s="8">
        <v>20.941884688719899</v>
      </c>
    </row>
    <row r="3423" spans="1:8" x14ac:dyDescent="0.35">
      <c r="A3423" s="7" t="str">
        <f t="shared" si="45"/>
        <v>DISTRIBUCION VOLUMEN X CRITERIO (kg ó litros)Platano Ing.HOMBRE</v>
      </c>
      <c r="B3423" s="7">
        <v>0</v>
      </c>
      <c r="C3423" s="7">
        <v>0</v>
      </c>
      <c r="D3423" s="8" t="s">
        <v>21</v>
      </c>
      <c r="E3423" s="8">
        <v>32.852026431320397</v>
      </c>
      <c r="F3423" s="8">
        <v>50.531654919282701</v>
      </c>
      <c r="G3423" s="8">
        <v>10.5944412347626</v>
      </c>
      <c r="H3423" s="8">
        <v>58.433725524806597</v>
      </c>
    </row>
    <row r="3424" spans="1:8" x14ac:dyDescent="0.35">
      <c r="A3424" s="7" t="str">
        <f t="shared" si="45"/>
        <v>DISTRIBUCION VOLUMEN X CRITERIO (kg ó litros)Platano Ing.MUJER</v>
      </c>
      <c r="B3424" s="7">
        <v>0</v>
      </c>
      <c r="C3424" s="7">
        <v>0</v>
      </c>
      <c r="D3424" s="8" t="s">
        <v>22</v>
      </c>
      <c r="E3424" s="8">
        <v>67.147988613830094</v>
      </c>
      <c r="F3424" s="8">
        <v>49.468367063554602</v>
      </c>
      <c r="G3424" s="8">
        <v>89.405557670613106</v>
      </c>
      <c r="H3424" s="8">
        <v>41.566285966973503</v>
      </c>
    </row>
    <row r="3425" spans="1:8" x14ac:dyDescent="0.35">
      <c r="A3425" s="7" t="str">
        <f>$B$2265&amp;$C$3425&amp;D3425</f>
        <v>DISTRIBUCION VOLUMEN X CRITERIO (kg ó litros)Naranja/Mandarina InT.ESPAÑA</v>
      </c>
      <c r="B3425" s="7">
        <v>0</v>
      </c>
      <c r="C3425" s="7" t="s">
        <v>185</v>
      </c>
      <c r="D3425" s="8" t="s">
        <v>36</v>
      </c>
      <c r="E3425" s="8">
        <v>100</v>
      </c>
      <c r="F3425" s="8">
        <v>100</v>
      </c>
      <c r="G3425" s="8">
        <v>100</v>
      </c>
      <c r="H3425" s="8">
        <v>100</v>
      </c>
    </row>
    <row r="3426" spans="1:8" x14ac:dyDescent="0.35">
      <c r="A3426" s="7" t="str">
        <f t="shared" ref="A3426:A3453" si="46">$B$2265&amp;$C$3425&amp;D3426</f>
        <v>DISTRIBUCION VOLUMEN X CRITERIO (kg ó litros)Naranja/Mandarina InBCN AM</v>
      </c>
      <c r="B3426" s="7">
        <v>0</v>
      </c>
      <c r="C3426" s="7">
        <v>0</v>
      </c>
      <c r="D3426" s="8" t="s">
        <v>1</v>
      </c>
      <c r="E3426" s="8">
        <v>11.797232274936301</v>
      </c>
      <c r="F3426" s="8">
        <v>9.3097430521351701</v>
      </c>
      <c r="G3426" s="8">
        <v>5.2939387401432301</v>
      </c>
      <c r="H3426" s="8">
        <v>4.7448882359657096</v>
      </c>
    </row>
    <row r="3427" spans="1:8" x14ac:dyDescent="0.35">
      <c r="A3427" s="7" t="str">
        <f t="shared" si="46"/>
        <v>DISTRIBUCION VOLUMEN X CRITERIO (kg ó litros)Naranja/Mandarina InREST.CAT ARAGON</v>
      </c>
      <c r="B3427" s="7">
        <v>0</v>
      </c>
      <c r="C3427" s="7">
        <v>0</v>
      </c>
      <c r="D3427" s="8" t="s">
        <v>2</v>
      </c>
      <c r="E3427" s="8">
        <v>8.1386152004229597</v>
      </c>
      <c r="F3427" s="8">
        <v>5.1686455706272101</v>
      </c>
      <c r="G3427" s="8">
        <v>9.35253400094056</v>
      </c>
      <c r="H3427" s="8">
        <v>2.6898359131097398</v>
      </c>
    </row>
    <row r="3428" spans="1:8" x14ac:dyDescent="0.35">
      <c r="A3428" s="7" t="str">
        <f t="shared" si="46"/>
        <v>DISTRIBUCION VOLUMEN X CRITERIO (kg ó litros)Naranja/Mandarina InLEVANTE</v>
      </c>
      <c r="B3428" s="7">
        <v>0</v>
      </c>
      <c r="C3428" s="7">
        <v>0</v>
      </c>
      <c r="D3428" s="8" t="s">
        <v>3</v>
      </c>
      <c r="E3428" s="8">
        <v>9.9811783630575803</v>
      </c>
      <c r="F3428" s="8">
        <v>7.5237204388311598</v>
      </c>
      <c r="G3428" s="8">
        <v>14.7090768268639</v>
      </c>
      <c r="H3428" s="8">
        <v>4.8175098571112303</v>
      </c>
    </row>
    <row r="3429" spans="1:8" x14ac:dyDescent="0.35">
      <c r="A3429" s="7" t="str">
        <f t="shared" si="46"/>
        <v>DISTRIBUCION VOLUMEN X CRITERIO (kg ó litros)Naranja/Mandarina InANDALUCIA</v>
      </c>
      <c r="B3429" s="7">
        <v>0</v>
      </c>
      <c r="C3429" s="7">
        <v>0</v>
      </c>
      <c r="D3429" s="8" t="s">
        <v>4</v>
      </c>
      <c r="E3429" s="8">
        <v>24.928780728912901</v>
      </c>
      <c r="F3429" s="8">
        <v>20.192176564751701</v>
      </c>
      <c r="G3429" s="8">
        <v>15.5088334339185</v>
      </c>
      <c r="H3429" s="8">
        <v>10.502004250319301</v>
      </c>
    </row>
    <row r="3430" spans="1:8" x14ac:dyDescent="0.35">
      <c r="A3430" s="7" t="str">
        <f t="shared" si="46"/>
        <v>DISTRIBUCION VOLUMEN X CRITERIO (kg ó litros)Naranja/Mandarina InMDD AM</v>
      </c>
      <c r="B3430" s="7">
        <v>0</v>
      </c>
      <c r="C3430" s="7">
        <v>0</v>
      </c>
      <c r="D3430" s="8" t="s">
        <v>5</v>
      </c>
      <c r="E3430" s="8">
        <v>15.6207105732286</v>
      </c>
      <c r="F3430" s="8">
        <v>8.22796387775014</v>
      </c>
      <c r="G3430" s="8">
        <v>8.2010676280422903</v>
      </c>
      <c r="H3430" s="8">
        <v>11.598271193077499</v>
      </c>
    </row>
    <row r="3431" spans="1:8" x14ac:dyDescent="0.35">
      <c r="A3431" s="7" t="str">
        <f t="shared" si="46"/>
        <v>DISTRIBUCION VOLUMEN X CRITERIO (kg ó litros)Naranja/Mandarina InRTO CENTRO</v>
      </c>
      <c r="B3431" s="7">
        <v>0</v>
      </c>
      <c r="C3431" s="7">
        <v>0</v>
      </c>
      <c r="D3431" s="8" t="s">
        <v>6</v>
      </c>
      <c r="E3431" s="8">
        <v>13.7191695995831</v>
      </c>
      <c r="F3431" s="8">
        <v>23.909043855599599</v>
      </c>
      <c r="G3431" s="8">
        <v>27.592776161013202</v>
      </c>
      <c r="H3431" s="8">
        <v>24.0699945492041</v>
      </c>
    </row>
    <row r="3432" spans="1:8" x14ac:dyDescent="0.35">
      <c r="A3432" s="7" t="str">
        <f t="shared" si="46"/>
        <v>DISTRIBUCION VOLUMEN X CRITERIO (kg ó litros)Naranja/Mandarina InNORTE-CENTRO</v>
      </c>
      <c r="B3432" s="7">
        <v>0</v>
      </c>
      <c r="C3432" s="7">
        <v>0</v>
      </c>
      <c r="D3432" s="8" t="s">
        <v>7</v>
      </c>
      <c r="E3432" s="8">
        <v>10.7780549489314</v>
      </c>
      <c r="F3432" s="8">
        <v>15.4679314539014</v>
      </c>
      <c r="G3432" s="8">
        <v>13.619863568709301</v>
      </c>
      <c r="H3432" s="8">
        <v>9.2288673299273292</v>
      </c>
    </row>
    <row r="3433" spans="1:8" x14ac:dyDescent="0.35">
      <c r="A3433" s="7" t="str">
        <f t="shared" si="46"/>
        <v>DISTRIBUCION VOLUMEN X CRITERIO (kg ó litros)Naranja/Mandarina InNOROESTE</v>
      </c>
      <c r="B3433" s="7">
        <v>0</v>
      </c>
      <c r="C3433" s="7">
        <v>0</v>
      </c>
      <c r="D3433" s="8" t="s">
        <v>8</v>
      </c>
      <c r="E3433" s="8">
        <v>5.03626240734157</v>
      </c>
      <c r="F3433" s="8">
        <v>10.200749170018801</v>
      </c>
      <c r="G3433" s="8">
        <v>5.7219305196658103</v>
      </c>
      <c r="H3433" s="8">
        <v>32.348619004338097</v>
      </c>
    </row>
    <row r="3434" spans="1:8" x14ac:dyDescent="0.35">
      <c r="A3434" s="7" t="str">
        <f t="shared" si="46"/>
        <v>DISTRIBUCION VOLUMEN X CRITERIO (kg ó litros)Naranja/Mandarina In&lt;2MIL</v>
      </c>
      <c r="B3434" s="7">
        <v>0</v>
      </c>
      <c r="C3434" s="7">
        <v>0</v>
      </c>
      <c r="D3434" s="8" t="s">
        <v>9</v>
      </c>
      <c r="E3434" s="8">
        <v>5.8571393595382197</v>
      </c>
      <c r="F3434" s="8">
        <v>12.841749475511699</v>
      </c>
      <c r="G3434" s="8">
        <v>16.307416823344202</v>
      </c>
      <c r="H3434" s="8">
        <v>15.0105716633916</v>
      </c>
    </row>
    <row r="3435" spans="1:8" x14ac:dyDescent="0.35">
      <c r="A3435" s="7" t="str">
        <f t="shared" si="46"/>
        <v>DISTRIBUCION VOLUMEN X CRITERIO (kg ó litros)Naranja/Mandarina In2-5MIL</v>
      </c>
      <c r="B3435" s="7">
        <v>0</v>
      </c>
      <c r="C3435" s="7">
        <v>0</v>
      </c>
      <c r="D3435" s="8" t="s">
        <v>10</v>
      </c>
      <c r="E3435" s="8">
        <v>1.5650403509253199</v>
      </c>
      <c r="F3435" s="8">
        <v>2.0871603400944401</v>
      </c>
      <c r="G3435" s="8">
        <v>10.3584080431028</v>
      </c>
      <c r="H3435" s="8">
        <v>3.4990652743327799</v>
      </c>
    </row>
    <row r="3436" spans="1:8" x14ac:dyDescent="0.35">
      <c r="A3436" s="7" t="str">
        <f t="shared" si="46"/>
        <v>DISTRIBUCION VOLUMEN X CRITERIO (kg ó litros)Naranja/Mandarina In5-10MIL</v>
      </c>
      <c r="B3436" s="7">
        <v>0</v>
      </c>
      <c r="C3436" s="7">
        <v>0</v>
      </c>
      <c r="D3436" s="8" t="s">
        <v>11</v>
      </c>
      <c r="E3436" s="8">
        <v>24.230812393682701</v>
      </c>
      <c r="F3436" s="8">
        <v>8.6104735605598908</v>
      </c>
      <c r="G3436" s="8">
        <v>5.6311980441070197</v>
      </c>
      <c r="H3436" s="8">
        <v>29.876024875989899</v>
      </c>
    </row>
    <row r="3437" spans="1:8" x14ac:dyDescent="0.35">
      <c r="A3437" s="7" t="str">
        <f t="shared" si="46"/>
        <v>DISTRIBUCION VOLUMEN X CRITERIO (kg ó litros)Naranja/Mandarina In10-30MIL</v>
      </c>
      <c r="B3437" s="7">
        <v>0</v>
      </c>
      <c r="C3437" s="7">
        <v>0</v>
      </c>
      <c r="D3437" s="8" t="s">
        <v>12</v>
      </c>
      <c r="E3437" s="8">
        <v>10.389805869956399</v>
      </c>
      <c r="F3437" s="8">
        <v>19.141103607058898</v>
      </c>
      <c r="G3437" s="8">
        <v>8.4957510631041995</v>
      </c>
      <c r="H3437" s="8">
        <v>11.791944082230501</v>
      </c>
    </row>
    <row r="3438" spans="1:8" x14ac:dyDescent="0.35">
      <c r="A3438" s="7" t="str">
        <f t="shared" si="46"/>
        <v>DISTRIBUCION VOLUMEN X CRITERIO (kg ó litros)Naranja/Mandarina In30-100MIL</v>
      </c>
      <c r="B3438" s="7">
        <v>0</v>
      </c>
      <c r="C3438" s="7">
        <v>0</v>
      </c>
      <c r="D3438" s="8" t="s">
        <v>13</v>
      </c>
      <c r="E3438" s="8">
        <v>20.0153370525843</v>
      </c>
      <c r="F3438" s="8">
        <v>25.078191280912801</v>
      </c>
      <c r="G3438" s="8">
        <v>16.740672174161201</v>
      </c>
      <c r="H3438" s="8">
        <v>14.0520850798376</v>
      </c>
    </row>
    <row r="3439" spans="1:8" x14ac:dyDescent="0.35">
      <c r="A3439" s="7" t="str">
        <f t="shared" si="46"/>
        <v>DISTRIBUCION VOLUMEN X CRITERIO (kg ó litros)Naranja/Mandarina In100-200MIL</v>
      </c>
      <c r="B3439" s="7">
        <v>0</v>
      </c>
      <c r="C3439" s="7">
        <v>0</v>
      </c>
      <c r="D3439" s="8" t="s">
        <v>14</v>
      </c>
      <c r="E3439" s="8">
        <v>5.3387912121349199</v>
      </c>
      <c r="F3439" s="8">
        <v>6.9974301730900397</v>
      </c>
      <c r="G3439" s="8">
        <v>18.072005734846901</v>
      </c>
      <c r="H3439" s="8">
        <v>4.30232573518769</v>
      </c>
    </row>
    <row r="3440" spans="1:8" x14ac:dyDescent="0.35">
      <c r="A3440" s="7" t="str">
        <f t="shared" si="46"/>
        <v>DISTRIBUCION VOLUMEN X CRITERIO (kg ó litros)Naranja/Mandarina In200-500MIL</v>
      </c>
      <c r="B3440" s="7">
        <v>0</v>
      </c>
      <c r="C3440" s="7">
        <v>0</v>
      </c>
      <c r="D3440" s="8" t="s">
        <v>15</v>
      </c>
      <c r="E3440" s="8">
        <v>12.9162547673152</v>
      </c>
      <c r="F3440" s="8">
        <v>12.145026561283499</v>
      </c>
      <c r="G3440" s="8">
        <v>11.021136808112299</v>
      </c>
      <c r="H3440" s="8">
        <v>6.0136293319111003</v>
      </c>
    </row>
    <row r="3441" spans="1:8" x14ac:dyDescent="0.35">
      <c r="A3441" s="7" t="str">
        <f t="shared" si="46"/>
        <v>DISTRIBUCION VOLUMEN X CRITERIO (kg ó litros)Naranja/Mandarina In&gt;500MIL</v>
      </c>
      <c r="B3441" s="7">
        <v>0</v>
      </c>
      <c r="C3441" s="7">
        <v>0</v>
      </c>
      <c r="D3441" s="8" t="s">
        <v>16</v>
      </c>
      <c r="E3441" s="8">
        <v>19.686820612199501</v>
      </c>
      <c r="F3441" s="8">
        <v>13.0988436653001</v>
      </c>
      <c r="G3441" s="8">
        <v>13.373438154031501</v>
      </c>
      <c r="H3441" s="8">
        <v>15.454349563052</v>
      </c>
    </row>
    <row r="3442" spans="1:8" x14ac:dyDescent="0.35">
      <c r="A3442" s="7" t="str">
        <f t="shared" si="46"/>
        <v>DISTRIBUCION VOLUMEN X CRITERIO (kg ó litros)Naranja/Mandarina InDE 15 A 19 AÑOS</v>
      </c>
      <c r="B3442" s="7">
        <v>0</v>
      </c>
      <c r="C3442" s="7">
        <v>0</v>
      </c>
      <c r="D3442" s="8" t="s">
        <v>39</v>
      </c>
      <c r="E3442" s="8">
        <v>0.61085934620509297</v>
      </c>
      <c r="F3442" s="8">
        <v>0.74581404283786301</v>
      </c>
      <c r="G3442" s="8">
        <v>2.79773926928427</v>
      </c>
      <c r="H3442" s="8" t="s">
        <v>276</v>
      </c>
    </row>
    <row r="3443" spans="1:8" x14ac:dyDescent="0.35">
      <c r="A3443" s="7" t="str">
        <f t="shared" si="46"/>
        <v>DISTRIBUCION VOLUMEN X CRITERIO (kg ó litros)Naranja/Mandarina InDE 20 A 24 AÑOS</v>
      </c>
      <c r="B3443" s="7">
        <v>0</v>
      </c>
      <c r="C3443" s="7">
        <v>0</v>
      </c>
      <c r="D3443" s="8" t="s">
        <v>40</v>
      </c>
      <c r="E3443" s="8">
        <v>0.89629605134063906</v>
      </c>
      <c r="F3443" s="8">
        <v>2.5505857974463102</v>
      </c>
      <c r="G3443" s="8">
        <v>1.2016959954502999</v>
      </c>
      <c r="H3443" s="8">
        <v>0.78810567591849301</v>
      </c>
    </row>
    <row r="3444" spans="1:8" x14ac:dyDescent="0.35">
      <c r="A3444" s="7" t="str">
        <f t="shared" si="46"/>
        <v>DISTRIBUCION VOLUMEN X CRITERIO (kg ó litros)Naranja/Mandarina InDE 25 A 34 AÑOS</v>
      </c>
      <c r="B3444" s="7">
        <v>0</v>
      </c>
      <c r="C3444" s="7">
        <v>0</v>
      </c>
      <c r="D3444" s="8" t="s">
        <v>41</v>
      </c>
      <c r="E3444" s="8">
        <v>3.2538861807172501</v>
      </c>
      <c r="F3444" s="8">
        <v>14.2746810181304</v>
      </c>
      <c r="G3444" s="8">
        <v>14.046198924020199</v>
      </c>
      <c r="H3444" s="8">
        <v>2.7259735974497898</v>
      </c>
    </row>
    <row r="3445" spans="1:8" x14ac:dyDescent="0.35">
      <c r="A3445" s="7" t="str">
        <f t="shared" si="46"/>
        <v>DISTRIBUCION VOLUMEN X CRITERIO (kg ó litros)Naranja/Mandarina InDE 35 A 49 AÑOS</v>
      </c>
      <c r="B3445" s="7">
        <v>0</v>
      </c>
      <c r="C3445" s="7">
        <v>0</v>
      </c>
      <c r="D3445" s="8" t="s">
        <v>42</v>
      </c>
      <c r="E3445" s="8">
        <v>23.6929299629419</v>
      </c>
      <c r="F3445" s="8">
        <v>32.010458806929599</v>
      </c>
      <c r="G3445" s="8">
        <v>34.303680423471903</v>
      </c>
      <c r="H3445" s="8">
        <v>62.132684849921503</v>
      </c>
    </row>
    <row r="3446" spans="1:8" x14ac:dyDescent="0.35">
      <c r="A3446" s="7" t="str">
        <f t="shared" si="46"/>
        <v>DISTRIBUCION VOLUMEN X CRITERIO (kg ó litros)Naranja/Mandarina InDE 50 A 59 AÑOS</v>
      </c>
      <c r="B3446" s="7">
        <v>0</v>
      </c>
      <c r="C3446" s="7">
        <v>0</v>
      </c>
      <c r="D3446" s="8" t="s">
        <v>43</v>
      </c>
      <c r="E3446" s="8">
        <v>51.842389212946401</v>
      </c>
      <c r="F3446" s="8">
        <v>32.810192013721398</v>
      </c>
      <c r="G3446" s="8">
        <v>25.975366406802301</v>
      </c>
      <c r="H3446" s="8">
        <v>18.0790886944453</v>
      </c>
    </row>
    <row r="3447" spans="1:8" x14ac:dyDescent="0.35">
      <c r="A3447" s="7" t="str">
        <f t="shared" si="46"/>
        <v>DISTRIBUCION VOLUMEN X CRITERIO (kg ó litros)Naranja/Mandarina InDE 60 A 75 AÑOS</v>
      </c>
      <c r="B3447" s="7">
        <v>0</v>
      </c>
      <c r="C3447" s="7">
        <v>0</v>
      </c>
      <c r="D3447" s="8" t="s">
        <v>44</v>
      </c>
      <c r="E3447" s="8">
        <v>19.703661599122601</v>
      </c>
      <c r="F3447" s="8">
        <v>17.6082409280212</v>
      </c>
      <c r="G3447" s="8">
        <v>21.6753448315289</v>
      </c>
      <c r="H3447" s="8">
        <v>16.274133033369701</v>
      </c>
    </row>
    <row r="3448" spans="1:8" x14ac:dyDescent="0.35">
      <c r="A3448" s="7" t="str">
        <f t="shared" si="46"/>
        <v>DISTRIBUCION VOLUMEN X CRITERIO (kg ó litros)Naranja/Mandarina InALTA Y MEDIA ALTA</v>
      </c>
      <c r="B3448" s="7">
        <v>0</v>
      </c>
      <c r="C3448" s="7">
        <v>0</v>
      </c>
      <c r="D3448" s="8" t="s">
        <v>17</v>
      </c>
      <c r="E3448" s="8">
        <v>31.381316919011802</v>
      </c>
      <c r="F3448" s="8">
        <v>27.041994726052099</v>
      </c>
      <c r="G3448" s="8">
        <v>29.509972846971699</v>
      </c>
      <c r="H3448" s="8">
        <v>17.711226208418601</v>
      </c>
    </row>
    <row r="3449" spans="1:8" x14ac:dyDescent="0.35">
      <c r="A3449" s="7" t="str">
        <f t="shared" si="46"/>
        <v>DISTRIBUCION VOLUMEN X CRITERIO (kg ó litros)Naranja/Mandarina InMEDIA</v>
      </c>
      <c r="B3449" s="7">
        <v>0</v>
      </c>
      <c r="C3449" s="7">
        <v>0</v>
      </c>
      <c r="D3449" s="8" t="s">
        <v>18</v>
      </c>
      <c r="E3449" s="8">
        <v>22.485178476054099</v>
      </c>
      <c r="F3449" s="8">
        <v>33.377392700410901</v>
      </c>
      <c r="G3449" s="8">
        <v>36.375075687450803</v>
      </c>
      <c r="H3449" s="8">
        <v>50.024195709240303</v>
      </c>
    </row>
    <row r="3450" spans="1:8" x14ac:dyDescent="0.35">
      <c r="A3450" s="7" t="str">
        <f t="shared" si="46"/>
        <v>DISTRIBUCION VOLUMEN X CRITERIO (kg ó litros)Naranja/Mandarina InMEDIA BAJA</v>
      </c>
      <c r="B3450" s="7">
        <v>0</v>
      </c>
      <c r="C3450" s="7">
        <v>0</v>
      </c>
      <c r="D3450" s="8" t="s">
        <v>19</v>
      </c>
      <c r="E3450" s="8">
        <v>19.460083617049101</v>
      </c>
      <c r="F3450" s="8">
        <v>30.252747664041799</v>
      </c>
      <c r="G3450" s="8">
        <v>19.5398501264192</v>
      </c>
      <c r="H3450" s="8">
        <v>24.689742961020201</v>
      </c>
    </row>
    <row r="3451" spans="1:8" x14ac:dyDescent="0.35">
      <c r="A3451" s="7" t="str">
        <f t="shared" si="46"/>
        <v>DISTRIBUCION VOLUMEN X CRITERIO (kg ó litros)Naranja/Mandarina InBAJA</v>
      </c>
      <c r="B3451" s="7">
        <v>0</v>
      </c>
      <c r="C3451" s="7">
        <v>0</v>
      </c>
      <c r="D3451" s="8" t="s">
        <v>20</v>
      </c>
      <c r="E3451" s="8">
        <v>26.673426045186801</v>
      </c>
      <c r="F3451" s="8">
        <v>9.3278306339406996</v>
      </c>
      <c r="G3451" s="8">
        <v>14.5751311667252</v>
      </c>
      <c r="H3451" s="8">
        <v>7.5748210603070403</v>
      </c>
    </row>
    <row r="3452" spans="1:8" x14ac:dyDescent="0.35">
      <c r="A3452" s="7" t="str">
        <f t="shared" si="46"/>
        <v>DISTRIBUCION VOLUMEN X CRITERIO (kg ó litros)Naranja/Mandarina InHOMBRE</v>
      </c>
      <c r="B3452" s="7">
        <v>0</v>
      </c>
      <c r="C3452" s="7">
        <v>0</v>
      </c>
      <c r="D3452" s="8" t="s">
        <v>21</v>
      </c>
      <c r="E3452" s="8">
        <v>36.946280213043401</v>
      </c>
      <c r="F3452" s="8">
        <v>40.503404932213797</v>
      </c>
      <c r="G3452" s="8">
        <v>34.027974280683402</v>
      </c>
      <c r="H3452" s="8">
        <v>57.586507740124503</v>
      </c>
    </row>
    <row r="3453" spans="1:8" x14ac:dyDescent="0.35">
      <c r="A3453" s="7" t="str">
        <f t="shared" si="46"/>
        <v>DISTRIBUCION VOLUMEN X CRITERIO (kg ó litros)Naranja/Mandarina InMUJER</v>
      </c>
      <c r="B3453" s="7">
        <v>0</v>
      </c>
      <c r="C3453" s="7">
        <v>0</v>
      </c>
      <c r="D3453" s="8" t="s">
        <v>22</v>
      </c>
      <c r="E3453" s="8">
        <v>63.053699608322397</v>
      </c>
      <c r="F3453" s="8">
        <v>59.496567537220301</v>
      </c>
      <c r="G3453" s="8">
        <v>65.972045604361199</v>
      </c>
      <c r="H3453" s="8">
        <v>42.4134746836082</v>
      </c>
    </row>
    <row r="3454" spans="1:8" x14ac:dyDescent="0.35">
      <c r="A3454" s="7" t="str">
        <f>$B$2265&amp;$C$3454&amp;D3454</f>
        <v>DISTRIBUCION VOLUMEN X CRITERIO (kg ó litros)Melon/sandia Ing.T.ESPAÑA</v>
      </c>
      <c r="B3454" s="7">
        <v>0</v>
      </c>
      <c r="C3454" s="7" t="s">
        <v>155</v>
      </c>
      <c r="D3454" s="8" t="s">
        <v>36</v>
      </c>
      <c r="E3454" s="8">
        <v>100</v>
      </c>
      <c r="F3454" s="8">
        <v>100</v>
      </c>
      <c r="G3454" s="8">
        <v>100</v>
      </c>
      <c r="H3454" s="8">
        <v>100</v>
      </c>
    </row>
    <row r="3455" spans="1:8" x14ac:dyDescent="0.35">
      <c r="A3455" s="7" t="str">
        <f t="shared" ref="A3455:A3482" si="47">$B$2265&amp;$C$3454&amp;D3455</f>
        <v>DISTRIBUCION VOLUMEN X CRITERIO (kg ó litros)Melon/sandia Ing.BCN AM</v>
      </c>
      <c r="B3455" s="7">
        <v>0</v>
      </c>
      <c r="C3455" s="7">
        <v>0</v>
      </c>
      <c r="D3455" s="8" t="s">
        <v>1</v>
      </c>
      <c r="E3455" s="8">
        <v>15.086428855399401</v>
      </c>
      <c r="F3455" s="8">
        <v>9.31576259701996</v>
      </c>
      <c r="G3455" s="8">
        <v>6.1784954881849297</v>
      </c>
      <c r="H3455" s="8">
        <v>9.7874217249644708</v>
      </c>
    </row>
    <row r="3456" spans="1:8" x14ac:dyDescent="0.35">
      <c r="A3456" s="7" t="str">
        <f t="shared" si="47"/>
        <v>DISTRIBUCION VOLUMEN X CRITERIO (kg ó litros)Melon/sandia Ing.REST.CAT ARAGON</v>
      </c>
      <c r="B3456" s="7">
        <v>0</v>
      </c>
      <c r="C3456" s="7">
        <v>0</v>
      </c>
      <c r="D3456" s="8" t="s">
        <v>2</v>
      </c>
      <c r="E3456" s="8">
        <v>10.770171228757301</v>
      </c>
      <c r="F3456" s="8">
        <v>10.3591440817106</v>
      </c>
      <c r="G3456" s="8">
        <v>5.2246521534251897</v>
      </c>
      <c r="H3456" s="8">
        <v>8.5619645817922105</v>
      </c>
    </row>
    <row r="3457" spans="1:8" x14ac:dyDescent="0.35">
      <c r="A3457" s="7" t="str">
        <f t="shared" si="47"/>
        <v>DISTRIBUCION VOLUMEN X CRITERIO (kg ó litros)Melon/sandia Ing.LEVANTE</v>
      </c>
      <c r="B3457" s="7">
        <v>0</v>
      </c>
      <c r="C3457" s="7">
        <v>0</v>
      </c>
      <c r="D3457" s="8" t="s">
        <v>3</v>
      </c>
      <c r="E3457" s="8">
        <v>22.297938585392799</v>
      </c>
      <c r="F3457" s="8">
        <v>20.635077624563301</v>
      </c>
      <c r="G3457" s="8">
        <v>24.766993532669801</v>
      </c>
      <c r="H3457" s="8">
        <v>17.284235508844301</v>
      </c>
    </row>
    <row r="3458" spans="1:8" x14ac:dyDescent="0.35">
      <c r="A3458" s="7" t="str">
        <f t="shared" si="47"/>
        <v>DISTRIBUCION VOLUMEN X CRITERIO (kg ó litros)Melon/sandia Ing.ANDALUCIA</v>
      </c>
      <c r="B3458" s="7">
        <v>0</v>
      </c>
      <c r="C3458" s="7">
        <v>0</v>
      </c>
      <c r="D3458" s="8" t="s">
        <v>4</v>
      </c>
      <c r="E3458" s="8">
        <v>16.319220586084299</v>
      </c>
      <c r="F3458" s="8">
        <v>29.3049682077915</v>
      </c>
      <c r="G3458" s="8">
        <v>21.508119843226702</v>
      </c>
      <c r="H3458" s="8">
        <v>17.257318442263301</v>
      </c>
    </row>
    <row r="3459" spans="1:8" x14ac:dyDescent="0.35">
      <c r="A3459" s="7" t="str">
        <f t="shared" si="47"/>
        <v>DISTRIBUCION VOLUMEN X CRITERIO (kg ó litros)Melon/sandia Ing.MDD AM</v>
      </c>
      <c r="B3459" s="7">
        <v>0</v>
      </c>
      <c r="C3459" s="7">
        <v>0</v>
      </c>
      <c r="D3459" s="8" t="s">
        <v>5</v>
      </c>
      <c r="E3459" s="8">
        <v>17.856325943448901</v>
      </c>
      <c r="F3459" s="8">
        <v>11.29448963994</v>
      </c>
      <c r="G3459" s="8">
        <v>7.17213603686755</v>
      </c>
      <c r="H3459" s="8">
        <v>16.175855030379601</v>
      </c>
    </row>
    <row r="3460" spans="1:8" x14ac:dyDescent="0.35">
      <c r="A3460" s="7" t="str">
        <f t="shared" si="47"/>
        <v>DISTRIBUCION VOLUMEN X CRITERIO (kg ó litros)Melon/sandia Ing.RTO CENTRO</v>
      </c>
      <c r="B3460" s="7">
        <v>0</v>
      </c>
      <c r="C3460" s="7">
        <v>0</v>
      </c>
      <c r="D3460" s="8" t="s">
        <v>6</v>
      </c>
      <c r="E3460" s="8">
        <v>12.899302609314599</v>
      </c>
      <c r="F3460" s="8">
        <v>10.903960905921901</v>
      </c>
      <c r="G3460" s="8">
        <v>16.901762205658699</v>
      </c>
      <c r="H3460" s="8">
        <v>7.7860068136246401</v>
      </c>
    </row>
    <row r="3461" spans="1:8" x14ac:dyDescent="0.35">
      <c r="A3461" s="7" t="str">
        <f t="shared" si="47"/>
        <v>DISTRIBUCION VOLUMEN X CRITERIO (kg ó litros)Melon/sandia Ing.NORTE-CENTRO</v>
      </c>
      <c r="B3461" s="7">
        <v>0</v>
      </c>
      <c r="C3461" s="7">
        <v>0</v>
      </c>
      <c r="D3461" s="8" t="s">
        <v>7</v>
      </c>
      <c r="E3461" s="8">
        <v>2.6165735090922899</v>
      </c>
      <c r="F3461" s="8">
        <v>3.9742209387310901</v>
      </c>
      <c r="G3461" s="8">
        <v>15.1640586651672</v>
      </c>
      <c r="H3461" s="8">
        <v>10.2621593305355</v>
      </c>
    </row>
    <row r="3462" spans="1:8" x14ac:dyDescent="0.35">
      <c r="A3462" s="7" t="str">
        <f t="shared" si="47"/>
        <v>DISTRIBUCION VOLUMEN X CRITERIO (kg ó litros)Melon/sandia Ing.NOROESTE</v>
      </c>
      <c r="B3462" s="7">
        <v>0</v>
      </c>
      <c r="C3462" s="7">
        <v>0</v>
      </c>
      <c r="D3462" s="8" t="s">
        <v>8</v>
      </c>
      <c r="E3462" s="8">
        <v>2.1540444451973899</v>
      </c>
      <c r="F3462" s="8">
        <v>4.2123809941263497</v>
      </c>
      <c r="G3462" s="8">
        <v>3.0837788846778098</v>
      </c>
      <c r="H3462" s="8">
        <v>12.8850515487976</v>
      </c>
    </row>
    <row r="3463" spans="1:8" x14ac:dyDescent="0.35">
      <c r="A3463" s="7" t="str">
        <f t="shared" si="47"/>
        <v>DISTRIBUCION VOLUMEN X CRITERIO (kg ó litros)Melon/sandia Ing.&lt;2MIL</v>
      </c>
      <c r="B3463" s="7">
        <v>0</v>
      </c>
      <c r="C3463" s="7">
        <v>0</v>
      </c>
      <c r="D3463" s="8" t="s">
        <v>9</v>
      </c>
      <c r="E3463" s="8">
        <v>4.8173589551642699</v>
      </c>
      <c r="F3463" s="8">
        <v>2.2703855674265698</v>
      </c>
      <c r="G3463" s="8">
        <v>7.9588267609861001</v>
      </c>
      <c r="H3463" s="8">
        <v>3.2302376539928499</v>
      </c>
    </row>
    <row r="3464" spans="1:8" x14ac:dyDescent="0.35">
      <c r="A3464" s="7" t="str">
        <f t="shared" si="47"/>
        <v>DISTRIBUCION VOLUMEN X CRITERIO (kg ó litros)Melon/sandia Ing.2-5MIL</v>
      </c>
      <c r="B3464" s="7">
        <v>0</v>
      </c>
      <c r="C3464" s="7">
        <v>0</v>
      </c>
      <c r="D3464" s="8" t="s">
        <v>10</v>
      </c>
      <c r="E3464" s="8">
        <v>4.0660871467281003</v>
      </c>
      <c r="F3464" s="8">
        <v>3.0997864818182799</v>
      </c>
      <c r="G3464" s="8">
        <v>6.8621529669338397</v>
      </c>
      <c r="H3464" s="8">
        <v>10.352795665768999</v>
      </c>
    </row>
    <row r="3465" spans="1:8" x14ac:dyDescent="0.35">
      <c r="A3465" s="7" t="str">
        <f t="shared" si="47"/>
        <v>DISTRIBUCION VOLUMEN X CRITERIO (kg ó litros)Melon/sandia Ing.5-10MIL</v>
      </c>
      <c r="B3465" s="7">
        <v>0</v>
      </c>
      <c r="C3465" s="7">
        <v>0</v>
      </c>
      <c r="D3465" s="8" t="s">
        <v>11</v>
      </c>
      <c r="E3465" s="8">
        <v>10.1665884173674</v>
      </c>
      <c r="F3465" s="8">
        <v>5.7793072108478301</v>
      </c>
      <c r="G3465" s="8">
        <v>5.9561967758781797</v>
      </c>
      <c r="H3465" s="8">
        <v>10.6872152019741</v>
      </c>
    </row>
    <row r="3466" spans="1:8" x14ac:dyDescent="0.35">
      <c r="A3466" s="7" t="str">
        <f t="shared" si="47"/>
        <v>DISTRIBUCION VOLUMEN X CRITERIO (kg ó litros)Melon/sandia Ing.10-30MIL</v>
      </c>
      <c r="B3466" s="7">
        <v>0</v>
      </c>
      <c r="C3466" s="7">
        <v>0</v>
      </c>
      <c r="D3466" s="8" t="s">
        <v>12</v>
      </c>
      <c r="E3466" s="8">
        <v>12.541197920743</v>
      </c>
      <c r="F3466" s="8">
        <v>16.454635261959002</v>
      </c>
      <c r="G3466" s="8">
        <v>3.76436614586133</v>
      </c>
      <c r="H3466" s="8">
        <v>13.3551733958061</v>
      </c>
    </row>
    <row r="3467" spans="1:8" x14ac:dyDescent="0.35">
      <c r="A3467" s="7" t="str">
        <f t="shared" si="47"/>
        <v>DISTRIBUCION VOLUMEN X CRITERIO (kg ó litros)Melon/sandia Ing.30-100MIL</v>
      </c>
      <c r="B3467" s="7">
        <v>0</v>
      </c>
      <c r="C3467" s="7">
        <v>0</v>
      </c>
      <c r="D3467" s="8" t="s">
        <v>13</v>
      </c>
      <c r="E3467" s="8">
        <v>11.9261887720695</v>
      </c>
      <c r="F3467" s="8">
        <v>12.7763906921335</v>
      </c>
      <c r="G3467" s="8">
        <v>16.089667108750898</v>
      </c>
      <c r="H3467" s="8">
        <v>21.813105835033301</v>
      </c>
    </row>
    <row r="3468" spans="1:8" x14ac:dyDescent="0.35">
      <c r="A3468" s="7" t="str">
        <f t="shared" si="47"/>
        <v>DISTRIBUCION VOLUMEN X CRITERIO (kg ó litros)Melon/sandia Ing.100-200MIL</v>
      </c>
      <c r="B3468" s="7">
        <v>0</v>
      </c>
      <c r="C3468" s="7">
        <v>0</v>
      </c>
      <c r="D3468" s="8" t="s">
        <v>14</v>
      </c>
      <c r="E3468" s="8">
        <v>13.297092016081301</v>
      </c>
      <c r="F3468" s="8">
        <v>9.2935147207945299</v>
      </c>
      <c r="G3468" s="8">
        <v>17.5519063511084</v>
      </c>
      <c r="H3468" s="8">
        <v>11.6188393781124</v>
      </c>
    </row>
    <row r="3469" spans="1:8" x14ac:dyDescent="0.35">
      <c r="A3469" s="7" t="str">
        <f t="shared" si="47"/>
        <v>DISTRIBUCION VOLUMEN X CRITERIO (kg ó litros)Melon/sandia Ing.200-500MIL</v>
      </c>
      <c r="B3469" s="7">
        <v>0</v>
      </c>
      <c r="C3469" s="7">
        <v>0</v>
      </c>
      <c r="D3469" s="8" t="s">
        <v>15</v>
      </c>
      <c r="E3469" s="8">
        <v>13.258057665556001</v>
      </c>
      <c r="F3469" s="8">
        <v>28.772777807353201</v>
      </c>
      <c r="G3469" s="8">
        <v>27.1118873238118</v>
      </c>
      <c r="H3469" s="8">
        <v>14.2122159112332</v>
      </c>
    </row>
    <row r="3470" spans="1:8" x14ac:dyDescent="0.35">
      <c r="A3470" s="7" t="str">
        <f t="shared" si="47"/>
        <v>DISTRIBUCION VOLUMEN X CRITERIO (kg ó litros)Melon/sandia Ing.&gt;500MIL</v>
      </c>
      <c r="B3470" s="7">
        <v>0</v>
      </c>
      <c r="C3470" s="7">
        <v>0</v>
      </c>
      <c r="D3470" s="8" t="s">
        <v>16</v>
      </c>
      <c r="E3470" s="8">
        <v>29.927438642772401</v>
      </c>
      <c r="F3470" s="8">
        <v>21.5532097978165</v>
      </c>
      <c r="G3470" s="8">
        <v>14.7049955766316</v>
      </c>
      <c r="H3470" s="8">
        <v>14.730423002760601</v>
      </c>
    </row>
    <row r="3471" spans="1:8" x14ac:dyDescent="0.35">
      <c r="A3471" s="7" t="str">
        <f t="shared" si="47"/>
        <v>DISTRIBUCION VOLUMEN X CRITERIO (kg ó litros)Melon/sandia Ing.DE 15 A 19 AÑOS</v>
      </c>
      <c r="B3471" s="7">
        <v>0</v>
      </c>
      <c r="C3471" s="7">
        <v>0</v>
      </c>
      <c r="D3471" s="8" t="s">
        <v>39</v>
      </c>
      <c r="E3471" s="8">
        <v>0.128461970521837</v>
      </c>
      <c r="F3471" s="8" t="s">
        <v>276</v>
      </c>
      <c r="G3471" s="8">
        <v>1.9751069311896301</v>
      </c>
      <c r="H3471" s="8" t="s">
        <v>276</v>
      </c>
    </row>
    <row r="3472" spans="1:8" x14ac:dyDescent="0.35">
      <c r="A3472" s="7" t="str">
        <f t="shared" si="47"/>
        <v>DISTRIBUCION VOLUMEN X CRITERIO (kg ó litros)Melon/sandia Ing.DE 20 A 24 AÑOS</v>
      </c>
      <c r="B3472" s="7">
        <v>0</v>
      </c>
      <c r="C3472" s="7">
        <v>0</v>
      </c>
      <c r="D3472" s="8" t="s">
        <v>40</v>
      </c>
      <c r="E3472" s="8">
        <v>1.4445057096829801</v>
      </c>
      <c r="F3472" s="8">
        <v>3.2437678530363701</v>
      </c>
      <c r="G3472" s="8">
        <v>0.37579088985991299</v>
      </c>
      <c r="H3472" s="8">
        <v>0.75765367931796401</v>
      </c>
    </row>
    <row r="3473" spans="1:8" x14ac:dyDescent="0.35">
      <c r="A3473" s="7" t="str">
        <f t="shared" si="47"/>
        <v>DISTRIBUCION VOLUMEN X CRITERIO (kg ó litros)Melon/sandia Ing.DE 25 A 34 AÑOS</v>
      </c>
      <c r="B3473" s="7">
        <v>0</v>
      </c>
      <c r="C3473" s="7">
        <v>0</v>
      </c>
      <c r="D3473" s="8" t="s">
        <v>41</v>
      </c>
      <c r="E3473" s="8">
        <v>6.1210036868804201</v>
      </c>
      <c r="F3473" s="8">
        <v>2.6009911814736699</v>
      </c>
      <c r="G3473" s="8">
        <v>1.92217950448202</v>
      </c>
      <c r="H3473" s="8">
        <v>2.3818344750729601</v>
      </c>
    </row>
    <row r="3474" spans="1:8" x14ac:dyDescent="0.35">
      <c r="A3474" s="7" t="str">
        <f t="shared" si="47"/>
        <v>DISTRIBUCION VOLUMEN X CRITERIO (kg ó litros)Melon/sandia Ing.DE 35 A 49 AÑOS</v>
      </c>
      <c r="B3474" s="7">
        <v>0</v>
      </c>
      <c r="C3474" s="7">
        <v>0</v>
      </c>
      <c r="D3474" s="8" t="s">
        <v>42</v>
      </c>
      <c r="E3474" s="8">
        <v>20.937557089804901</v>
      </c>
      <c r="F3474" s="8">
        <v>20.869049016060998</v>
      </c>
      <c r="G3474" s="8">
        <v>13.939304766646</v>
      </c>
      <c r="H3474" s="8">
        <v>30.263174440683901</v>
      </c>
    </row>
    <row r="3475" spans="1:8" x14ac:dyDescent="0.35">
      <c r="A3475" s="7" t="str">
        <f t="shared" si="47"/>
        <v>DISTRIBUCION VOLUMEN X CRITERIO (kg ó litros)Melon/sandia Ing.DE 50 A 59 AÑOS</v>
      </c>
      <c r="B3475" s="7">
        <v>0</v>
      </c>
      <c r="C3475" s="7">
        <v>0</v>
      </c>
      <c r="D3475" s="8" t="s">
        <v>43</v>
      </c>
      <c r="E3475" s="8">
        <v>30.772255842514198</v>
      </c>
      <c r="F3475" s="8">
        <v>28.917483254686399</v>
      </c>
      <c r="G3475" s="8">
        <v>42.077284871807798</v>
      </c>
      <c r="H3475" s="8">
        <v>27.733082950066699</v>
      </c>
    </row>
    <row r="3476" spans="1:8" x14ac:dyDescent="0.35">
      <c r="A3476" s="7" t="str">
        <f t="shared" si="47"/>
        <v>DISTRIBUCION VOLUMEN X CRITERIO (kg ó litros)Melon/sandia Ing.DE 60 A 75 AÑOS</v>
      </c>
      <c r="B3476" s="7">
        <v>0</v>
      </c>
      <c r="C3476" s="7">
        <v>0</v>
      </c>
      <c r="D3476" s="8" t="s">
        <v>44</v>
      </c>
      <c r="E3476" s="8">
        <v>40.596230438794997</v>
      </c>
      <c r="F3476" s="8">
        <v>44.368710136241702</v>
      </c>
      <c r="G3476" s="8">
        <v>39.710329845892502</v>
      </c>
      <c r="H3476" s="8">
        <v>38.864263967800198</v>
      </c>
    </row>
    <row r="3477" spans="1:8" x14ac:dyDescent="0.35">
      <c r="A3477" s="7" t="str">
        <f t="shared" si="47"/>
        <v>DISTRIBUCION VOLUMEN X CRITERIO (kg ó litros)Melon/sandia Ing.ALTA Y MEDIA ALTA</v>
      </c>
      <c r="B3477" s="7">
        <v>0</v>
      </c>
      <c r="C3477" s="7">
        <v>0</v>
      </c>
      <c r="D3477" s="8" t="s">
        <v>17</v>
      </c>
      <c r="E3477" s="8">
        <v>28.7400208812237</v>
      </c>
      <c r="F3477" s="8">
        <v>34.427501790258802</v>
      </c>
      <c r="G3477" s="8">
        <v>36.418123780079398</v>
      </c>
      <c r="H3477" s="8">
        <v>25.696209341476798</v>
      </c>
    </row>
    <row r="3478" spans="1:8" x14ac:dyDescent="0.35">
      <c r="A3478" s="7" t="str">
        <f t="shared" si="47"/>
        <v>DISTRIBUCION VOLUMEN X CRITERIO (kg ó litros)Melon/sandia Ing.MEDIA</v>
      </c>
      <c r="B3478" s="7">
        <v>0</v>
      </c>
      <c r="C3478" s="7">
        <v>0</v>
      </c>
      <c r="D3478" s="8" t="s">
        <v>18</v>
      </c>
      <c r="E3478" s="8">
        <v>42.490177793324698</v>
      </c>
      <c r="F3478" s="8">
        <v>31.3126802504603</v>
      </c>
      <c r="G3478" s="8">
        <v>27.3770078158587</v>
      </c>
      <c r="H3478" s="8">
        <v>29.288680292099201</v>
      </c>
    </row>
    <row r="3479" spans="1:8" x14ac:dyDescent="0.35">
      <c r="A3479" s="7" t="str">
        <f t="shared" si="47"/>
        <v>DISTRIBUCION VOLUMEN X CRITERIO (kg ó litros)Melon/sandia Ing.MEDIA BAJA</v>
      </c>
      <c r="B3479" s="7">
        <v>0</v>
      </c>
      <c r="C3479" s="7">
        <v>0</v>
      </c>
      <c r="D3479" s="8" t="s">
        <v>19</v>
      </c>
      <c r="E3479" s="8">
        <v>13.7682881611517</v>
      </c>
      <c r="F3479" s="8">
        <v>19.119784798812599</v>
      </c>
      <c r="G3479" s="8">
        <v>20.472663943342301</v>
      </c>
      <c r="H3479" s="8">
        <v>20.502965674422899</v>
      </c>
    </row>
    <row r="3480" spans="1:8" x14ac:dyDescent="0.35">
      <c r="A3480" s="7" t="str">
        <f t="shared" si="47"/>
        <v>DISTRIBUCION VOLUMEN X CRITERIO (kg ó litros)Melon/sandia Ing.BAJA</v>
      </c>
      <c r="B3480" s="7">
        <v>0</v>
      </c>
      <c r="C3480" s="7">
        <v>0</v>
      </c>
      <c r="D3480" s="8" t="s">
        <v>20</v>
      </c>
      <c r="E3480" s="8">
        <v>15.0015235677348</v>
      </c>
      <c r="F3480" s="8">
        <v>15.140044581577101</v>
      </c>
      <c r="G3480" s="8">
        <v>15.7322045707239</v>
      </c>
      <c r="H3480" s="8">
        <v>24.512144890187301</v>
      </c>
    </row>
    <row r="3481" spans="1:8" x14ac:dyDescent="0.35">
      <c r="A3481" s="7" t="str">
        <f t="shared" si="47"/>
        <v>DISTRIBUCION VOLUMEN X CRITERIO (kg ó litros)Melon/sandia Ing.HOMBRE</v>
      </c>
      <c r="B3481" s="7">
        <v>0</v>
      </c>
      <c r="C3481" s="7">
        <v>0</v>
      </c>
      <c r="D3481" s="8" t="s">
        <v>21</v>
      </c>
      <c r="E3481" s="8">
        <v>56.642406757544997</v>
      </c>
      <c r="F3481" s="8">
        <v>64.924592905945801</v>
      </c>
      <c r="G3481" s="8">
        <v>52.590888070804198</v>
      </c>
      <c r="H3481" s="8">
        <v>56.450879227190804</v>
      </c>
    </row>
    <row r="3482" spans="1:8" x14ac:dyDescent="0.35">
      <c r="A3482" s="7" t="str">
        <f t="shared" si="47"/>
        <v>DISTRIBUCION VOLUMEN X CRITERIO (kg ó litros)Melon/sandia Ing.MUJER</v>
      </c>
      <c r="B3482" s="7">
        <v>0</v>
      </c>
      <c r="C3482" s="7">
        <v>0</v>
      </c>
      <c r="D3482" s="8" t="s">
        <v>22</v>
      </c>
      <c r="E3482" s="8">
        <v>43.357598801153003</v>
      </c>
      <c r="F3482" s="8">
        <v>35.075417960740197</v>
      </c>
      <c r="G3482" s="8">
        <v>47.409112039199997</v>
      </c>
      <c r="H3482" s="8">
        <v>43.549130781216498</v>
      </c>
    </row>
    <row r="3483" spans="1:8" x14ac:dyDescent="0.35">
      <c r="A3483" s="7" t="str">
        <f>$B$2265&amp;$C$3483&amp;D3483</f>
        <v>DISTRIBUCION VOLUMEN X CRITERIO (kg ó litros)Fresa/freson Ing.T.ESPAÑA</v>
      </c>
      <c r="B3483" s="7">
        <v>0</v>
      </c>
      <c r="C3483" s="7" t="s">
        <v>156</v>
      </c>
      <c r="D3483" s="8" t="s">
        <v>36</v>
      </c>
      <c r="E3483" s="8">
        <v>100</v>
      </c>
      <c r="F3483" s="8">
        <v>100</v>
      </c>
      <c r="G3483" s="8">
        <v>100</v>
      </c>
      <c r="H3483" s="8">
        <v>100</v>
      </c>
    </row>
    <row r="3484" spans="1:8" x14ac:dyDescent="0.35">
      <c r="A3484" s="7" t="str">
        <f t="shared" ref="A3484:A3511" si="48">$B$2265&amp;$C$3483&amp;D3484</f>
        <v>DISTRIBUCION VOLUMEN X CRITERIO (kg ó litros)Fresa/freson Ing.BCN AM</v>
      </c>
      <c r="B3484" s="7">
        <v>0</v>
      </c>
      <c r="C3484" s="7">
        <v>0</v>
      </c>
      <c r="D3484" s="8" t="s">
        <v>1</v>
      </c>
      <c r="E3484" s="8">
        <v>16.824793734506201</v>
      </c>
      <c r="F3484" s="8">
        <v>18.931331756092</v>
      </c>
      <c r="G3484" s="8">
        <v>3.9224422680363702</v>
      </c>
      <c r="H3484" s="8">
        <v>16.695817251179299</v>
      </c>
    </row>
    <row r="3485" spans="1:8" x14ac:dyDescent="0.35">
      <c r="A3485" s="7" t="str">
        <f t="shared" si="48"/>
        <v>DISTRIBUCION VOLUMEN X CRITERIO (kg ó litros)Fresa/freson Ing.REST.CAT ARAGON</v>
      </c>
      <c r="B3485" s="7">
        <v>0</v>
      </c>
      <c r="C3485" s="7">
        <v>0</v>
      </c>
      <c r="D3485" s="8" t="s">
        <v>2</v>
      </c>
      <c r="E3485" s="8">
        <v>11.042942939189199</v>
      </c>
      <c r="F3485" s="8">
        <v>16.116812998832799</v>
      </c>
      <c r="G3485" s="8">
        <v>26.039011827978602</v>
      </c>
      <c r="H3485" s="8">
        <v>11.4909446480354</v>
      </c>
    </row>
    <row r="3486" spans="1:8" x14ac:dyDescent="0.35">
      <c r="A3486" s="7" t="str">
        <f t="shared" si="48"/>
        <v>DISTRIBUCION VOLUMEN X CRITERIO (kg ó litros)Fresa/freson Ing.LEVANTE</v>
      </c>
      <c r="B3486" s="7">
        <v>0</v>
      </c>
      <c r="C3486" s="7">
        <v>0</v>
      </c>
      <c r="D3486" s="8" t="s">
        <v>3</v>
      </c>
      <c r="E3486" s="8">
        <v>30.4759468923159</v>
      </c>
      <c r="F3486" s="8">
        <v>9.5297123949369507</v>
      </c>
      <c r="G3486" s="8">
        <v>7.9084457217567401</v>
      </c>
      <c r="H3486" s="8">
        <v>12.398406983177001</v>
      </c>
    </row>
    <row r="3487" spans="1:8" x14ac:dyDescent="0.35">
      <c r="A3487" s="7" t="str">
        <f t="shared" si="48"/>
        <v>DISTRIBUCION VOLUMEN X CRITERIO (kg ó litros)Fresa/freson Ing.ANDALUCIA</v>
      </c>
      <c r="B3487" s="7">
        <v>0</v>
      </c>
      <c r="C3487" s="7">
        <v>0</v>
      </c>
      <c r="D3487" s="8" t="s">
        <v>4</v>
      </c>
      <c r="E3487" s="8">
        <v>5.4292643997913599</v>
      </c>
      <c r="F3487" s="8">
        <v>16.274146765737001</v>
      </c>
      <c r="G3487" s="8">
        <v>13.0637574690449</v>
      </c>
      <c r="H3487" s="8">
        <v>9.0981378643680806</v>
      </c>
    </row>
    <row r="3488" spans="1:8" x14ac:dyDescent="0.35">
      <c r="A3488" s="7" t="str">
        <f t="shared" si="48"/>
        <v>DISTRIBUCION VOLUMEN X CRITERIO (kg ó litros)Fresa/freson Ing.MDD AM</v>
      </c>
      <c r="B3488" s="7">
        <v>0</v>
      </c>
      <c r="C3488" s="7">
        <v>0</v>
      </c>
      <c r="D3488" s="8" t="s">
        <v>5</v>
      </c>
      <c r="E3488" s="8">
        <v>12.0877156374981</v>
      </c>
      <c r="F3488" s="8">
        <v>14.0993244912124</v>
      </c>
      <c r="G3488" s="8">
        <v>10.1116920871735</v>
      </c>
      <c r="H3488" s="8">
        <v>19.815789275139601</v>
      </c>
    </row>
    <row r="3489" spans="1:8" x14ac:dyDescent="0.35">
      <c r="A3489" s="7" t="str">
        <f t="shared" si="48"/>
        <v>DISTRIBUCION VOLUMEN X CRITERIO (kg ó litros)Fresa/freson Ing.RTO CENTRO</v>
      </c>
      <c r="B3489" s="7">
        <v>0</v>
      </c>
      <c r="C3489" s="7">
        <v>0</v>
      </c>
      <c r="D3489" s="8" t="s">
        <v>6</v>
      </c>
      <c r="E3489" s="8">
        <v>5.9442779104528602</v>
      </c>
      <c r="F3489" s="8">
        <v>5.1695577631195597</v>
      </c>
      <c r="G3489" s="8">
        <v>8.9359925352979204</v>
      </c>
      <c r="H3489" s="8">
        <v>9.6424386458993503</v>
      </c>
    </row>
    <row r="3490" spans="1:8" x14ac:dyDescent="0.35">
      <c r="A3490" s="7" t="str">
        <f t="shared" si="48"/>
        <v>DISTRIBUCION VOLUMEN X CRITERIO (kg ó litros)Fresa/freson Ing.NORTE-CENTRO</v>
      </c>
      <c r="B3490" s="7">
        <v>0</v>
      </c>
      <c r="C3490" s="7">
        <v>0</v>
      </c>
      <c r="D3490" s="8" t="s">
        <v>7</v>
      </c>
      <c r="E3490" s="8">
        <v>6.0541594738762896</v>
      </c>
      <c r="F3490" s="8">
        <v>10.740890616317801</v>
      </c>
      <c r="G3490" s="8">
        <v>21.0746462119547</v>
      </c>
      <c r="H3490" s="8">
        <v>10.726225132108</v>
      </c>
    </row>
    <row r="3491" spans="1:8" x14ac:dyDescent="0.35">
      <c r="A3491" s="7" t="str">
        <f t="shared" si="48"/>
        <v>DISTRIBUCION VOLUMEN X CRITERIO (kg ó litros)Fresa/freson Ing.NOROESTE</v>
      </c>
      <c r="B3491" s="7">
        <v>0</v>
      </c>
      <c r="C3491" s="7">
        <v>0</v>
      </c>
      <c r="D3491" s="8" t="s">
        <v>8</v>
      </c>
      <c r="E3491" s="8">
        <v>12.140903271928501</v>
      </c>
      <c r="F3491" s="8">
        <v>9.1382176158920991</v>
      </c>
      <c r="G3491" s="8">
        <v>8.9440053288291796</v>
      </c>
      <c r="H3491" s="8">
        <v>10.1322516196705</v>
      </c>
    </row>
    <row r="3492" spans="1:8" x14ac:dyDescent="0.35">
      <c r="A3492" s="7" t="str">
        <f t="shared" si="48"/>
        <v>DISTRIBUCION VOLUMEN X CRITERIO (kg ó litros)Fresa/freson Ing.&lt;2MIL</v>
      </c>
      <c r="B3492" s="7">
        <v>0</v>
      </c>
      <c r="C3492" s="7">
        <v>0</v>
      </c>
      <c r="D3492" s="8" t="s">
        <v>9</v>
      </c>
      <c r="E3492" s="8">
        <v>2.9920218804819898</v>
      </c>
      <c r="F3492" s="8" t="s">
        <v>276</v>
      </c>
      <c r="G3492" s="8">
        <v>1.19504506764629</v>
      </c>
      <c r="H3492" s="8">
        <v>6.3203170728496998</v>
      </c>
    </row>
    <row r="3493" spans="1:8" x14ac:dyDescent="0.35">
      <c r="A3493" s="7" t="str">
        <f t="shared" si="48"/>
        <v>DISTRIBUCION VOLUMEN X CRITERIO (kg ó litros)Fresa/freson Ing.2-5MIL</v>
      </c>
      <c r="B3493" s="7">
        <v>0</v>
      </c>
      <c r="C3493" s="7">
        <v>0</v>
      </c>
      <c r="D3493" s="8" t="s">
        <v>10</v>
      </c>
      <c r="E3493" s="8">
        <v>6.6776019047228896</v>
      </c>
      <c r="F3493" s="8">
        <v>7.8560857772806196</v>
      </c>
      <c r="G3493" s="8">
        <v>12.160006057712099</v>
      </c>
      <c r="H3493" s="8">
        <v>10.6944456637475</v>
      </c>
    </row>
    <row r="3494" spans="1:8" x14ac:dyDescent="0.35">
      <c r="A3494" s="7" t="str">
        <f t="shared" si="48"/>
        <v>DISTRIBUCION VOLUMEN X CRITERIO (kg ó litros)Fresa/freson Ing.5-10MIL</v>
      </c>
      <c r="B3494" s="7">
        <v>0</v>
      </c>
      <c r="C3494" s="7">
        <v>0</v>
      </c>
      <c r="D3494" s="8" t="s">
        <v>11</v>
      </c>
      <c r="E3494" s="8">
        <v>2.8495143607165998</v>
      </c>
      <c r="F3494" s="8">
        <v>8.8473462204821693</v>
      </c>
      <c r="G3494" s="8">
        <v>9.3517694709293409</v>
      </c>
      <c r="H3494" s="8">
        <v>6.8085851479111898</v>
      </c>
    </row>
    <row r="3495" spans="1:8" x14ac:dyDescent="0.35">
      <c r="A3495" s="7" t="str">
        <f t="shared" si="48"/>
        <v>DISTRIBUCION VOLUMEN X CRITERIO (kg ó litros)Fresa/freson Ing.10-30MIL</v>
      </c>
      <c r="B3495" s="7">
        <v>0</v>
      </c>
      <c r="C3495" s="7">
        <v>0</v>
      </c>
      <c r="D3495" s="8" t="s">
        <v>12</v>
      </c>
      <c r="E3495" s="8">
        <v>27.6977517236521</v>
      </c>
      <c r="F3495" s="8">
        <v>22.939426812999599</v>
      </c>
      <c r="G3495" s="8">
        <v>14.9376154497574</v>
      </c>
      <c r="H3495" s="8">
        <v>13.056670236679199</v>
      </c>
    </row>
    <row r="3496" spans="1:8" x14ac:dyDescent="0.35">
      <c r="A3496" s="7" t="str">
        <f t="shared" si="48"/>
        <v>DISTRIBUCION VOLUMEN X CRITERIO (kg ó litros)Fresa/freson Ing.30-100MIL</v>
      </c>
      <c r="B3496" s="7">
        <v>0</v>
      </c>
      <c r="C3496" s="7">
        <v>0</v>
      </c>
      <c r="D3496" s="8" t="s">
        <v>13</v>
      </c>
      <c r="E3496" s="8">
        <v>24.515629853157701</v>
      </c>
      <c r="F3496" s="8">
        <v>17.309594383925798</v>
      </c>
      <c r="G3496" s="8">
        <v>16.729395597896801</v>
      </c>
      <c r="H3496" s="8">
        <v>12.803635732123601</v>
      </c>
    </row>
    <row r="3497" spans="1:8" x14ac:dyDescent="0.35">
      <c r="A3497" s="7" t="str">
        <f t="shared" si="48"/>
        <v>DISTRIBUCION VOLUMEN X CRITERIO (kg ó litros)Fresa/freson Ing.100-200MIL</v>
      </c>
      <c r="B3497" s="7">
        <v>0</v>
      </c>
      <c r="C3497" s="7">
        <v>0</v>
      </c>
      <c r="D3497" s="8" t="s">
        <v>14</v>
      </c>
      <c r="E3497" s="8">
        <v>3.4107938794427</v>
      </c>
      <c r="F3497" s="8">
        <v>15.326828266799399</v>
      </c>
      <c r="G3497" s="8">
        <v>16.6155235580569</v>
      </c>
      <c r="H3497" s="8">
        <v>6.5706168559445102</v>
      </c>
    </row>
    <row r="3498" spans="1:8" x14ac:dyDescent="0.35">
      <c r="A3498" s="7" t="str">
        <f t="shared" si="48"/>
        <v>DISTRIBUCION VOLUMEN X CRITERIO (kg ó litros)Fresa/freson Ing.200-500MIL</v>
      </c>
      <c r="B3498" s="7">
        <v>0</v>
      </c>
      <c r="C3498" s="7">
        <v>0</v>
      </c>
      <c r="D3498" s="8" t="s">
        <v>15</v>
      </c>
      <c r="E3498" s="8">
        <v>11.5002663283343</v>
      </c>
      <c r="F3498" s="8">
        <v>8.3128356547447293</v>
      </c>
      <c r="G3498" s="8">
        <v>15.1258207871503</v>
      </c>
      <c r="H3498" s="8">
        <v>11.9682304914545</v>
      </c>
    </row>
    <row r="3499" spans="1:8" x14ac:dyDescent="0.35">
      <c r="A3499" s="7" t="str">
        <f t="shared" si="48"/>
        <v>DISTRIBUCION VOLUMEN X CRITERIO (kg ó litros)Fresa/freson Ing.&gt;500MIL</v>
      </c>
      <c r="B3499" s="7">
        <v>0</v>
      </c>
      <c r="C3499" s="7">
        <v>0</v>
      </c>
      <c r="D3499" s="8" t="s">
        <v>16</v>
      </c>
      <c r="E3499" s="8">
        <v>20.356423347790599</v>
      </c>
      <c r="F3499" s="8">
        <v>19.407876405450398</v>
      </c>
      <c r="G3499" s="8">
        <v>13.884821500526</v>
      </c>
      <c r="H3499" s="8">
        <v>31.7775115794974</v>
      </c>
    </row>
    <row r="3500" spans="1:8" x14ac:dyDescent="0.35">
      <c r="A3500" s="7" t="str">
        <f t="shared" si="48"/>
        <v>DISTRIBUCION VOLUMEN X CRITERIO (kg ó litros)Fresa/freson Ing.DE 15 A 19 AÑOS</v>
      </c>
      <c r="B3500" s="7">
        <v>0</v>
      </c>
      <c r="C3500" s="7">
        <v>0</v>
      </c>
      <c r="D3500" s="8" t="s">
        <v>39</v>
      </c>
      <c r="E3500" s="8">
        <v>3.04820692827886</v>
      </c>
      <c r="F3500" s="8" t="s">
        <v>276</v>
      </c>
      <c r="G3500" s="8">
        <v>2.7837329304556202</v>
      </c>
      <c r="H3500" s="8" t="s">
        <v>276</v>
      </c>
    </row>
    <row r="3501" spans="1:8" x14ac:dyDescent="0.35">
      <c r="A3501" s="7" t="str">
        <f t="shared" si="48"/>
        <v>DISTRIBUCION VOLUMEN X CRITERIO (kg ó litros)Fresa/freson Ing.DE 20 A 24 AÑOS</v>
      </c>
      <c r="B3501" s="7">
        <v>0</v>
      </c>
      <c r="C3501" s="7">
        <v>0</v>
      </c>
      <c r="D3501" s="8" t="s">
        <v>40</v>
      </c>
      <c r="E3501" s="8">
        <v>2.0380065904289699</v>
      </c>
      <c r="F3501" s="8">
        <v>4.4026547936664198</v>
      </c>
      <c r="G3501" s="8">
        <v>7.0650006531028602</v>
      </c>
      <c r="H3501" s="8">
        <v>0.37747543473773798</v>
      </c>
    </row>
    <row r="3502" spans="1:8" x14ac:dyDescent="0.35">
      <c r="A3502" s="7" t="str">
        <f t="shared" si="48"/>
        <v>DISTRIBUCION VOLUMEN X CRITERIO (kg ó litros)Fresa/freson Ing.DE 25 A 34 AÑOS</v>
      </c>
      <c r="B3502" s="7">
        <v>0</v>
      </c>
      <c r="C3502" s="7">
        <v>0</v>
      </c>
      <c r="D3502" s="8" t="s">
        <v>41</v>
      </c>
      <c r="E3502" s="8">
        <v>8.1526212726117695</v>
      </c>
      <c r="F3502" s="8">
        <v>14.768368446383001</v>
      </c>
      <c r="G3502" s="8">
        <v>7.2289217904251499</v>
      </c>
      <c r="H3502" s="8">
        <v>8.9150130392473592</v>
      </c>
    </row>
    <row r="3503" spans="1:8" x14ac:dyDescent="0.35">
      <c r="A3503" s="7" t="str">
        <f t="shared" si="48"/>
        <v>DISTRIBUCION VOLUMEN X CRITERIO (kg ó litros)Fresa/freson Ing.DE 35 A 49 AÑOS</v>
      </c>
      <c r="B3503" s="7">
        <v>0</v>
      </c>
      <c r="C3503" s="7">
        <v>0</v>
      </c>
      <c r="D3503" s="8" t="s">
        <v>42</v>
      </c>
      <c r="E3503" s="8">
        <v>22.100622425190299</v>
      </c>
      <c r="F3503" s="8">
        <v>28.4869066687484</v>
      </c>
      <c r="G3503" s="8">
        <v>23.802269053041499</v>
      </c>
      <c r="H3503" s="8">
        <v>12.634723178190701</v>
      </c>
    </row>
    <row r="3504" spans="1:8" x14ac:dyDescent="0.35">
      <c r="A3504" s="7" t="str">
        <f t="shared" si="48"/>
        <v>DISTRIBUCION VOLUMEN X CRITERIO (kg ó litros)Fresa/freson Ing.DE 50 A 59 AÑOS</v>
      </c>
      <c r="B3504" s="7">
        <v>0</v>
      </c>
      <c r="C3504" s="7">
        <v>0</v>
      </c>
      <c r="D3504" s="8" t="s">
        <v>43</v>
      </c>
      <c r="E3504" s="8">
        <v>24.504133550225902</v>
      </c>
      <c r="F3504" s="8">
        <v>20.932432892086599</v>
      </c>
      <c r="G3504" s="8">
        <v>31.7149507316376</v>
      </c>
      <c r="H3504" s="8">
        <v>40.025656786750801</v>
      </c>
    </row>
    <row r="3505" spans="1:8" x14ac:dyDescent="0.35">
      <c r="A3505" s="7" t="str">
        <f t="shared" si="48"/>
        <v>DISTRIBUCION VOLUMEN X CRITERIO (kg ó litros)Fresa/freson Ing.DE 60 A 75 AÑOS</v>
      </c>
      <c r="B3505" s="7">
        <v>0</v>
      </c>
      <c r="C3505" s="7">
        <v>0</v>
      </c>
      <c r="D3505" s="8" t="s">
        <v>44</v>
      </c>
      <c r="E3505" s="8">
        <v>40.156403582101298</v>
      </c>
      <c r="F3505" s="8">
        <v>31.409627365789799</v>
      </c>
      <c r="G3505" s="8">
        <v>27.405126447560399</v>
      </c>
      <c r="H3505" s="8">
        <v>38.047135934528498</v>
      </c>
    </row>
    <row r="3506" spans="1:8" x14ac:dyDescent="0.35">
      <c r="A3506" s="7" t="str">
        <f t="shared" si="48"/>
        <v>DISTRIBUCION VOLUMEN X CRITERIO (kg ó litros)Fresa/freson Ing.ALTA Y MEDIA ALTA</v>
      </c>
      <c r="B3506" s="7">
        <v>0</v>
      </c>
      <c r="C3506" s="7">
        <v>0</v>
      </c>
      <c r="D3506" s="8" t="s">
        <v>17</v>
      </c>
      <c r="E3506" s="8">
        <v>22.831274298090801</v>
      </c>
      <c r="F3506" s="8">
        <v>18.006301078317001</v>
      </c>
      <c r="G3506" s="8">
        <v>25.0482151416447</v>
      </c>
      <c r="H3506" s="8">
        <v>24.5724149018966</v>
      </c>
    </row>
    <row r="3507" spans="1:8" x14ac:dyDescent="0.35">
      <c r="A3507" s="7" t="str">
        <f t="shared" si="48"/>
        <v>DISTRIBUCION VOLUMEN X CRITERIO (kg ó litros)Fresa/freson Ing.MEDIA</v>
      </c>
      <c r="B3507" s="7">
        <v>0</v>
      </c>
      <c r="C3507" s="7">
        <v>0</v>
      </c>
      <c r="D3507" s="8" t="s">
        <v>18</v>
      </c>
      <c r="E3507" s="8">
        <v>34.564373818090999</v>
      </c>
      <c r="F3507" s="8">
        <v>46.7407150103597</v>
      </c>
      <c r="G3507" s="8">
        <v>40.0029418506968</v>
      </c>
      <c r="H3507" s="8">
        <v>36.363411029094301</v>
      </c>
    </row>
    <row r="3508" spans="1:8" x14ac:dyDescent="0.35">
      <c r="A3508" s="7" t="str">
        <f t="shared" si="48"/>
        <v>DISTRIBUCION VOLUMEN X CRITERIO (kg ó litros)Fresa/freson Ing.MEDIA BAJA</v>
      </c>
      <c r="B3508" s="7">
        <v>0</v>
      </c>
      <c r="C3508" s="7">
        <v>0</v>
      </c>
      <c r="D3508" s="8" t="s">
        <v>19</v>
      </c>
      <c r="E3508" s="8">
        <v>18.966653466867399</v>
      </c>
      <c r="F3508" s="8">
        <v>25.2626234528278</v>
      </c>
      <c r="G3508" s="8">
        <v>26.752949312661499</v>
      </c>
      <c r="H3508" s="8">
        <v>25.669756474776602</v>
      </c>
    </row>
    <row r="3509" spans="1:8" x14ac:dyDescent="0.35">
      <c r="A3509" s="7" t="str">
        <f t="shared" si="48"/>
        <v>DISTRIBUCION VOLUMEN X CRITERIO (kg ó litros)Fresa/freson Ing.BAJA</v>
      </c>
      <c r="B3509" s="7">
        <v>0</v>
      </c>
      <c r="C3509" s="7">
        <v>0</v>
      </c>
      <c r="D3509" s="8" t="s">
        <v>20</v>
      </c>
      <c r="E3509" s="8">
        <v>23.637701003907701</v>
      </c>
      <c r="F3509" s="8">
        <v>9.9903628681700098</v>
      </c>
      <c r="G3509" s="8">
        <v>8.19589335836333</v>
      </c>
      <c r="H3509" s="8">
        <v>13.3944214817481</v>
      </c>
    </row>
    <row r="3510" spans="1:8" x14ac:dyDescent="0.35">
      <c r="A3510" s="7" t="str">
        <f t="shared" si="48"/>
        <v>DISTRIBUCION VOLUMEN X CRITERIO (kg ó litros)Fresa/freson Ing.HOMBRE</v>
      </c>
      <c r="B3510" s="7">
        <v>0</v>
      </c>
      <c r="C3510" s="7">
        <v>0</v>
      </c>
      <c r="D3510" s="8" t="s">
        <v>21</v>
      </c>
      <c r="E3510" s="8">
        <v>36.816277159967697</v>
      </c>
      <c r="F3510" s="8">
        <v>52.487441214263697</v>
      </c>
      <c r="G3510" s="8">
        <v>43.689911046887701</v>
      </c>
      <c r="H3510" s="8">
        <v>44.022864788578502</v>
      </c>
    </row>
    <row r="3511" spans="1:8" x14ac:dyDescent="0.35">
      <c r="A3511" s="7" t="str">
        <f t="shared" si="48"/>
        <v>DISTRIBUCION VOLUMEN X CRITERIO (kg ó litros)Fresa/freson Ing.MUJER</v>
      </c>
      <c r="B3511" s="7">
        <v>0</v>
      </c>
      <c r="C3511" s="7">
        <v>0</v>
      </c>
      <c r="D3511" s="8" t="s">
        <v>22</v>
      </c>
      <c r="E3511" s="8">
        <v>63.183731760573501</v>
      </c>
      <c r="F3511" s="8">
        <v>47.512558174049701</v>
      </c>
      <c r="G3511" s="8">
        <v>56.310087241090002</v>
      </c>
      <c r="H3511" s="8">
        <v>55.977144638646898</v>
      </c>
    </row>
    <row r="3512" spans="1:8" x14ac:dyDescent="0.35">
      <c r="A3512" s="7" t="str">
        <f>$B$2265&amp;$C$3512&amp;D3512</f>
        <v>DISTRIBUCION VOLUMEN X CRITERIO (kg ó litros)Pina Ing.T.ESPAÑA</v>
      </c>
      <c r="B3512" s="7">
        <v>0</v>
      </c>
      <c r="C3512" s="7" t="s">
        <v>186</v>
      </c>
      <c r="D3512" s="8" t="s">
        <v>36</v>
      </c>
      <c r="E3512" s="8">
        <v>100</v>
      </c>
      <c r="F3512" s="8">
        <v>100</v>
      </c>
      <c r="G3512" s="8">
        <v>100</v>
      </c>
      <c r="H3512" s="8">
        <v>100</v>
      </c>
    </row>
    <row r="3513" spans="1:8" x14ac:dyDescent="0.35">
      <c r="A3513" s="7" t="str">
        <f t="shared" ref="A3513:A3540" si="49">$B$2265&amp;$C$3512&amp;D3513</f>
        <v>DISTRIBUCION VOLUMEN X CRITERIO (kg ó litros)Pina Ing.BCN AM</v>
      </c>
      <c r="B3513" s="7">
        <v>0</v>
      </c>
      <c r="C3513" s="7">
        <v>0</v>
      </c>
      <c r="D3513" s="8" t="s">
        <v>1</v>
      </c>
      <c r="E3513" s="8">
        <v>14.2241600362419</v>
      </c>
      <c r="F3513" s="8">
        <v>9.6635145778334994</v>
      </c>
      <c r="G3513" s="8">
        <v>7.6733352508641097</v>
      </c>
      <c r="H3513" s="8">
        <v>7.9063369745851304</v>
      </c>
    </row>
    <row r="3514" spans="1:8" x14ac:dyDescent="0.35">
      <c r="A3514" s="7" t="str">
        <f t="shared" si="49"/>
        <v>DISTRIBUCION VOLUMEN X CRITERIO (kg ó litros)Pina Ing.REST.CAT ARAGON</v>
      </c>
      <c r="B3514" s="7">
        <v>0</v>
      </c>
      <c r="C3514" s="7">
        <v>0</v>
      </c>
      <c r="D3514" s="8" t="s">
        <v>2</v>
      </c>
      <c r="E3514" s="8">
        <v>10.1575430666614</v>
      </c>
      <c r="F3514" s="8">
        <v>22.4852003012487</v>
      </c>
      <c r="G3514" s="8">
        <v>21.903506639005901</v>
      </c>
      <c r="H3514" s="8">
        <v>9.8383825149309807</v>
      </c>
    </row>
    <row r="3515" spans="1:8" x14ac:dyDescent="0.35">
      <c r="A3515" s="7" t="str">
        <f t="shared" si="49"/>
        <v>DISTRIBUCION VOLUMEN X CRITERIO (kg ó litros)Pina Ing.LEVANTE</v>
      </c>
      <c r="B3515" s="7">
        <v>0</v>
      </c>
      <c r="C3515" s="7">
        <v>0</v>
      </c>
      <c r="D3515" s="8" t="s">
        <v>3</v>
      </c>
      <c r="E3515" s="8">
        <v>31.407427972628</v>
      </c>
      <c r="F3515" s="8">
        <v>30.571386388551002</v>
      </c>
      <c r="G3515" s="8">
        <v>22.575795155144402</v>
      </c>
      <c r="H3515" s="8">
        <v>21.742122675634899</v>
      </c>
    </row>
    <row r="3516" spans="1:8" x14ac:dyDescent="0.35">
      <c r="A3516" s="7" t="str">
        <f t="shared" si="49"/>
        <v>DISTRIBUCION VOLUMEN X CRITERIO (kg ó litros)Pina Ing.ANDALUCIA</v>
      </c>
      <c r="B3516" s="7">
        <v>0</v>
      </c>
      <c r="C3516" s="7">
        <v>0</v>
      </c>
      <c r="D3516" s="8" t="s">
        <v>4</v>
      </c>
      <c r="E3516" s="8">
        <v>14.7021049317104</v>
      </c>
      <c r="F3516" s="8">
        <v>10.544981094460701</v>
      </c>
      <c r="G3516" s="8">
        <v>13.060494500627801</v>
      </c>
      <c r="H3516" s="8">
        <v>12.358857582894499</v>
      </c>
    </row>
    <row r="3517" spans="1:8" x14ac:dyDescent="0.35">
      <c r="A3517" s="7" t="str">
        <f t="shared" si="49"/>
        <v>DISTRIBUCION VOLUMEN X CRITERIO (kg ó litros)Pina Ing.MDD AM</v>
      </c>
      <c r="B3517" s="7">
        <v>0</v>
      </c>
      <c r="C3517" s="7">
        <v>0</v>
      </c>
      <c r="D3517" s="8" t="s">
        <v>5</v>
      </c>
      <c r="E3517" s="8">
        <v>9.6556354543605192</v>
      </c>
      <c r="F3517" s="8">
        <v>12.5508457190342</v>
      </c>
      <c r="G3517" s="8">
        <v>14.9233603138411</v>
      </c>
      <c r="H3517" s="8">
        <v>13.548624448786301</v>
      </c>
    </row>
    <row r="3518" spans="1:8" x14ac:dyDescent="0.35">
      <c r="A3518" s="7" t="str">
        <f t="shared" si="49"/>
        <v>DISTRIBUCION VOLUMEN X CRITERIO (kg ó litros)Pina Ing.RTO CENTRO</v>
      </c>
      <c r="B3518" s="7">
        <v>0</v>
      </c>
      <c r="C3518" s="7">
        <v>0</v>
      </c>
      <c r="D3518" s="8" t="s">
        <v>6</v>
      </c>
      <c r="E3518" s="8">
        <v>12.186906152768801</v>
      </c>
      <c r="F3518" s="8">
        <v>8.6467188850613592</v>
      </c>
      <c r="G3518" s="8">
        <v>5.2648025154701301</v>
      </c>
      <c r="H3518" s="8">
        <v>13.300874278421199</v>
      </c>
    </row>
    <row r="3519" spans="1:8" x14ac:dyDescent="0.35">
      <c r="A3519" s="7" t="str">
        <f t="shared" si="49"/>
        <v>DISTRIBUCION VOLUMEN X CRITERIO (kg ó litros)Pina Ing.NORTE-CENTRO</v>
      </c>
      <c r="B3519" s="7">
        <v>0</v>
      </c>
      <c r="C3519" s="7">
        <v>0</v>
      </c>
      <c r="D3519" s="8" t="s">
        <v>7</v>
      </c>
      <c r="E3519" s="8">
        <v>5.2509917687819803</v>
      </c>
      <c r="F3519" s="8">
        <v>2.4567393039539001</v>
      </c>
      <c r="G3519" s="8">
        <v>12.1556294346633</v>
      </c>
      <c r="H3519" s="8">
        <v>10.818158680043499</v>
      </c>
    </row>
    <row r="3520" spans="1:8" x14ac:dyDescent="0.35">
      <c r="A3520" s="7" t="str">
        <f t="shared" si="49"/>
        <v>DISTRIBUCION VOLUMEN X CRITERIO (kg ó litros)Pina Ing.NOROESTE</v>
      </c>
      <c r="B3520" s="7">
        <v>0</v>
      </c>
      <c r="C3520" s="7">
        <v>0</v>
      </c>
      <c r="D3520" s="8" t="s">
        <v>8</v>
      </c>
      <c r="E3520" s="8">
        <v>2.4152398118825902</v>
      </c>
      <c r="F3520" s="8">
        <v>3.0806034883440798</v>
      </c>
      <c r="G3520" s="8">
        <v>2.4430713105761299</v>
      </c>
      <c r="H3520" s="8">
        <v>10.486640942198299</v>
      </c>
    </row>
    <row r="3521" spans="1:8" x14ac:dyDescent="0.35">
      <c r="A3521" s="7" t="str">
        <f t="shared" si="49"/>
        <v>DISTRIBUCION VOLUMEN X CRITERIO (kg ó litros)Pina Ing.&lt;2MIL</v>
      </c>
      <c r="B3521" s="7">
        <v>0</v>
      </c>
      <c r="C3521" s="7">
        <v>0</v>
      </c>
      <c r="D3521" s="8" t="s">
        <v>9</v>
      </c>
      <c r="E3521" s="8">
        <v>6.5838584464910204</v>
      </c>
      <c r="F3521" s="8">
        <v>4.0933756069677898</v>
      </c>
      <c r="G3521" s="8">
        <v>1.6712115794247799</v>
      </c>
      <c r="H3521" s="8">
        <v>5.0236087747529101</v>
      </c>
    </row>
    <row r="3522" spans="1:8" x14ac:dyDescent="0.35">
      <c r="A3522" s="7" t="str">
        <f t="shared" si="49"/>
        <v>DISTRIBUCION VOLUMEN X CRITERIO (kg ó litros)Pina Ing.2-5MIL</v>
      </c>
      <c r="B3522" s="7">
        <v>0</v>
      </c>
      <c r="C3522" s="7">
        <v>0</v>
      </c>
      <c r="D3522" s="8" t="s">
        <v>10</v>
      </c>
      <c r="E3522" s="8">
        <v>5.5290895754220299</v>
      </c>
      <c r="F3522" s="8">
        <v>3.36154863144895</v>
      </c>
      <c r="G3522" s="8">
        <v>4.7310386257604904</v>
      </c>
      <c r="H3522" s="8">
        <v>5.0582809012042897</v>
      </c>
    </row>
    <row r="3523" spans="1:8" x14ac:dyDescent="0.35">
      <c r="A3523" s="7" t="str">
        <f t="shared" si="49"/>
        <v>DISTRIBUCION VOLUMEN X CRITERIO (kg ó litros)Pina Ing.5-10MIL</v>
      </c>
      <c r="B3523" s="7">
        <v>0</v>
      </c>
      <c r="C3523" s="7">
        <v>0</v>
      </c>
      <c r="D3523" s="8" t="s">
        <v>11</v>
      </c>
      <c r="E3523" s="8">
        <v>3.3623699218897598</v>
      </c>
      <c r="F3523" s="8">
        <v>3.40709265232221</v>
      </c>
      <c r="G3523" s="8">
        <v>5.4788217324931603</v>
      </c>
      <c r="H3523" s="8">
        <v>4.4899167786761103</v>
      </c>
    </row>
    <row r="3524" spans="1:8" x14ac:dyDescent="0.35">
      <c r="A3524" s="7" t="str">
        <f t="shared" si="49"/>
        <v>DISTRIBUCION VOLUMEN X CRITERIO (kg ó litros)Pina Ing.10-30MIL</v>
      </c>
      <c r="B3524" s="7">
        <v>0</v>
      </c>
      <c r="C3524" s="7">
        <v>0</v>
      </c>
      <c r="D3524" s="8" t="s">
        <v>12</v>
      </c>
      <c r="E3524" s="8">
        <v>28.7518444134591</v>
      </c>
      <c r="F3524" s="8">
        <v>40.660526179935502</v>
      </c>
      <c r="G3524" s="8">
        <v>36.181182135322402</v>
      </c>
      <c r="H3524" s="8">
        <v>24.704001934847799</v>
      </c>
    </row>
    <row r="3525" spans="1:8" x14ac:dyDescent="0.35">
      <c r="A3525" s="7" t="str">
        <f t="shared" si="49"/>
        <v>DISTRIBUCION VOLUMEN X CRITERIO (kg ó litros)Pina Ing.30-100MIL</v>
      </c>
      <c r="B3525" s="7">
        <v>0</v>
      </c>
      <c r="C3525" s="7">
        <v>0</v>
      </c>
      <c r="D3525" s="8" t="s">
        <v>13</v>
      </c>
      <c r="E3525" s="8">
        <v>19.177174463869498</v>
      </c>
      <c r="F3525" s="8">
        <v>16.377110324811099</v>
      </c>
      <c r="G3525" s="8">
        <v>11.441984402980999</v>
      </c>
      <c r="H3525" s="8">
        <v>15.4797105451985</v>
      </c>
    </row>
    <row r="3526" spans="1:8" x14ac:dyDescent="0.35">
      <c r="A3526" s="7" t="str">
        <f t="shared" si="49"/>
        <v>DISTRIBUCION VOLUMEN X CRITERIO (kg ó litros)Pina Ing.100-200MIL</v>
      </c>
      <c r="B3526" s="7">
        <v>0</v>
      </c>
      <c r="C3526" s="7">
        <v>0</v>
      </c>
      <c r="D3526" s="8" t="s">
        <v>14</v>
      </c>
      <c r="E3526" s="8">
        <v>8.0422459401921795</v>
      </c>
      <c r="F3526" s="8">
        <v>8.4970915958905309</v>
      </c>
      <c r="G3526" s="8">
        <v>12.041564916610101</v>
      </c>
      <c r="H3526" s="8">
        <v>9.5528309405950598</v>
      </c>
    </row>
    <row r="3527" spans="1:8" x14ac:dyDescent="0.35">
      <c r="A3527" s="7" t="str">
        <f t="shared" si="49"/>
        <v>DISTRIBUCION VOLUMEN X CRITERIO (kg ó litros)Pina Ing.200-500MIL</v>
      </c>
      <c r="B3527" s="7">
        <v>0</v>
      </c>
      <c r="C3527" s="7">
        <v>0</v>
      </c>
      <c r="D3527" s="8" t="s">
        <v>15</v>
      </c>
      <c r="E3527" s="8">
        <v>7.1818812171755404</v>
      </c>
      <c r="F3527" s="8">
        <v>5.6070198958595201</v>
      </c>
      <c r="G3527" s="8">
        <v>10.206977965200601</v>
      </c>
      <c r="H3527" s="8">
        <v>13.7726818236921</v>
      </c>
    </row>
    <row r="3528" spans="1:8" x14ac:dyDescent="0.35">
      <c r="A3528" s="7" t="str">
        <f t="shared" si="49"/>
        <v>DISTRIBUCION VOLUMEN X CRITERIO (kg ó litros)Pina Ing.&gt;500MIL</v>
      </c>
      <c r="B3528" s="7">
        <v>0</v>
      </c>
      <c r="C3528" s="7">
        <v>0</v>
      </c>
      <c r="D3528" s="8" t="s">
        <v>16</v>
      </c>
      <c r="E3528" s="8">
        <v>21.371545396274801</v>
      </c>
      <c r="F3528" s="8">
        <v>17.996236088840199</v>
      </c>
      <c r="G3528" s="8">
        <v>18.2472196526146</v>
      </c>
      <c r="H3528" s="8">
        <v>21.918970573470101</v>
      </c>
    </row>
    <row r="3529" spans="1:8" x14ac:dyDescent="0.35">
      <c r="A3529" s="7" t="str">
        <f t="shared" si="49"/>
        <v>DISTRIBUCION VOLUMEN X CRITERIO (kg ó litros)Pina Ing.DE 15 A 19 AÑOS</v>
      </c>
      <c r="B3529" s="7">
        <v>0</v>
      </c>
      <c r="C3529" s="7">
        <v>0</v>
      </c>
      <c r="D3529" s="8" t="s">
        <v>39</v>
      </c>
      <c r="E3529" s="8">
        <v>0.33708773447752299</v>
      </c>
      <c r="F3529" s="8">
        <v>1.75460419237333</v>
      </c>
      <c r="G3529" s="8">
        <v>2.6110645187754602</v>
      </c>
      <c r="H3529" s="8" t="s">
        <v>276</v>
      </c>
    </row>
    <row r="3530" spans="1:8" x14ac:dyDescent="0.35">
      <c r="A3530" s="7" t="str">
        <f t="shared" si="49"/>
        <v>DISTRIBUCION VOLUMEN X CRITERIO (kg ó litros)Pina Ing.DE 20 A 24 AÑOS</v>
      </c>
      <c r="B3530" s="7">
        <v>0</v>
      </c>
      <c r="C3530" s="7">
        <v>0</v>
      </c>
      <c r="D3530" s="8" t="s">
        <v>40</v>
      </c>
      <c r="E3530" s="8">
        <v>5.5086068579246898</v>
      </c>
      <c r="F3530" s="8">
        <v>1.77895493998194</v>
      </c>
      <c r="G3530" s="8">
        <v>8.0659410716338904</v>
      </c>
      <c r="H3530" s="8">
        <v>5.5039910958529603</v>
      </c>
    </row>
    <row r="3531" spans="1:8" x14ac:dyDescent="0.35">
      <c r="A3531" s="7" t="str">
        <f t="shared" si="49"/>
        <v>DISTRIBUCION VOLUMEN X CRITERIO (kg ó litros)Pina Ing.DE 25 A 34 AÑOS</v>
      </c>
      <c r="B3531" s="7">
        <v>0</v>
      </c>
      <c r="C3531" s="7">
        <v>0</v>
      </c>
      <c r="D3531" s="8" t="s">
        <v>41</v>
      </c>
      <c r="E3531" s="8">
        <v>10.916242008326799</v>
      </c>
      <c r="F3531" s="8">
        <v>8.3881234757462497</v>
      </c>
      <c r="G3531" s="8">
        <v>6.3465311883986404</v>
      </c>
      <c r="H3531" s="8">
        <v>7.7672220962289602</v>
      </c>
    </row>
    <row r="3532" spans="1:8" x14ac:dyDescent="0.35">
      <c r="A3532" s="7" t="str">
        <f t="shared" si="49"/>
        <v>DISTRIBUCION VOLUMEN X CRITERIO (kg ó litros)Pina Ing.DE 35 A 49 AÑOS</v>
      </c>
      <c r="B3532" s="7">
        <v>0</v>
      </c>
      <c r="C3532" s="7">
        <v>0</v>
      </c>
      <c r="D3532" s="8" t="s">
        <v>42</v>
      </c>
      <c r="E3532" s="8">
        <v>23.364203508478202</v>
      </c>
      <c r="F3532" s="8">
        <v>22.671959687415999</v>
      </c>
      <c r="G3532" s="8">
        <v>18.682599383477299</v>
      </c>
      <c r="H3532" s="8">
        <v>18.778638151249599</v>
      </c>
    </row>
    <row r="3533" spans="1:8" x14ac:dyDescent="0.35">
      <c r="A3533" s="7" t="str">
        <f t="shared" si="49"/>
        <v>DISTRIBUCION VOLUMEN X CRITERIO (kg ó litros)Pina Ing.DE 50 A 59 AÑOS</v>
      </c>
      <c r="B3533" s="7">
        <v>0</v>
      </c>
      <c r="C3533" s="7">
        <v>0</v>
      </c>
      <c r="D3533" s="8" t="s">
        <v>43</v>
      </c>
      <c r="E3533" s="8">
        <v>26.845223984426202</v>
      </c>
      <c r="F3533" s="8">
        <v>31.006351992661301</v>
      </c>
      <c r="G3533" s="8">
        <v>34.183535357486598</v>
      </c>
      <c r="H3533" s="8">
        <v>34.480176203159999</v>
      </c>
    </row>
    <row r="3534" spans="1:8" x14ac:dyDescent="0.35">
      <c r="A3534" s="7" t="str">
        <f t="shared" si="49"/>
        <v>DISTRIBUCION VOLUMEN X CRITERIO (kg ó litros)Pina Ing.DE 60 A 75 AÑOS</v>
      </c>
      <c r="B3534" s="7">
        <v>0</v>
      </c>
      <c r="C3534" s="7">
        <v>0</v>
      </c>
      <c r="D3534" s="8" t="s">
        <v>44</v>
      </c>
      <c r="E3534" s="8">
        <v>33.028650152995702</v>
      </c>
      <c r="F3534" s="8">
        <v>34.400005260203997</v>
      </c>
      <c r="G3534" s="8">
        <v>30.1103267120155</v>
      </c>
      <c r="H3534" s="8">
        <v>33.4699750430295</v>
      </c>
    </row>
    <row r="3535" spans="1:8" x14ac:dyDescent="0.35">
      <c r="A3535" s="7" t="str">
        <f t="shared" si="49"/>
        <v>DISTRIBUCION VOLUMEN X CRITERIO (kg ó litros)Pina Ing.ALTA Y MEDIA ALTA</v>
      </c>
      <c r="B3535" s="7">
        <v>0</v>
      </c>
      <c r="C3535" s="7">
        <v>0</v>
      </c>
      <c r="D3535" s="8" t="s">
        <v>17</v>
      </c>
      <c r="E3535" s="8">
        <v>24.660080818914</v>
      </c>
      <c r="F3535" s="8">
        <v>31.2005561280587</v>
      </c>
      <c r="G3535" s="8">
        <v>36.205260711664003</v>
      </c>
      <c r="H3535" s="8">
        <v>37.623248338539902</v>
      </c>
    </row>
    <row r="3536" spans="1:8" x14ac:dyDescent="0.35">
      <c r="A3536" s="7" t="str">
        <f t="shared" si="49"/>
        <v>DISTRIBUCION VOLUMEN X CRITERIO (kg ó litros)Pina Ing.MEDIA</v>
      </c>
      <c r="B3536" s="7">
        <v>0</v>
      </c>
      <c r="C3536" s="7">
        <v>0</v>
      </c>
      <c r="D3536" s="8" t="s">
        <v>18</v>
      </c>
      <c r="E3536" s="8">
        <v>36.708472425747502</v>
      </c>
      <c r="F3536" s="8">
        <v>40.650668512866901</v>
      </c>
      <c r="G3536" s="8">
        <v>27.828114354431399</v>
      </c>
      <c r="H3536" s="8">
        <v>27.318432459127099</v>
      </c>
    </row>
    <row r="3537" spans="1:8" x14ac:dyDescent="0.35">
      <c r="A3537" s="7" t="str">
        <f t="shared" si="49"/>
        <v>DISTRIBUCION VOLUMEN X CRITERIO (kg ó litros)Pina Ing.MEDIA BAJA</v>
      </c>
      <c r="B3537" s="7">
        <v>0</v>
      </c>
      <c r="C3537" s="7">
        <v>0</v>
      </c>
      <c r="D3537" s="8" t="s">
        <v>19</v>
      </c>
      <c r="E3537" s="8">
        <v>24.456825408512401</v>
      </c>
      <c r="F3537" s="8">
        <v>20.180713100178998</v>
      </c>
      <c r="G3537" s="8">
        <v>20.891810651588798</v>
      </c>
      <c r="H3537" s="8">
        <v>22.457101299106501</v>
      </c>
    </row>
    <row r="3538" spans="1:8" x14ac:dyDescent="0.35">
      <c r="A3538" s="7" t="str">
        <f t="shared" si="49"/>
        <v>DISTRIBUCION VOLUMEN X CRITERIO (kg ó litros)Pina Ing.BAJA</v>
      </c>
      <c r="B3538" s="7">
        <v>0</v>
      </c>
      <c r="C3538" s="7">
        <v>0</v>
      </c>
      <c r="D3538" s="8" t="s">
        <v>20</v>
      </c>
      <c r="E3538" s="8">
        <v>14.1746361799699</v>
      </c>
      <c r="F3538" s="8">
        <v>7.9680485646965797</v>
      </c>
      <c r="G3538" s="8">
        <v>15.07481037847</v>
      </c>
      <c r="H3538" s="8">
        <v>12.601216793431799</v>
      </c>
    </row>
    <row r="3539" spans="1:8" x14ac:dyDescent="0.35">
      <c r="A3539" s="7" t="str">
        <f t="shared" si="49"/>
        <v>DISTRIBUCION VOLUMEN X CRITERIO (kg ó litros)Pina Ing.HOMBRE</v>
      </c>
      <c r="B3539" s="7">
        <v>0</v>
      </c>
      <c r="C3539" s="7">
        <v>0</v>
      </c>
      <c r="D3539" s="8" t="s">
        <v>21</v>
      </c>
      <c r="E3539" s="8">
        <v>48.791543393119298</v>
      </c>
      <c r="F3539" s="8">
        <v>40.968435899866599</v>
      </c>
      <c r="G3539" s="8">
        <v>43.878514739571997</v>
      </c>
      <c r="H3539" s="8">
        <v>47.201967459881601</v>
      </c>
    </row>
    <row r="3540" spans="1:8" x14ac:dyDescent="0.35">
      <c r="A3540" s="7" t="str">
        <f t="shared" si="49"/>
        <v>DISTRIBUCION VOLUMEN X CRITERIO (kg ó litros)Pina Ing.MUJER</v>
      </c>
      <c r="B3540" s="7">
        <v>0</v>
      </c>
      <c r="C3540" s="7">
        <v>0</v>
      </c>
      <c r="D3540" s="8" t="s">
        <v>22</v>
      </c>
      <c r="E3540" s="8">
        <v>51.208470607552201</v>
      </c>
      <c r="F3540" s="8">
        <v>59.031561623522897</v>
      </c>
      <c r="G3540" s="8">
        <v>56.121485260428003</v>
      </c>
      <c r="H3540" s="8">
        <v>52.798040467223302</v>
      </c>
    </row>
    <row r="3541" spans="1:8" x14ac:dyDescent="0.35">
      <c r="A3541" s="7" t="str">
        <f>$B$2265&amp;$C$3541&amp;D3541</f>
        <v>DISTRIBUCION VOLUMEN X CRITERIO (kg ó litros)Resto frutas Ing.T.ESPAÑA</v>
      </c>
      <c r="B3541" s="7">
        <v>0</v>
      </c>
      <c r="C3541" s="7" t="s">
        <v>157</v>
      </c>
      <c r="D3541" s="8" t="s">
        <v>36</v>
      </c>
      <c r="E3541" s="8">
        <v>100</v>
      </c>
      <c r="F3541" s="8">
        <v>100</v>
      </c>
      <c r="G3541" s="8">
        <v>100</v>
      </c>
      <c r="H3541" s="8">
        <v>100</v>
      </c>
    </row>
    <row r="3542" spans="1:8" x14ac:dyDescent="0.35">
      <c r="A3542" s="7" t="str">
        <f t="shared" ref="A3542:A3569" si="50">$B$2265&amp;$C$3541&amp;D3542</f>
        <v>DISTRIBUCION VOLUMEN X CRITERIO (kg ó litros)Resto frutas Ing.BCN AM</v>
      </c>
      <c r="B3542" s="7">
        <v>0</v>
      </c>
      <c r="C3542" s="7">
        <v>0</v>
      </c>
      <c r="D3542" s="8" t="s">
        <v>1</v>
      </c>
      <c r="E3542" s="8">
        <v>7.8788003371225397</v>
      </c>
      <c r="F3542" s="8">
        <v>5.6134562238513803</v>
      </c>
      <c r="G3542" s="8">
        <v>10.3898840170994</v>
      </c>
      <c r="H3542" s="8">
        <v>3.8848322262950399</v>
      </c>
    </row>
    <row r="3543" spans="1:8" x14ac:dyDescent="0.35">
      <c r="A3543" s="7" t="str">
        <f t="shared" si="50"/>
        <v>DISTRIBUCION VOLUMEN X CRITERIO (kg ó litros)Resto frutas Ing.REST.CAT ARAGON</v>
      </c>
      <c r="B3543" s="7">
        <v>0</v>
      </c>
      <c r="C3543" s="7">
        <v>0</v>
      </c>
      <c r="D3543" s="8" t="s">
        <v>2</v>
      </c>
      <c r="E3543" s="8">
        <v>16.127142241198701</v>
      </c>
      <c r="F3543" s="8">
        <v>13.750364641308099</v>
      </c>
      <c r="G3543" s="8">
        <v>8.9938075743495691</v>
      </c>
      <c r="H3543" s="8">
        <v>9.2306593168794606</v>
      </c>
    </row>
    <row r="3544" spans="1:8" x14ac:dyDescent="0.35">
      <c r="A3544" s="7" t="str">
        <f t="shared" si="50"/>
        <v>DISTRIBUCION VOLUMEN X CRITERIO (kg ó litros)Resto frutas Ing.LEVANTE</v>
      </c>
      <c r="B3544" s="7">
        <v>0</v>
      </c>
      <c r="C3544" s="7">
        <v>0</v>
      </c>
      <c r="D3544" s="8" t="s">
        <v>3</v>
      </c>
      <c r="E3544" s="8">
        <v>19.2414873046928</v>
      </c>
      <c r="F3544" s="8">
        <v>16.718755997389898</v>
      </c>
      <c r="G3544" s="8">
        <v>11.2928068914406</v>
      </c>
      <c r="H3544" s="8">
        <v>8.0474883913778203</v>
      </c>
    </row>
    <row r="3545" spans="1:8" x14ac:dyDescent="0.35">
      <c r="A3545" s="7" t="str">
        <f t="shared" si="50"/>
        <v>DISTRIBUCION VOLUMEN X CRITERIO (kg ó litros)Resto frutas Ing.ANDALUCIA</v>
      </c>
      <c r="B3545" s="7">
        <v>0</v>
      </c>
      <c r="C3545" s="7">
        <v>0</v>
      </c>
      <c r="D3545" s="8" t="s">
        <v>4</v>
      </c>
      <c r="E3545" s="8">
        <v>23.845125032753401</v>
      </c>
      <c r="F3545" s="8">
        <v>26.1615217057537</v>
      </c>
      <c r="G3545" s="8">
        <v>3.4245780256395801</v>
      </c>
      <c r="H3545" s="8">
        <v>18.1885593745302</v>
      </c>
    </row>
    <row r="3546" spans="1:8" x14ac:dyDescent="0.35">
      <c r="A3546" s="7" t="str">
        <f t="shared" si="50"/>
        <v>DISTRIBUCION VOLUMEN X CRITERIO (kg ó litros)Resto frutas Ing.MDD AM</v>
      </c>
      <c r="B3546" s="7">
        <v>0</v>
      </c>
      <c r="C3546" s="7">
        <v>0</v>
      </c>
      <c r="D3546" s="8" t="s">
        <v>5</v>
      </c>
      <c r="E3546" s="8">
        <v>9.5915030341288396</v>
      </c>
      <c r="F3546" s="8">
        <v>9.0129255747898505</v>
      </c>
      <c r="G3546" s="8">
        <v>7.25246941560453</v>
      </c>
      <c r="H3546" s="8">
        <v>8.9173091122934895</v>
      </c>
    </row>
    <row r="3547" spans="1:8" x14ac:dyDescent="0.35">
      <c r="A3547" s="7" t="str">
        <f t="shared" si="50"/>
        <v>DISTRIBUCION VOLUMEN X CRITERIO (kg ó litros)Resto frutas Ing.RTO CENTRO</v>
      </c>
      <c r="B3547" s="7">
        <v>0</v>
      </c>
      <c r="C3547" s="7">
        <v>0</v>
      </c>
      <c r="D3547" s="8" t="s">
        <v>6</v>
      </c>
      <c r="E3547" s="8">
        <v>6.6226572052396104</v>
      </c>
      <c r="F3547" s="8">
        <v>8.4532203584999799</v>
      </c>
      <c r="G3547" s="8">
        <v>23.4856782466182</v>
      </c>
      <c r="H3547" s="8">
        <v>10.009787418913101</v>
      </c>
    </row>
    <row r="3548" spans="1:8" x14ac:dyDescent="0.35">
      <c r="A3548" s="7" t="str">
        <f t="shared" si="50"/>
        <v>DISTRIBUCION VOLUMEN X CRITERIO (kg ó litros)Resto frutas Ing.NORTE-CENTRO</v>
      </c>
      <c r="B3548" s="7">
        <v>0</v>
      </c>
      <c r="C3548" s="7">
        <v>0</v>
      </c>
      <c r="D3548" s="8" t="s">
        <v>7</v>
      </c>
      <c r="E3548" s="8">
        <v>8.0434351006592806</v>
      </c>
      <c r="F3548" s="8">
        <v>5.4885329904425602</v>
      </c>
      <c r="G3548" s="8">
        <v>28.859577888101001</v>
      </c>
      <c r="H3548" s="8">
        <v>26.3122533529137</v>
      </c>
    </row>
    <row r="3549" spans="1:8" x14ac:dyDescent="0.35">
      <c r="A3549" s="7" t="str">
        <f t="shared" si="50"/>
        <v>DISTRIBUCION VOLUMEN X CRITERIO (kg ó litros)Resto frutas Ing.NOROESTE</v>
      </c>
      <c r="B3549" s="7">
        <v>0</v>
      </c>
      <c r="C3549" s="7">
        <v>0</v>
      </c>
      <c r="D3549" s="8" t="s">
        <v>8</v>
      </c>
      <c r="E3549" s="8">
        <v>8.6498549483192395</v>
      </c>
      <c r="F3549" s="8">
        <v>14.8012416996123</v>
      </c>
      <c r="G3549" s="8">
        <v>6.3012087050363403</v>
      </c>
      <c r="H3549" s="8">
        <v>15.409126499705099</v>
      </c>
    </row>
    <row r="3550" spans="1:8" x14ac:dyDescent="0.35">
      <c r="A3550" s="7" t="str">
        <f t="shared" si="50"/>
        <v>DISTRIBUCION VOLUMEN X CRITERIO (kg ó litros)Resto frutas Ing.&lt;2MIL</v>
      </c>
      <c r="B3550" s="7">
        <v>0</v>
      </c>
      <c r="C3550" s="7">
        <v>0</v>
      </c>
      <c r="D3550" s="8" t="s">
        <v>9</v>
      </c>
      <c r="E3550" s="8">
        <v>2.8482769046863798</v>
      </c>
      <c r="F3550" s="8">
        <v>4.5486316355122298</v>
      </c>
      <c r="G3550" s="8">
        <v>3.4419983838219501</v>
      </c>
      <c r="H3550" s="8">
        <v>3.90113715766747</v>
      </c>
    </row>
    <row r="3551" spans="1:8" x14ac:dyDescent="0.35">
      <c r="A3551" s="7" t="str">
        <f t="shared" si="50"/>
        <v>DISTRIBUCION VOLUMEN X CRITERIO (kg ó litros)Resto frutas Ing.2-5MIL</v>
      </c>
      <c r="B3551" s="7">
        <v>0</v>
      </c>
      <c r="C3551" s="7">
        <v>0</v>
      </c>
      <c r="D3551" s="8" t="s">
        <v>10</v>
      </c>
      <c r="E3551" s="8">
        <v>7.8000360645133302</v>
      </c>
      <c r="F3551" s="8">
        <v>4.3949535562123403</v>
      </c>
      <c r="G3551" s="8">
        <v>16.3503637995254</v>
      </c>
      <c r="H3551" s="8">
        <v>7.0457687790422003</v>
      </c>
    </row>
    <row r="3552" spans="1:8" x14ac:dyDescent="0.35">
      <c r="A3552" s="7" t="str">
        <f t="shared" si="50"/>
        <v>DISTRIBUCION VOLUMEN X CRITERIO (kg ó litros)Resto frutas Ing.5-10MIL</v>
      </c>
      <c r="B3552" s="7">
        <v>0</v>
      </c>
      <c r="C3552" s="7">
        <v>0</v>
      </c>
      <c r="D3552" s="8" t="s">
        <v>11</v>
      </c>
      <c r="E3552" s="8">
        <v>22.854201789018401</v>
      </c>
      <c r="F3552" s="8">
        <v>8.5261726096802697</v>
      </c>
      <c r="G3552" s="8">
        <v>4.2818273256877797</v>
      </c>
      <c r="H3552" s="8">
        <v>20.702563230029899</v>
      </c>
    </row>
    <row r="3553" spans="1:8" x14ac:dyDescent="0.35">
      <c r="A3553" s="7" t="str">
        <f t="shared" si="50"/>
        <v>DISTRIBUCION VOLUMEN X CRITERIO (kg ó litros)Resto frutas Ing.10-30MIL</v>
      </c>
      <c r="B3553" s="7">
        <v>0</v>
      </c>
      <c r="C3553" s="7">
        <v>0</v>
      </c>
      <c r="D3553" s="8" t="s">
        <v>12</v>
      </c>
      <c r="E3553" s="8">
        <v>14.155196581521301</v>
      </c>
      <c r="F3553" s="8">
        <v>10.967849192031601</v>
      </c>
      <c r="G3553" s="8">
        <v>10.1537960450281</v>
      </c>
      <c r="H3553" s="8">
        <v>26.388904948882399</v>
      </c>
    </row>
    <row r="3554" spans="1:8" x14ac:dyDescent="0.35">
      <c r="A3554" s="7" t="str">
        <f t="shared" si="50"/>
        <v>DISTRIBUCION VOLUMEN X CRITERIO (kg ó litros)Resto frutas Ing.30-100MIL</v>
      </c>
      <c r="B3554" s="7">
        <v>0</v>
      </c>
      <c r="C3554" s="7">
        <v>0</v>
      </c>
      <c r="D3554" s="8" t="s">
        <v>13</v>
      </c>
      <c r="E3554" s="8">
        <v>17.904638765500799</v>
      </c>
      <c r="F3554" s="8">
        <v>26.427273250681299</v>
      </c>
      <c r="G3554" s="8">
        <v>40.644286547490502</v>
      </c>
      <c r="H3554" s="8">
        <v>18.739603448475201</v>
      </c>
    </row>
    <row r="3555" spans="1:8" x14ac:dyDescent="0.35">
      <c r="A3555" s="7" t="str">
        <f t="shared" si="50"/>
        <v>DISTRIBUCION VOLUMEN X CRITERIO (kg ó litros)Resto frutas Ing.100-200MIL</v>
      </c>
      <c r="B3555" s="7">
        <v>0</v>
      </c>
      <c r="C3555" s="7">
        <v>0</v>
      </c>
      <c r="D3555" s="8" t="s">
        <v>14</v>
      </c>
      <c r="E3555" s="8">
        <v>6.0389949501875204</v>
      </c>
      <c r="F3555" s="8">
        <v>13.468391356081799</v>
      </c>
      <c r="G3555" s="8">
        <v>9.8276541857376891</v>
      </c>
      <c r="H3555" s="8">
        <v>5.5764954928316497</v>
      </c>
    </row>
    <row r="3556" spans="1:8" x14ac:dyDescent="0.35">
      <c r="A3556" s="7" t="str">
        <f t="shared" si="50"/>
        <v>DISTRIBUCION VOLUMEN X CRITERIO (kg ó litros)Resto frutas Ing.200-500MIL</v>
      </c>
      <c r="B3556" s="7">
        <v>0</v>
      </c>
      <c r="C3556" s="7">
        <v>0</v>
      </c>
      <c r="D3556" s="8" t="s">
        <v>15</v>
      </c>
      <c r="E3556" s="8">
        <v>9.3155366495858996</v>
      </c>
      <c r="F3556" s="8">
        <v>9.7295848846582</v>
      </c>
      <c r="G3556" s="8">
        <v>3.3766504131938202</v>
      </c>
      <c r="H3556" s="8">
        <v>5.8121492841556099</v>
      </c>
    </row>
    <row r="3557" spans="1:8" x14ac:dyDescent="0.35">
      <c r="A3557" s="7" t="str">
        <f t="shared" si="50"/>
        <v>DISTRIBUCION VOLUMEN X CRITERIO (kg ó litros)Resto frutas Ing.&gt;500MIL</v>
      </c>
      <c r="B3557" s="7">
        <v>0</v>
      </c>
      <c r="C3557" s="7">
        <v>0</v>
      </c>
      <c r="D3557" s="8" t="s">
        <v>16</v>
      </c>
      <c r="E3557" s="8">
        <v>19.0831234991009</v>
      </c>
      <c r="F3557" s="8">
        <v>21.937166545119599</v>
      </c>
      <c r="G3557" s="8">
        <v>11.9234352593918</v>
      </c>
      <c r="H3557" s="8">
        <v>11.833394177765999</v>
      </c>
    </row>
    <row r="3558" spans="1:8" x14ac:dyDescent="0.35">
      <c r="A3558" s="7" t="str">
        <f t="shared" si="50"/>
        <v>DISTRIBUCION VOLUMEN X CRITERIO (kg ó litros)Resto frutas Ing.DE 15 A 19 AÑOS</v>
      </c>
      <c r="B3558" s="7">
        <v>0</v>
      </c>
      <c r="C3558" s="7">
        <v>0</v>
      </c>
      <c r="D3558" s="8" t="s">
        <v>39</v>
      </c>
      <c r="E3558" s="8">
        <v>0.70131193123907598</v>
      </c>
      <c r="F3558" s="8">
        <v>5.6350996046520603</v>
      </c>
      <c r="G3558" s="8">
        <v>1.5547935785028399</v>
      </c>
      <c r="H3558" s="8">
        <v>1.221020980592</v>
      </c>
    </row>
    <row r="3559" spans="1:8" x14ac:dyDescent="0.35">
      <c r="A3559" s="7" t="str">
        <f t="shared" si="50"/>
        <v>DISTRIBUCION VOLUMEN X CRITERIO (kg ó litros)Resto frutas Ing.DE 20 A 24 AÑOS</v>
      </c>
      <c r="B3559" s="7">
        <v>0</v>
      </c>
      <c r="C3559" s="7">
        <v>0</v>
      </c>
      <c r="D3559" s="8" t="s">
        <v>40</v>
      </c>
      <c r="E3559" s="8">
        <v>2.9100237229558399</v>
      </c>
      <c r="F3559" s="8">
        <v>3.2239866809964299</v>
      </c>
      <c r="G3559" s="8">
        <v>4.8561645392038804</v>
      </c>
      <c r="H3559" s="8">
        <v>4.1327768683232904</v>
      </c>
    </row>
    <row r="3560" spans="1:8" x14ac:dyDescent="0.35">
      <c r="A3560" s="7" t="str">
        <f t="shared" si="50"/>
        <v>DISTRIBUCION VOLUMEN X CRITERIO (kg ó litros)Resto frutas Ing.DE 25 A 34 AÑOS</v>
      </c>
      <c r="B3560" s="7">
        <v>0</v>
      </c>
      <c r="C3560" s="7">
        <v>0</v>
      </c>
      <c r="D3560" s="8" t="s">
        <v>41</v>
      </c>
      <c r="E3560" s="8">
        <v>9.3719544546309201</v>
      </c>
      <c r="F3560" s="8">
        <v>8.8752302997735395</v>
      </c>
      <c r="G3560" s="8">
        <v>8.7511097769203907</v>
      </c>
      <c r="H3560" s="8">
        <v>20.576396379728699</v>
      </c>
    </row>
    <row r="3561" spans="1:8" x14ac:dyDescent="0.35">
      <c r="A3561" s="7" t="str">
        <f t="shared" si="50"/>
        <v>DISTRIBUCION VOLUMEN X CRITERIO (kg ó litros)Resto frutas Ing.DE 35 A 49 AÑOS</v>
      </c>
      <c r="B3561" s="7">
        <v>0</v>
      </c>
      <c r="C3561" s="7">
        <v>0</v>
      </c>
      <c r="D3561" s="8" t="s">
        <v>42</v>
      </c>
      <c r="E3561" s="8">
        <v>26.3130956596905</v>
      </c>
      <c r="F3561" s="8">
        <v>20.3101658158369</v>
      </c>
      <c r="G3561" s="8">
        <v>10.028791410575799</v>
      </c>
      <c r="H3561" s="8">
        <v>24.540321688094402</v>
      </c>
    </row>
    <row r="3562" spans="1:8" x14ac:dyDescent="0.35">
      <c r="A3562" s="7" t="str">
        <f t="shared" si="50"/>
        <v>DISTRIBUCION VOLUMEN X CRITERIO (kg ó litros)Resto frutas Ing.DE 50 A 59 AÑOS</v>
      </c>
      <c r="B3562" s="7">
        <v>0</v>
      </c>
      <c r="C3562" s="7">
        <v>0</v>
      </c>
      <c r="D3562" s="8" t="s">
        <v>43</v>
      </c>
      <c r="E3562" s="8">
        <v>41.619281035972698</v>
      </c>
      <c r="F3562" s="8">
        <v>24.3101370283653</v>
      </c>
      <c r="G3562" s="8">
        <v>38.2384576223685</v>
      </c>
      <c r="H3562" s="8">
        <v>28.4211736973648</v>
      </c>
    </row>
    <row r="3563" spans="1:8" x14ac:dyDescent="0.35">
      <c r="A3563" s="7" t="str">
        <f t="shared" si="50"/>
        <v>DISTRIBUCION VOLUMEN X CRITERIO (kg ó litros)Resto frutas Ing.DE 60 A 75 AÑOS</v>
      </c>
      <c r="B3563" s="7">
        <v>0</v>
      </c>
      <c r="C3563" s="7">
        <v>0</v>
      </c>
      <c r="D3563" s="8" t="s">
        <v>44</v>
      </c>
      <c r="E3563" s="8">
        <v>19.0843386598312</v>
      </c>
      <c r="F3563" s="8">
        <v>37.645400721606002</v>
      </c>
      <c r="G3563" s="8">
        <v>36.570692640330201</v>
      </c>
      <c r="H3563" s="8">
        <v>21.108324013948501</v>
      </c>
    </row>
    <row r="3564" spans="1:8" x14ac:dyDescent="0.35">
      <c r="A3564" s="7" t="str">
        <f t="shared" si="50"/>
        <v>DISTRIBUCION VOLUMEN X CRITERIO (kg ó litros)Resto frutas Ing.ALTA Y MEDIA ALTA</v>
      </c>
      <c r="B3564" s="7">
        <v>0</v>
      </c>
      <c r="C3564" s="7">
        <v>0</v>
      </c>
      <c r="D3564" s="8" t="s">
        <v>17</v>
      </c>
      <c r="E3564" s="8">
        <v>12.4026251635068</v>
      </c>
      <c r="F3564" s="8">
        <v>17.000307066364702</v>
      </c>
      <c r="G3564" s="8">
        <v>11.524848438458701</v>
      </c>
      <c r="H3564" s="8">
        <v>16.060142656792799</v>
      </c>
    </row>
    <row r="3565" spans="1:8" x14ac:dyDescent="0.35">
      <c r="A3565" s="7" t="str">
        <f t="shared" si="50"/>
        <v>DISTRIBUCION VOLUMEN X CRITERIO (kg ó litros)Resto frutas Ing.MEDIA</v>
      </c>
      <c r="B3565" s="7">
        <v>0</v>
      </c>
      <c r="C3565" s="7">
        <v>0</v>
      </c>
      <c r="D3565" s="8" t="s">
        <v>18</v>
      </c>
      <c r="E3565" s="8">
        <v>32.890003494562897</v>
      </c>
      <c r="F3565" s="8">
        <v>32.166693854834399</v>
      </c>
      <c r="G3565" s="8">
        <v>19.605244326333999</v>
      </c>
      <c r="H3565" s="8">
        <v>28.831415219477702</v>
      </c>
    </row>
    <row r="3566" spans="1:8" x14ac:dyDescent="0.35">
      <c r="A3566" s="7" t="str">
        <f t="shared" si="50"/>
        <v>DISTRIBUCION VOLUMEN X CRITERIO (kg ó litros)Resto frutas Ing.MEDIA BAJA</v>
      </c>
      <c r="B3566" s="7">
        <v>0</v>
      </c>
      <c r="C3566" s="7">
        <v>0</v>
      </c>
      <c r="D3566" s="8" t="s">
        <v>19</v>
      </c>
      <c r="E3566" s="8">
        <v>18.6826903086118</v>
      </c>
      <c r="F3566" s="8">
        <v>22.757590296702901</v>
      </c>
      <c r="G3566" s="8">
        <v>39.513129353644402</v>
      </c>
      <c r="H3566" s="8">
        <v>16.901431193206101</v>
      </c>
    </row>
    <row r="3567" spans="1:8" x14ac:dyDescent="0.35">
      <c r="A3567" s="7" t="str">
        <f t="shared" si="50"/>
        <v>DISTRIBUCION VOLUMEN X CRITERIO (kg ó litros)Resto frutas Ing.BAJA</v>
      </c>
      <c r="B3567" s="7">
        <v>0</v>
      </c>
      <c r="C3567" s="7">
        <v>0</v>
      </c>
      <c r="D3567" s="8" t="s">
        <v>20</v>
      </c>
      <c r="E3567" s="8">
        <v>36.024701849776498</v>
      </c>
      <c r="F3567" s="8">
        <v>28.075432771657798</v>
      </c>
      <c r="G3567" s="8">
        <v>29.356781868188602</v>
      </c>
      <c r="H3567" s="8">
        <v>38.207023319661197</v>
      </c>
    </row>
    <row r="3568" spans="1:8" x14ac:dyDescent="0.35">
      <c r="A3568" s="7" t="str">
        <f t="shared" si="50"/>
        <v>DISTRIBUCION VOLUMEN X CRITERIO (kg ó litros)Resto frutas Ing.HOMBRE</v>
      </c>
      <c r="B3568" s="7">
        <v>0</v>
      </c>
      <c r="C3568" s="7">
        <v>0</v>
      </c>
      <c r="D3568" s="8" t="s">
        <v>21</v>
      </c>
      <c r="E3568" s="8">
        <v>29.6812766109141</v>
      </c>
      <c r="F3568" s="8">
        <v>46.838166429969696</v>
      </c>
      <c r="G3568" s="8">
        <v>42.970123828579901</v>
      </c>
      <c r="H3568" s="8">
        <v>38.353702452553698</v>
      </c>
    </row>
    <row r="3569" spans="1:8" x14ac:dyDescent="0.35">
      <c r="A3569" s="7" t="str">
        <f t="shared" si="50"/>
        <v>DISTRIBUCION VOLUMEN X CRITERIO (kg ó litros)Resto frutas Ing.MUJER</v>
      </c>
      <c r="B3569" s="7">
        <v>0</v>
      </c>
      <c r="C3569" s="7">
        <v>0</v>
      </c>
      <c r="D3569" s="8" t="s">
        <v>22</v>
      </c>
      <c r="E3569" s="8">
        <v>70.318749409658295</v>
      </c>
      <c r="F3569" s="8">
        <v>53.1618719533259</v>
      </c>
      <c r="G3569" s="8">
        <v>57.029876171420099</v>
      </c>
      <c r="H3569" s="8">
        <v>61.646326455434597</v>
      </c>
    </row>
    <row r="3570" spans="1:8" x14ac:dyDescent="0.35">
      <c r="A3570" s="7" t="str">
        <f>$B$2265&amp;$C$3570&amp;D3570</f>
        <v>DISTRIBUCION VOLUMEN X CRITERIO (kg ó litros)Mermeladas Ing.T.ESPAÑA</v>
      </c>
      <c r="B3570" s="7">
        <v>0</v>
      </c>
      <c r="C3570" s="7" t="s">
        <v>187</v>
      </c>
      <c r="D3570" s="8" t="s">
        <v>36</v>
      </c>
      <c r="E3570" s="8">
        <v>100</v>
      </c>
      <c r="F3570" s="8">
        <v>100</v>
      </c>
      <c r="G3570" s="8">
        <v>100</v>
      </c>
      <c r="H3570" s="8">
        <v>100</v>
      </c>
    </row>
    <row r="3571" spans="1:8" x14ac:dyDescent="0.35">
      <c r="A3571" s="7" t="str">
        <f t="shared" ref="A3571:A3598" si="51">$B$2265&amp;$C$3570&amp;D3571</f>
        <v>DISTRIBUCION VOLUMEN X CRITERIO (kg ó litros)Mermeladas Ing.BCN AM</v>
      </c>
      <c r="B3571" s="7">
        <v>0</v>
      </c>
      <c r="C3571" s="7">
        <v>0</v>
      </c>
      <c r="D3571" s="8" t="s">
        <v>1</v>
      </c>
      <c r="E3571" s="8">
        <v>8.4463339717042203</v>
      </c>
      <c r="F3571" s="8">
        <v>3.1296213152054699</v>
      </c>
      <c r="G3571" s="8">
        <v>6.1600175671568103</v>
      </c>
      <c r="H3571" s="8">
        <v>2.7381264970421801</v>
      </c>
    </row>
    <row r="3572" spans="1:8" x14ac:dyDescent="0.35">
      <c r="A3572" s="7" t="str">
        <f t="shared" si="51"/>
        <v>DISTRIBUCION VOLUMEN X CRITERIO (kg ó litros)Mermeladas Ing.REST.CAT ARAGON</v>
      </c>
      <c r="B3572" s="7">
        <v>0</v>
      </c>
      <c r="C3572" s="7">
        <v>0</v>
      </c>
      <c r="D3572" s="8" t="s">
        <v>2</v>
      </c>
      <c r="E3572" s="8">
        <v>2.52891743241848</v>
      </c>
      <c r="F3572" s="8">
        <v>11.830702445963899</v>
      </c>
      <c r="G3572" s="8">
        <v>1.64635992150995</v>
      </c>
      <c r="H3572" s="8">
        <v>2.7598084665534302</v>
      </c>
    </row>
    <row r="3573" spans="1:8" x14ac:dyDescent="0.35">
      <c r="A3573" s="7" t="str">
        <f t="shared" si="51"/>
        <v>DISTRIBUCION VOLUMEN X CRITERIO (kg ó litros)Mermeladas Ing.LEVANTE</v>
      </c>
      <c r="B3573" s="7">
        <v>0</v>
      </c>
      <c r="C3573" s="7">
        <v>0</v>
      </c>
      <c r="D3573" s="8" t="s">
        <v>3</v>
      </c>
      <c r="E3573" s="8">
        <v>21.855112333568801</v>
      </c>
      <c r="F3573" s="8">
        <v>22.404438747835599</v>
      </c>
      <c r="G3573" s="8">
        <v>21.279245714686699</v>
      </c>
      <c r="H3573" s="8">
        <v>22.973913459335002</v>
      </c>
    </row>
    <row r="3574" spans="1:8" x14ac:dyDescent="0.35">
      <c r="A3574" s="7" t="str">
        <f t="shared" si="51"/>
        <v>DISTRIBUCION VOLUMEN X CRITERIO (kg ó litros)Mermeladas Ing.ANDALUCIA</v>
      </c>
      <c r="B3574" s="7">
        <v>0</v>
      </c>
      <c r="C3574" s="7">
        <v>0</v>
      </c>
      <c r="D3574" s="8" t="s">
        <v>4</v>
      </c>
      <c r="E3574" s="8">
        <v>30.054489855818399</v>
      </c>
      <c r="F3574" s="8">
        <v>31.767158689007601</v>
      </c>
      <c r="G3574" s="8">
        <v>30.973278920373001</v>
      </c>
      <c r="H3574" s="8">
        <v>32.258624184027497</v>
      </c>
    </row>
    <row r="3575" spans="1:8" x14ac:dyDescent="0.35">
      <c r="A3575" s="7" t="str">
        <f t="shared" si="51"/>
        <v>DISTRIBUCION VOLUMEN X CRITERIO (kg ó litros)Mermeladas Ing.MDD AM</v>
      </c>
      <c r="B3575" s="7">
        <v>0</v>
      </c>
      <c r="C3575" s="7">
        <v>0</v>
      </c>
      <c r="D3575" s="8" t="s">
        <v>5</v>
      </c>
      <c r="E3575" s="8">
        <v>18.656768183401901</v>
      </c>
      <c r="F3575" s="8">
        <v>15.3567180143591</v>
      </c>
      <c r="G3575" s="8">
        <v>12.0805160310142</v>
      </c>
      <c r="H3575" s="8">
        <v>7.8755616403476303</v>
      </c>
    </row>
    <row r="3576" spans="1:8" x14ac:dyDescent="0.35">
      <c r="A3576" s="7" t="str">
        <f t="shared" si="51"/>
        <v>DISTRIBUCION VOLUMEN X CRITERIO (kg ó litros)Mermeladas Ing.RTO CENTRO</v>
      </c>
      <c r="B3576" s="7">
        <v>0</v>
      </c>
      <c r="C3576" s="7">
        <v>0</v>
      </c>
      <c r="D3576" s="8" t="s">
        <v>6</v>
      </c>
      <c r="E3576" s="8">
        <v>10.0845309255256</v>
      </c>
      <c r="F3576" s="8">
        <v>4.1230196714864</v>
      </c>
      <c r="G3576" s="8">
        <v>4.8030917242450402</v>
      </c>
      <c r="H3576" s="8">
        <v>8.3048137093334908</v>
      </c>
    </row>
    <row r="3577" spans="1:8" x14ac:dyDescent="0.35">
      <c r="A3577" s="7" t="str">
        <f t="shared" si="51"/>
        <v>DISTRIBUCION VOLUMEN X CRITERIO (kg ó litros)Mermeladas Ing.NORTE-CENTRO</v>
      </c>
      <c r="B3577" s="7">
        <v>0</v>
      </c>
      <c r="C3577" s="7">
        <v>0</v>
      </c>
      <c r="D3577" s="8" t="s">
        <v>7</v>
      </c>
      <c r="E3577" s="8">
        <v>3.3813184157222902</v>
      </c>
      <c r="F3577" s="8">
        <v>7.4119205837229396</v>
      </c>
      <c r="G3577" s="8">
        <v>19.5644940438121</v>
      </c>
      <c r="H3577" s="8">
        <v>21.376023535807199</v>
      </c>
    </row>
    <row r="3578" spans="1:8" x14ac:dyDescent="0.35">
      <c r="A3578" s="7" t="str">
        <f t="shared" si="51"/>
        <v>DISTRIBUCION VOLUMEN X CRITERIO (kg ó litros)Mermeladas Ing.NOROESTE</v>
      </c>
      <c r="B3578" s="7">
        <v>0</v>
      </c>
      <c r="C3578" s="7">
        <v>0</v>
      </c>
      <c r="D3578" s="8" t="s">
        <v>8</v>
      </c>
      <c r="E3578" s="8">
        <v>4.9925464095657697</v>
      </c>
      <c r="F3578" s="8">
        <v>3.9764168628777998</v>
      </c>
      <c r="G3578" s="8">
        <v>3.4930057573842799</v>
      </c>
      <c r="H3578" s="8">
        <v>1.71313298090079</v>
      </c>
    </row>
    <row r="3579" spans="1:8" x14ac:dyDescent="0.35">
      <c r="A3579" s="7" t="str">
        <f t="shared" si="51"/>
        <v>DISTRIBUCION VOLUMEN X CRITERIO (kg ó litros)Mermeladas Ing.&lt;2MIL</v>
      </c>
      <c r="B3579" s="7">
        <v>0</v>
      </c>
      <c r="C3579" s="7">
        <v>0</v>
      </c>
      <c r="D3579" s="8" t="s">
        <v>9</v>
      </c>
      <c r="E3579" s="8">
        <v>1.26154591441149</v>
      </c>
      <c r="F3579" s="8">
        <v>0.164987041057606</v>
      </c>
      <c r="G3579" s="8">
        <v>0.78542725045696904</v>
      </c>
      <c r="H3579" s="8">
        <v>2.1772644257883802</v>
      </c>
    </row>
    <row r="3580" spans="1:8" x14ac:dyDescent="0.35">
      <c r="A3580" s="7" t="str">
        <f t="shared" si="51"/>
        <v>DISTRIBUCION VOLUMEN X CRITERIO (kg ó litros)Mermeladas Ing.2-5MIL</v>
      </c>
      <c r="B3580" s="7">
        <v>0</v>
      </c>
      <c r="C3580" s="7">
        <v>0</v>
      </c>
      <c r="D3580" s="8" t="s">
        <v>10</v>
      </c>
      <c r="E3580" s="8">
        <v>4.7015173630505203</v>
      </c>
      <c r="F3580" s="8">
        <v>1.01058446245501</v>
      </c>
      <c r="G3580" s="8">
        <v>1.78063919921049</v>
      </c>
      <c r="H3580" s="8">
        <v>6.8446374982020197</v>
      </c>
    </row>
    <row r="3581" spans="1:8" x14ac:dyDescent="0.35">
      <c r="A3581" s="7" t="str">
        <f t="shared" si="51"/>
        <v>DISTRIBUCION VOLUMEN X CRITERIO (kg ó litros)Mermeladas Ing.5-10MIL</v>
      </c>
      <c r="B3581" s="7">
        <v>0</v>
      </c>
      <c r="C3581" s="7">
        <v>0</v>
      </c>
      <c r="D3581" s="8" t="s">
        <v>11</v>
      </c>
      <c r="E3581" s="8">
        <v>2.5876657583667502</v>
      </c>
      <c r="F3581" s="8">
        <v>3.6154892310503102</v>
      </c>
      <c r="G3581" s="8">
        <v>4.4331067457749</v>
      </c>
      <c r="H3581" s="8">
        <v>4.11419242641613</v>
      </c>
    </row>
    <row r="3582" spans="1:8" x14ac:dyDescent="0.35">
      <c r="A3582" s="7" t="str">
        <f t="shared" si="51"/>
        <v>DISTRIBUCION VOLUMEN X CRITERIO (kg ó litros)Mermeladas Ing.10-30MIL</v>
      </c>
      <c r="B3582" s="7">
        <v>0</v>
      </c>
      <c r="C3582" s="7">
        <v>0</v>
      </c>
      <c r="D3582" s="8" t="s">
        <v>12</v>
      </c>
      <c r="E3582" s="8">
        <v>15.6922678175327</v>
      </c>
      <c r="F3582" s="8">
        <v>23.727453806666599</v>
      </c>
      <c r="G3582" s="8">
        <v>19.577729125519099</v>
      </c>
      <c r="H3582" s="8">
        <v>16.0973833702996</v>
      </c>
    </row>
    <row r="3583" spans="1:8" x14ac:dyDescent="0.35">
      <c r="A3583" s="7" t="str">
        <f t="shared" si="51"/>
        <v>DISTRIBUCION VOLUMEN X CRITERIO (kg ó litros)Mermeladas Ing.30-100MIL</v>
      </c>
      <c r="B3583" s="7">
        <v>0</v>
      </c>
      <c r="C3583" s="7">
        <v>0</v>
      </c>
      <c r="D3583" s="8" t="s">
        <v>13</v>
      </c>
      <c r="E3583" s="8">
        <v>20.281016370319701</v>
      </c>
      <c r="F3583" s="8">
        <v>20.616689462039101</v>
      </c>
      <c r="G3583" s="8">
        <v>14.789761044426401</v>
      </c>
      <c r="H3583" s="8">
        <v>17.3625472471915</v>
      </c>
    </row>
    <row r="3584" spans="1:8" x14ac:dyDescent="0.35">
      <c r="A3584" s="7" t="str">
        <f t="shared" si="51"/>
        <v>DISTRIBUCION VOLUMEN X CRITERIO (kg ó litros)Mermeladas Ing.100-200MIL</v>
      </c>
      <c r="B3584" s="7">
        <v>0</v>
      </c>
      <c r="C3584" s="7">
        <v>0</v>
      </c>
      <c r="D3584" s="8" t="s">
        <v>14</v>
      </c>
      <c r="E3584" s="8">
        <v>11.981471509172099</v>
      </c>
      <c r="F3584" s="8">
        <v>12.4667820586921</v>
      </c>
      <c r="G3584" s="8">
        <v>19.790172321694801</v>
      </c>
      <c r="H3584" s="8">
        <v>26.739374065386599</v>
      </c>
    </row>
    <row r="3585" spans="1:8" x14ac:dyDescent="0.35">
      <c r="A3585" s="7" t="str">
        <f t="shared" si="51"/>
        <v>DISTRIBUCION VOLUMEN X CRITERIO (kg ó litros)Mermeladas Ing.200-500MIL</v>
      </c>
      <c r="B3585" s="7">
        <v>0</v>
      </c>
      <c r="C3585" s="7">
        <v>0</v>
      </c>
      <c r="D3585" s="8" t="s">
        <v>15</v>
      </c>
      <c r="E3585" s="8">
        <v>28.572408000971599</v>
      </c>
      <c r="F3585" s="8">
        <v>24.356153381640599</v>
      </c>
      <c r="G3585" s="8">
        <v>21.695375700482099</v>
      </c>
      <c r="H3585" s="8">
        <v>14.133450839675</v>
      </c>
    </row>
    <row r="3586" spans="1:8" x14ac:dyDescent="0.35">
      <c r="A3586" s="7" t="str">
        <f t="shared" si="51"/>
        <v>DISTRIBUCION VOLUMEN X CRITERIO (kg ó litros)Mermeladas Ing.&gt;500MIL</v>
      </c>
      <c r="B3586" s="7">
        <v>0</v>
      </c>
      <c r="C3586" s="7">
        <v>0</v>
      </c>
      <c r="D3586" s="8" t="s">
        <v>16</v>
      </c>
      <c r="E3586" s="8">
        <v>14.922130315392099</v>
      </c>
      <c r="F3586" s="8">
        <v>14.041862496615799</v>
      </c>
      <c r="G3586" s="8">
        <v>17.147798696659802</v>
      </c>
      <c r="H3586" s="8">
        <v>12.5311608974843</v>
      </c>
    </row>
    <row r="3587" spans="1:8" x14ac:dyDescent="0.35">
      <c r="A3587" s="7" t="str">
        <f t="shared" si="51"/>
        <v>DISTRIBUCION VOLUMEN X CRITERIO (kg ó litros)Mermeladas Ing.DE 15 A 19 AÑOS</v>
      </c>
      <c r="B3587" s="7">
        <v>0</v>
      </c>
      <c r="C3587" s="7">
        <v>0</v>
      </c>
      <c r="D3587" s="8" t="s">
        <v>39</v>
      </c>
      <c r="E3587" s="8" t="s">
        <v>276</v>
      </c>
      <c r="F3587" s="8">
        <v>9.2889035357475697E-2</v>
      </c>
      <c r="G3587" s="8">
        <v>3.5618575258387</v>
      </c>
      <c r="H3587" s="8">
        <v>1.14216768306677</v>
      </c>
    </row>
    <row r="3588" spans="1:8" x14ac:dyDescent="0.35">
      <c r="A3588" s="7" t="str">
        <f t="shared" si="51"/>
        <v>DISTRIBUCION VOLUMEN X CRITERIO (kg ó litros)Mermeladas Ing.DE 20 A 24 AÑOS</v>
      </c>
      <c r="B3588" s="7">
        <v>0</v>
      </c>
      <c r="C3588" s="7">
        <v>0</v>
      </c>
      <c r="D3588" s="8" t="s">
        <v>40</v>
      </c>
      <c r="E3588" s="8">
        <v>1.6857590991323499</v>
      </c>
      <c r="F3588" s="8">
        <v>1.1932454899451801</v>
      </c>
      <c r="G3588" s="8">
        <v>0.63967232728279599</v>
      </c>
      <c r="H3588" s="8">
        <v>0.107544564576794</v>
      </c>
    </row>
    <row r="3589" spans="1:8" x14ac:dyDescent="0.35">
      <c r="A3589" s="7" t="str">
        <f t="shared" si="51"/>
        <v>DISTRIBUCION VOLUMEN X CRITERIO (kg ó litros)Mermeladas Ing.DE 25 A 34 AÑOS</v>
      </c>
      <c r="B3589" s="7">
        <v>0</v>
      </c>
      <c r="C3589" s="7">
        <v>0</v>
      </c>
      <c r="D3589" s="8" t="s">
        <v>41</v>
      </c>
      <c r="E3589" s="8">
        <v>5.9373210862582404</v>
      </c>
      <c r="F3589" s="8">
        <v>4.1375722702948803</v>
      </c>
      <c r="G3589" s="8">
        <v>4.2457152548821</v>
      </c>
      <c r="H3589" s="8">
        <v>3.1612882759410801</v>
      </c>
    </row>
    <row r="3590" spans="1:8" x14ac:dyDescent="0.35">
      <c r="A3590" s="7" t="str">
        <f t="shared" si="51"/>
        <v>DISTRIBUCION VOLUMEN X CRITERIO (kg ó litros)Mermeladas Ing.DE 35 A 49 AÑOS</v>
      </c>
      <c r="B3590" s="7">
        <v>0</v>
      </c>
      <c r="C3590" s="7">
        <v>0</v>
      </c>
      <c r="D3590" s="8" t="s">
        <v>42</v>
      </c>
      <c r="E3590" s="8">
        <v>27.2749870811375</v>
      </c>
      <c r="F3590" s="8">
        <v>27.8331684282313</v>
      </c>
      <c r="G3590" s="8">
        <v>18.0093540138623</v>
      </c>
      <c r="H3590" s="8">
        <v>16.826276128687301</v>
      </c>
    </row>
    <row r="3591" spans="1:8" x14ac:dyDescent="0.35">
      <c r="A3591" s="7" t="str">
        <f t="shared" si="51"/>
        <v>DISTRIBUCION VOLUMEN X CRITERIO (kg ó litros)Mermeladas Ing.DE 50 A 59 AÑOS</v>
      </c>
      <c r="B3591" s="7">
        <v>0</v>
      </c>
      <c r="C3591" s="7">
        <v>0</v>
      </c>
      <c r="D3591" s="8" t="s">
        <v>43</v>
      </c>
      <c r="E3591" s="8">
        <v>32.414160981526301</v>
      </c>
      <c r="F3591" s="8">
        <v>32.850172090724399</v>
      </c>
      <c r="G3591" s="8">
        <v>34.585868176355497</v>
      </c>
      <c r="H3591" s="8">
        <v>46.242090575981997</v>
      </c>
    </row>
    <row r="3592" spans="1:8" x14ac:dyDescent="0.35">
      <c r="A3592" s="7" t="str">
        <f t="shared" si="51"/>
        <v>DISTRIBUCION VOLUMEN X CRITERIO (kg ó litros)Mermeladas Ing.DE 60 A 75 AÑOS</v>
      </c>
      <c r="B3592" s="7">
        <v>0</v>
      </c>
      <c r="C3592" s="7">
        <v>0</v>
      </c>
      <c r="D3592" s="8" t="s">
        <v>44</v>
      </c>
      <c r="E3592" s="8">
        <v>32.687790655743797</v>
      </c>
      <c r="F3592" s="8">
        <v>33.892949606406503</v>
      </c>
      <c r="G3592" s="8">
        <v>38.957543644593102</v>
      </c>
      <c r="H3592" s="8">
        <v>32.520635008419603</v>
      </c>
    </row>
    <row r="3593" spans="1:8" x14ac:dyDescent="0.35">
      <c r="A3593" s="7" t="str">
        <f t="shared" si="51"/>
        <v>DISTRIBUCION VOLUMEN X CRITERIO (kg ó litros)Mermeladas Ing.ALTA Y MEDIA ALTA</v>
      </c>
      <c r="B3593" s="7">
        <v>0</v>
      </c>
      <c r="C3593" s="7">
        <v>0</v>
      </c>
      <c r="D3593" s="8" t="s">
        <v>17</v>
      </c>
      <c r="E3593" s="8">
        <v>34.463024850977099</v>
      </c>
      <c r="F3593" s="8">
        <v>33.0131083644225</v>
      </c>
      <c r="G3593" s="8">
        <v>34.270075382701101</v>
      </c>
      <c r="H3593" s="8">
        <v>24.2860562903088</v>
      </c>
    </row>
    <row r="3594" spans="1:8" x14ac:dyDescent="0.35">
      <c r="A3594" s="7" t="str">
        <f t="shared" si="51"/>
        <v>DISTRIBUCION VOLUMEN X CRITERIO (kg ó litros)Mermeladas Ing.MEDIA</v>
      </c>
      <c r="B3594" s="7">
        <v>0</v>
      </c>
      <c r="C3594" s="7">
        <v>0</v>
      </c>
      <c r="D3594" s="8" t="s">
        <v>18</v>
      </c>
      <c r="E3594" s="8">
        <v>35.3391294632873</v>
      </c>
      <c r="F3594" s="8">
        <v>33.100402488348699</v>
      </c>
      <c r="G3594" s="8">
        <v>20.126935942043801</v>
      </c>
      <c r="H3594" s="8">
        <v>25.546790039470402</v>
      </c>
    </row>
    <row r="3595" spans="1:8" x14ac:dyDescent="0.35">
      <c r="A3595" s="7" t="str">
        <f t="shared" si="51"/>
        <v>DISTRIBUCION VOLUMEN X CRITERIO (kg ó litros)Mermeladas Ing.MEDIA BAJA</v>
      </c>
      <c r="B3595" s="7">
        <v>0</v>
      </c>
      <c r="C3595" s="7">
        <v>0</v>
      </c>
      <c r="D3595" s="8" t="s">
        <v>19</v>
      </c>
      <c r="E3595" s="8">
        <v>20.1025638279141</v>
      </c>
      <c r="F3595" s="8">
        <v>22.4966708931486</v>
      </c>
      <c r="G3595" s="8">
        <v>25.130901799024599</v>
      </c>
      <c r="H3595" s="8">
        <v>25.065159892859999</v>
      </c>
    </row>
    <row r="3596" spans="1:8" x14ac:dyDescent="0.35">
      <c r="A3596" s="7" t="str">
        <f t="shared" si="51"/>
        <v>DISTRIBUCION VOLUMEN X CRITERIO (kg ó litros)Mermeladas Ing.BAJA</v>
      </c>
      <c r="B3596" s="7">
        <v>0</v>
      </c>
      <c r="C3596" s="7">
        <v>0</v>
      </c>
      <c r="D3596" s="8" t="s">
        <v>20</v>
      </c>
      <c r="E3596" s="8">
        <v>10.0952921577254</v>
      </c>
      <c r="F3596" s="8">
        <v>11.3898138253236</v>
      </c>
      <c r="G3596" s="8">
        <v>20.4720952937802</v>
      </c>
      <c r="H3596" s="8">
        <v>25.1019971839867</v>
      </c>
    </row>
    <row r="3597" spans="1:8" x14ac:dyDescent="0.35">
      <c r="A3597" s="7" t="str">
        <f t="shared" si="51"/>
        <v>DISTRIBUCION VOLUMEN X CRITERIO (kg ó litros)Mermeladas Ing.HOMBRE</v>
      </c>
      <c r="B3597" s="7">
        <v>0</v>
      </c>
      <c r="C3597" s="7">
        <v>0</v>
      </c>
      <c r="D3597" s="8" t="s">
        <v>21</v>
      </c>
      <c r="E3597" s="8">
        <v>49.649148706032697</v>
      </c>
      <c r="F3597" s="8">
        <v>62.962278513086602</v>
      </c>
      <c r="G3597" s="8">
        <v>65.255917495966003</v>
      </c>
      <c r="H3597" s="8">
        <v>50.243988224897798</v>
      </c>
    </row>
    <row r="3598" spans="1:8" x14ac:dyDescent="0.35">
      <c r="A3598" s="7" t="str">
        <f t="shared" si="51"/>
        <v>DISTRIBUCION VOLUMEN X CRITERIO (kg ó litros)Mermeladas Ing.MUJER</v>
      </c>
      <c r="B3598" s="7">
        <v>0</v>
      </c>
      <c r="C3598" s="7">
        <v>0</v>
      </c>
      <c r="D3598" s="8" t="s">
        <v>22</v>
      </c>
      <c r="E3598" s="8">
        <v>50.350885695783703</v>
      </c>
      <c r="F3598" s="8">
        <v>37.037717269049999</v>
      </c>
      <c r="G3598" s="8">
        <v>34.7440782952592</v>
      </c>
      <c r="H3598" s="8">
        <v>49.756011878333297</v>
      </c>
    </row>
    <row r="3599" spans="1:8" x14ac:dyDescent="0.35">
      <c r="A3599" s="7" t="str">
        <f>$B$2265&amp;$C$3599&amp;D3599</f>
        <v>DISTRIBUCION VOLUMEN X CRITERIO (kg ó litros).Hortalizas/Verdur.IngT.ESPAÑA</v>
      </c>
      <c r="B3599" s="7">
        <v>0</v>
      </c>
      <c r="C3599" s="7" t="s">
        <v>188</v>
      </c>
      <c r="D3599" s="8" t="s">
        <v>36</v>
      </c>
      <c r="E3599" s="8">
        <v>100</v>
      </c>
      <c r="F3599" s="8">
        <v>100</v>
      </c>
      <c r="G3599" s="8">
        <v>100</v>
      </c>
      <c r="H3599" s="8">
        <v>100</v>
      </c>
    </row>
    <row r="3600" spans="1:8" x14ac:dyDescent="0.35">
      <c r="A3600" s="7" t="str">
        <f t="shared" ref="A3600:A3627" si="52">$B$2265&amp;$C$3599&amp;D3600</f>
        <v>DISTRIBUCION VOLUMEN X CRITERIO (kg ó litros).Hortalizas/Verdur.IngBCN AM</v>
      </c>
      <c r="B3600" s="7">
        <v>0</v>
      </c>
      <c r="C3600" s="7">
        <v>0</v>
      </c>
      <c r="D3600" s="8" t="s">
        <v>1</v>
      </c>
      <c r="E3600" s="8">
        <v>10.0520082210084</v>
      </c>
      <c r="F3600" s="8">
        <v>7.5341430041852799</v>
      </c>
      <c r="G3600" s="8">
        <v>7.8584058507115699</v>
      </c>
      <c r="H3600" s="8">
        <v>7.9207616445325204</v>
      </c>
    </row>
    <row r="3601" spans="1:8" x14ac:dyDescent="0.35">
      <c r="A3601" s="7" t="str">
        <f t="shared" si="52"/>
        <v>DISTRIBUCION VOLUMEN X CRITERIO (kg ó litros).Hortalizas/Verdur.IngREST.CAT ARAGON</v>
      </c>
      <c r="B3601" s="7">
        <v>0</v>
      </c>
      <c r="C3601" s="7">
        <v>0</v>
      </c>
      <c r="D3601" s="8" t="s">
        <v>2</v>
      </c>
      <c r="E3601" s="8">
        <v>11.531348298428901</v>
      </c>
      <c r="F3601" s="8">
        <v>9.2798979495455391</v>
      </c>
      <c r="G3601" s="8">
        <v>11.1018392340023</v>
      </c>
      <c r="H3601" s="8">
        <v>10.3273471719996</v>
      </c>
    </row>
    <row r="3602" spans="1:8" x14ac:dyDescent="0.35">
      <c r="A3602" s="7" t="str">
        <f t="shared" si="52"/>
        <v>DISTRIBUCION VOLUMEN X CRITERIO (kg ó litros).Hortalizas/Verdur.IngLEVANTE</v>
      </c>
      <c r="B3602" s="7">
        <v>0</v>
      </c>
      <c r="C3602" s="7">
        <v>0</v>
      </c>
      <c r="D3602" s="8" t="s">
        <v>3</v>
      </c>
      <c r="E3602" s="8">
        <v>16.477526288201801</v>
      </c>
      <c r="F3602" s="8">
        <v>16.7912157039761</v>
      </c>
      <c r="G3602" s="8">
        <v>15.837198095767199</v>
      </c>
      <c r="H3602" s="8">
        <v>15.810993636049799</v>
      </c>
    </row>
    <row r="3603" spans="1:8" x14ac:dyDescent="0.35">
      <c r="A3603" s="7" t="str">
        <f t="shared" si="52"/>
        <v>DISTRIBUCION VOLUMEN X CRITERIO (kg ó litros).Hortalizas/Verdur.IngANDALUCIA</v>
      </c>
      <c r="B3603" s="7">
        <v>0</v>
      </c>
      <c r="C3603" s="7">
        <v>0</v>
      </c>
      <c r="D3603" s="8" t="s">
        <v>4</v>
      </c>
      <c r="E3603" s="8">
        <v>19.987040061479998</v>
      </c>
      <c r="F3603" s="8">
        <v>21.554515260099699</v>
      </c>
      <c r="G3603" s="8">
        <v>20.197789600570299</v>
      </c>
      <c r="H3603" s="8">
        <v>19.349941602786501</v>
      </c>
    </row>
    <row r="3604" spans="1:8" x14ac:dyDescent="0.35">
      <c r="A3604" s="7" t="str">
        <f t="shared" si="52"/>
        <v>DISTRIBUCION VOLUMEN X CRITERIO (kg ó litros).Hortalizas/Verdur.IngMDD AM</v>
      </c>
      <c r="B3604" s="7">
        <v>0</v>
      </c>
      <c r="C3604" s="7">
        <v>0</v>
      </c>
      <c r="D3604" s="8" t="s">
        <v>5</v>
      </c>
      <c r="E3604" s="8">
        <v>16.843546950320999</v>
      </c>
      <c r="F3604" s="8">
        <v>21.298610585138899</v>
      </c>
      <c r="G3604" s="8">
        <v>20.4922571560727</v>
      </c>
      <c r="H3604" s="8">
        <v>21.271531269065601</v>
      </c>
    </row>
    <row r="3605" spans="1:8" x14ac:dyDescent="0.35">
      <c r="A3605" s="7" t="str">
        <f t="shared" si="52"/>
        <v>DISTRIBUCION VOLUMEN X CRITERIO (kg ó litros).Hortalizas/Verdur.IngRTO CENTRO</v>
      </c>
      <c r="B3605" s="7">
        <v>0</v>
      </c>
      <c r="C3605" s="7">
        <v>0</v>
      </c>
      <c r="D3605" s="8" t="s">
        <v>6</v>
      </c>
      <c r="E3605" s="8">
        <v>9.3274812027089595</v>
      </c>
      <c r="F3605" s="8">
        <v>9.3215382031518406</v>
      </c>
      <c r="G3605" s="8">
        <v>8.8328499717767599</v>
      </c>
      <c r="H3605" s="8">
        <v>8.4684985542618207</v>
      </c>
    </row>
    <row r="3606" spans="1:8" x14ac:dyDescent="0.35">
      <c r="A3606" s="7" t="str">
        <f t="shared" si="52"/>
        <v>DISTRIBUCION VOLUMEN X CRITERIO (kg ó litros).Hortalizas/Verdur.IngNORTE-CENTRO</v>
      </c>
      <c r="B3606" s="7">
        <v>0</v>
      </c>
      <c r="C3606" s="7">
        <v>0</v>
      </c>
      <c r="D3606" s="8" t="s">
        <v>7</v>
      </c>
      <c r="E3606" s="8">
        <v>8.8337030853414706</v>
      </c>
      <c r="F3606" s="8">
        <v>7.8924796387196503</v>
      </c>
      <c r="G3606" s="8">
        <v>9.7378322665019397</v>
      </c>
      <c r="H3606" s="8">
        <v>8.6329776149865598</v>
      </c>
    </row>
    <row r="3607" spans="1:8" x14ac:dyDescent="0.35">
      <c r="A3607" s="7" t="str">
        <f t="shared" si="52"/>
        <v>DISTRIBUCION VOLUMEN X CRITERIO (kg ó litros).Hortalizas/Verdur.IngNOROESTE</v>
      </c>
      <c r="B3607" s="7">
        <v>0</v>
      </c>
      <c r="C3607" s="7">
        <v>0</v>
      </c>
      <c r="D3607" s="8" t="s">
        <v>8</v>
      </c>
      <c r="E3607" s="8">
        <v>6.9473489024481401</v>
      </c>
      <c r="F3607" s="8">
        <v>6.3275960092194401</v>
      </c>
      <c r="G3607" s="8">
        <v>5.9418337769110599</v>
      </c>
      <c r="H3607" s="8">
        <v>8.2179506666699798</v>
      </c>
    </row>
    <row r="3608" spans="1:8" x14ac:dyDescent="0.35">
      <c r="A3608" s="7" t="str">
        <f t="shared" si="52"/>
        <v>DISTRIBUCION VOLUMEN X CRITERIO (kg ó litros).Hortalizas/Verdur.Ing&lt;2MIL</v>
      </c>
      <c r="B3608" s="7">
        <v>0</v>
      </c>
      <c r="C3608" s="7">
        <v>0</v>
      </c>
      <c r="D3608" s="8" t="s">
        <v>9</v>
      </c>
      <c r="E3608" s="8">
        <v>4.2839957143852301</v>
      </c>
      <c r="F3608" s="8">
        <v>3.5999098695867402</v>
      </c>
      <c r="G3608" s="8">
        <v>2.6523084409988398</v>
      </c>
      <c r="H3608" s="8">
        <v>2.93181720145874</v>
      </c>
    </row>
    <row r="3609" spans="1:8" x14ac:dyDescent="0.35">
      <c r="A3609" s="7" t="str">
        <f t="shared" si="52"/>
        <v>DISTRIBUCION VOLUMEN X CRITERIO (kg ó litros).Hortalizas/Verdur.Ing2-5MIL</v>
      </c>
      <c r="B3609" s="7">
        <v>0</v>
      </c>
      <c r="C3609" s="7">
        <v>0</v>
      </c>
      <c r="D3609" s="8" t="s">
        <v>10</v>
      </c>
      <c r="E3609" s="8">
        <v>6.0484734045678303</v>
      </c>
      <c r="F3609" s="8">
        <v>4.7204016999538698</v>
      </c>
      <c r="G3609" s="8">
        <v>5.9472813763165897</v>
      </c>
      <c r="H3609" s="8">
        <v>6.8950956682064497</v>
      </c>
    </row>
    <row r="3610" spans="1:8" x14ac:dyDescent="0.35">
      <c r="A3610" s="7" t="str">
        <f t="shared" si="52"/>
        <v>DISTRIBUCION VOLUMEN X CRITERIO (kg ó litros).Hortalizas/Verdur.Ing5-10MIL</v>
      </c>
      <c r="B3610" s="7">
        <v>0</v>
      </c>
      <c r="C3610" s="7">
        <v>0</v>
      </c>
      <c r="D3610" s="8" t="s">
        <v>11</v>
      </c>
      <c r="E3610" s="8">
        <v>7.4790709739631396</v>
      </c>
      <c r="F3610" s="8">
        <v>5.3838583448265904</v>
      </c>
      <c r="G3610" s="8">
        <v>7.57393026830559</v>
      </c>
      <c r="H3610" s="8">
        <v>6.7951714788708601</v>
      </c>
    </row>
    <row r="3611" spans="1:8" x14ac:dyDescent="0.35">
      <c r="A3611" s="7" t="str">
        <f t="shared" si="52"/>
        <v>DISTRIBUCION VOLUMEN X CRITERIO (kg ó litros).Hortalizas/Verdur.Ing10-30MIL</v>
      </c>
      <c r="B3611" s="7">
        <v>0</v>
      </c>
      <c r="C3611" s="7">
        <v>0</v>
      </c>
      <c r="D3611" s="8" t="s">
        <v>12</v>
      </c>
      <c r="E3611" s="8">
        <v>17.6717768045696</v>
      </c>
      <c r="F3611" s="8">
        <v>16.491676685464999</v>
      </c>
      <c r="G3611" s="8">
        <v>17.833973506954599</v>
      </c>
      <c r="H3611" s="8">
        <v>14.587026591582299</v>
      </c>
    </row>
    <row r="3612" spans="1:8" x14ac:dyDescent="0.35">
      <c r="A3612" s="7" t="str">
        <f t="shared" si="52"/>
        <v>DISTRIBUCION VOLUMEN X CRITERIO (kg ó litros).Hortalizas/Verdur.Ing30-100MIL</v>
      </c>
      <c r="B3612" s="7">
        <v>0</v>
      </c>
      <c r="C3612" s="7">
        <v>0</v>
      </c>
      <c r="D3612" s="8" t="s">
        <v>13</v>
      </c>
      <c r="E3612" s="8">
        <v>21.6606768194045</v>
      </c>
      <c r="F3612" s="8">
        <v>22.0409211821332</v>
      </c>
      <c r="G3612" s="8">
        <v>21.1265837628656</v>
      </c>
      <c r="H3612" s="8">
        <v>22.650915083482399</v>
      </c>
    </row>
    <row r="3613" spans="1:8" x14ac:dyDescent="0.35">
      <c r="A3613" s="7" t="str">
        <f t="shared" si="52"/>
        <v>DISTRIBUCION VOLUMEN X CRITERIO (kg ó litros).Hortalizas/Verdur.Ing100-200MIL</v>
      </c>
      <c r="B3613" s="7">
        <v>0</v>
      </c>
      <c r="C3613" s="7">
        <v>0</v>
      </c>
      <c r="D3613" s="8" t="s">
        <v>14</v>
      </c>
      <c r="E3613" s="8">
        <v>10.489606064961301</v>
      </c>
      <c r="F3613" s="8">
        <v>12.2905968801506</v>
      </c>
      <c r="G3613" s="8">
        <v>10.034096001172299</v>
      </c>
      <c r="H3613" s="8">
        <v>9.9455107726760197</v>
      </c>
    </row>
    <row r="3614" spans="1:8" x14ac:dyDescent="0.35">
      <c r="A3614" s="7" t="str">
        <f t="shared" si="52"/>
        <v>DISTRIBUCION VOLUMEN X CRITERIO (kg ó litros).Hortalizas/Verdur.Ing200-500MIL</v>
      </c>
      <c r="B3614" s="7">
        <v>0</v>
      </c>
      <c r="C3614" s="7">
        <v>0</v>
      </c>
      <c r="D3614" s="8" t="s">
        <v>15</v>
      </c>
      <c r="E3614" s="8">
        <v>13.510868536318799</v>
      </c>
      <c r="F3614" s="8">
        <v>13.746668196656101</v>
      </c>
      <c r="G3614" s="8">
        <v>14.3349612637662</v>
      </c>
      <c r="H3614" s="8">
        <v>15.4696777213594</v>
      </c>
    </row>
    <row r="3615" spans="1:8" x14ac:dyDescent="0.35">
      <c r="A3615" s="7" t="str">
        <f t="shared" si="52"/>
        <v>DISTRIBUCION VOLUMEN X CRITERIO (kg ó litros).Hortalizas/Verdur.Ing&gt;500MIL</v>
      </c>
      <c r="B3615" s="7">
        <v>0</v>
      </c>
      <c r="C3615" s="7">
        <v>0</v>
      </c>
      <c r="D3615" s="8" t="s">
        <v>16</v>
      </c>
      <c r="E3615" s="8">
        <v>18.855535627503201</v>
      </c>
      <c r="F3615" s="8">
        <v>21.725962471213201</v>
      </c>
      <c r="G3615" s="8">
        <v>20.496871558809499</v>
      </c>
      <c r="H3615" s="8">
        <v>20.724786929945701</v>
      </c>
    </row>
    <row r="3616" spans="1:8" x14ac:dyDescent="0.35">
      <c r="A3616" s="7" t="str">
        <f t="shared" si="52"/>
        <v>DISTRIBUCION VOLUMEN X CRITERIO (kg ó litros).Hortalizas/Verdur.IngDE 15 A 19 AÑOS</v>
      </c>
      <c r="B3616" s="7">
        <v>0</v>
      </c>
      <c r="C3616" s="7">
        <v>0</v>
      </c>
      <c r="D3616" s="8" t="s">
        <v>39</v>
      </c>
      <c r="E3616" s="8">
        <v>2.2739163926999799</v>
      </c>
      <c r="F3616" s="8">
        <v>1.8526753087664101</v>
      </c>
      <c r="G3616" s="8">
        <v>2.39072238571128</v>
      </c>
      <c r="H3616" s="8">
        <v>2.1826790870550701</v>
      </c>
    </row>
    <row r="3617" spans="1:8" x14ac:dyDescent="0.35">
      <c r="A3617" s="7" t="str">
        <f t="shared" si="52"/>
        <v>DISTRIBUCION VOLUMEN X CRITERIO (kg ó litros).Hortalizas/Verdur.IngDE 20 A 24 AÑOS</v>
      </c>
      <c r="B3617" s="7">
        <v>0</v>
      </c>
      <c r="C3617" s="7">
        <v>0</v>
      </c>
      <c r="D3617" s="8" t="s">
        <v>40</v>
      </c>
      <c r="E3617" s="8">
        <v>3.53077571259159</v>
      </c>
      <c r="F3617" s="8">
        <v>4.3961455875890003</v>
      </c>
      <c r="G3617" s="8">
        <v>3.6491098457333102</v>
      </c>
      <c r="H3617" s="8">
        <v>3.2636099465379802</v>
      </c>
    </row>
    <row r="3618" spans="1:8" x14ac:dyDescent="0.35">
      <c r="A3618" s="7" t="str">
        <f t="shared" si="52"/>
        <v>DISTRIBUCION VOLUMEN X CRITERIO (kg ó litros).Hortalizas/Verdur.IngDE 25 A 34 AÑOS</v>
      </c>
      <c r="B3618" s="7">
        <v>0</v>
      </c>
      <c r="C3618" s="7">
        <v>0</v>
      </c>
      <c r="D3618" s="8" t="s">
        <v>41</v>
      </c>
      <c r="E3618" s="8">
        <v>11.7467066572724</v>
      </c>
      <c r="F3618" s="8">
        <v>13.9264751420874</v>
      </c>
      <c r="G3618" s="8">
        <v>11.621024549790199</v>
      </c>
      <c r="H3618" s="8">
        <v>11.854040070184899</v>
      </c>
    </row>
    <row r="3619" spans="1:8" x14ac:dyDescent="0.35">
      <c r="A3619" s="7" t="str">
        <f t="shared" si="52"/>
        <v>DISTRIBUCION VOLUMEN X CRITERIO (kg ó litros).Hortalizas/Verdur.IngDE 35 A 49 AÑOS</v>
      </c>
      <c r="B3619" s="7">
        <v>0</v>
      </c>
      <c r="C3619" s="7">
        <v>0</v>
      </c>
      <c r="D3619" s="8" t="s">
        <v>42</v>
      </c>
      <c r="E3619" s="8">
        <v>32.307780370482597</v>
      </c>
      <c r="F3619" s="8">
        <v>31.4302969657925</v>
      </c>
      <c r="G3619" s="8">
        <v>29.867846297012399</v>
      </c>
      <c r="H3619" s="8">
        <v>29.6966623386195</v>
      </c>
    </row>
    <row r="3620" spans="1:8" x14ac:dyDescent="0.35">
      <c r="A3620" s="7" t="str">
        <f t="shared" si="52"/>
        <v>DISTRIBUCION VOLUMEN X CRITERIO (kg ó litros).Hortalizas/Verdur.IngDE 50 A 59 AÑOS</v>
      </c>
      <c r="B3620" s="7">
        <v>0</v>
      </c>
      <c r="C3620" s="7">
        <v>0</v>
      </c>
      <c r="D3620" s="8" t="s">
        <v>43</v>
      </c>
      <c r="E3620" s="8">
        <v>24.010838322061801</v>
      </c>
      <c r="F3620" s="8">
        <v>25.427589621245701</v>
      </c>
      <c r="G3620" s="8">
        <v>26.233196317550199</v>
      </c>
      <c r="H3620" s="8">
        <v>24.8366517528729</v>
      </c>
    </row>
    <row r="3621" spans="1:8" x14ac:dyDescent="0.35">
      <c r="A3621" s="7" t="str">
        <f t="shared" si="52"/>
        <v>DISTRIBUCION VOLUMEN X CRITERIO (kg ó litros).Hortalizas/Verdur.IngDE 60 A 75 AÑOS</v>
      </c>
      <c r="B3621" s="7">
        <v>0</v>
      </c>
      <c r="C3621" s="7">
        <v>0</v>
      </c>
      <c r="D3621" s="8" t="s">
        <v>44</v>
      </c>
      <c r="E3621" s="8">
        <v>26.1299859839094</v>
      </c>
      <c r="F3621" s="8">
        <v>22.9668115592678</v>
      </c>
      <c r="G3621" s="8">
        <v>26.238105525367601</v>
      </c>
      <c r="H3621" s="8">
        <v>28.166358230641698</v>
      </c>
    </row>
    <row r="3622" spans="1:8" x14ac:dyDescent="0.35">
      <c r="A3622" s="7" t="str">
        <f t="shared" si="52"/>
        <v>DISTRIBUCION VOLUMEN X CRITERIO (kg ó litros).Hortalizas/Verdur.IngALTA Y MEDIA ALTA</v>
      </c>
      <c r="B3622" s="7">
        <v>0</v>
      </c>
      <c r="C3622" s="7">
        <v>0</v>
      </c>
      <c r="D3622" s="8" t="s">
        <v>17</v>
      </c>
      <c r="E3622" s="8">
        <v>27.508970326475701</v>
      </c>
      <c r="F3622" s="8">
        <v>26.605538947682099</v>
      </c>
      <c r="G3622" s="8">
        <v>31.539105226939999</v>
      </c>
      <c r="H3622" s="8">
        <v>30.732321133509</v>
      </c>
    </row>
    <row r="3623" spans="1:8" x14ac:dyDescent="0.35">
      <c r="A3623" s="7" t="str">
        <f t="shared" si="52"/>
        <v>DISTRIBUCION VOLUMEN X CRITERIO (kg ó litros).Hortalizas/Verdur.IngMEDIA</v>
      </c>
      <c r="B3623" s="7">
        <v>0</v>
      </c>
      <c r="C3623" s="7">
        <v>0</v>
      </c>
      <c r="D3623" s="8" t="s">
        <v>18</v>
      </c>
      <c r="E3623" s="8">
        <v>31.1338757963915</v>
      </c>
      <c r="F3623" s="8">
        <v>30.694270885618302</v>
      </c>
      <c r="G3623" s="8">
        <v>28.6081364615615</v>
      </c>
      <c r="H3623" s="8">
        <v>29.809421055431201</v>
      </c>
    </row>
    <row r="3624" spans="1:8" x14ac:dyDescent="0.35">
      <c r="A3624" s="7" t="str">
        <f t="shared" si="52"/>
        <v>DISTRIBUCION VOLUMEN X CRITERIO (kg ó litros).Hortalizas/Verdur.IngMEDIA BAJA</v>
      </c>
      <c r="B3624" s="7">
        <v>0</v>
      </c>
      <c r="C3624" s="7">
        <v>0</v>
      </c>
      <c r="D3624" s="8" t="s">
        <v>19</v>
      </c>
      <c r="E3624" s="8">
        <v>24.407122320011801</v>
      </c>
      <c r="F3624" s="8">
        <v>26.906069362989001</v>
      </c>
      <c r="G3624" s="8">
        <v>24.203786193735201</v>
      </c>
      <c r="H3624" s="8">
        <v>21.708403596010001</v>
      </c>
    </row>
    <row r="3625" spans="1:8" x14ac:dyDescent="0.35">
      <c r="A3625" s="7" t="str">
        <f t="shared" si="52"/>
        <v>DISTRIBUCION VOLUMEN X CRITERIO (kg ó litros).Hortalizas/Verdur.IngBAJA</v>
      </c>
      <c r="B3625" s="7">
        <v>0</v>
      </c>
      <c r="C3625" s="7">
        <v>0</v>
      </c>
      <c r="D3625" s="8" t="s">
        <v>20</v>
      </c>
      <c r="E3625" s="8">
        <v>16.950034131369499</v>
      </c>
      <c r="F3625" s="8">
        <v>15.7941143075565</v>
      </c>
      <c r="G3625" s="8">
        <v>15.648976855352201</v>
      </c>
      <c r="H3625" s="8">
        <v>17.749853103508201</v>
      </c>
    </row>
    <row r="3626" spans="1:8" x14ac:dyDescent="0.35">
      <c r="A3626" s="7" t="str">
        <f t="shared" si="52"/>
        <v>DISTRIBUCION VOLUMEN X CRITERIO (kg ó litros).Hortalizas/Verdur.IngHOMBRE</v>
      </c>
      <c r="B3626" s="7">
        <v>0</v>
      </c>
      <c r="C3626" s="7">
        <v>0</v>
      </c>
      <c r="D3626" s="8" t="s">
        <v>21</v>
      </c>
      <c r="E3626" s="8">
        <v>50.248932665684599</v>
      </c>
      <c r="F3626" s="8">
        <v>47.9051994572241</v>
      </c>
      <c r="G3626" s="8">
        <v>48.400323161306297</v>
      </c>
      <c r="H3626" s="8">
        <v>48.581257669329801</v>
      </c>
    </row>
    <row r="3627" spans="1:8" x14ac:dyDescent="0.35">
      <c r="A3627" s="7" t="str">
        <f t="shared" si="52"/>
        <v>DISTRIBUCION VOLUMEN X CRITERIO (kg ó litros).Hortalizas/Verdur.IngMUJER</v>
      </c>
      <c r="B3627" s="7">
        <v>0</v>
      </c>
      <c r="C3627" s="7">
        <v>0</v>
      </c>
      <c r="D3627" s="8" t="s">
        <v>22</v>
      </c>
      <c r="E3627" s="8">
        <v>49.751070404100702</v>
      </c>
      <c r="F3627" s="8">
        <v>52.094793970443902</v>
      </c>
      <c r="G3627" s="8">
        <v>51.599681756907202</v>
      </c>
      <c r="H3627" s="8">
        <v>51.418743743565102</v>
      </c>
    </row>
    <row r="3628" spans="1:8" x14ac:dyDescent="0.35">
      <c r="A3628" s="7" t="str">
        <f>$B$2265&amp;$C$3628&amp;D3628</f>
        <v>DISTRIBUCION VOLUMEN X CRITERIO (kg ó litros)Tomates Ing.T.ESPAÑA</v>
      </c>
      <c r="B3628" s="7">
        <v>0</v>
      </c>
      <c r="C3628" s="7" t="s">
        <v>158</v>
      </c>
      <c r="D3628" s="8" t="s">
        <v>36</v>
      </c>
      <c r="E3628" s="8">
        <v>100</v>
      </c>
      <c r="F3628" s="8">
        <v>100</v>
      </c>
      <c r="G3628" s="8">
        <v>100</v>
      </c>
      <c r="H3628" s="8">
        <v>100</v>
      </c>
    </row>
    <row r="3629" spans="1:8" x14ac:dyDescent="0.35">
      <c r="A3629" s="7" t="str">
        <f t="shared" ref="A3629:A3656" si="53">$B$2265&amp;$C$3628&amp;D3629</f>
        <v>DISTRIBUCION VOLUMEN X CRITERIO (kg ó litros)Tomates Ing.BCN AM</v>
      </c>
      <c r="B3629" s="7">
        <v>0</v>
      </c>
      <c r="C3629" s="7">
        <v>0</v>
      </c>
      <c r="D3629" s="8" t="s">
        <v>1</v>
      </c>
      <c r="E3629" s="8">
        <v>7.4941177910062198</v>
      </c>
      <c r="F3629" s="8">
        <v>6.1551783242819997</v>
      </c>
      <c r="G3629" s="8">
        <v>7.48304505682278</v>
      </c>
      <c r="H3629" s="8">
        <v>6.1709984231575996</v>
      </c>
    </row>
    <row r="3630" spans="1:8" x14ac:dyDescent="0.35">
      <c r="A3630" s="7" t="str">
        <f t="shared" si="53"/>
        <v>DISTRIBUCION VOLUMEN X CRITERIO (kg ó litros)Tomates Ing.REST.CAT ARAGON</v>
      </c>
      <c r="B3630" s="7">
        <v>0</v>
      </c>
      <c r="C3630" s="7">
        <v>0</v>
      </c>
      <c r="D3630" s="8" t="s">
        <v>2</v>
      </c>
      <c r="E3630" s="8">
        <v>8.0501745481649394</v>
      </c>
      <c r="F3630" s="8">
        <v>7.72728925342712</v>
      </c>
      <c r="G3630" s="8">
        <v>9.0130581133701693</v>
      </c>
      <c r="H3630" s="8">
        <v>7.1763736498707402</v>
      </c>
    </row>
    <row r="3631" spans="1:8" x14ac:dyDescent="0.35">
      <c r="A3631" s="7" t="str">
        <f t="shared" si="53"/>
        <v>DISTRIBUCION VOLUMEN X CRITERIO (kg ó litros)Tomates Ing.LEVANTE</v>
      </c>
      <c r="B3631" s="7">
        <v>0</v>
      </c>
      <c r="C3631" s="7">
        <v>0</v>
      </c>
      <c r="D3631" s="8" t="s">
        <v>3</v>
      </c>
      <c r="E3631" s="8">
        <v>18.473166768439299</v>
      </c>
      <c r="F3631" s="8">
        <v>19.479133661870499</v>
      </c>
      <c r="G3631" s="8">
        <v>18.0189397276351</v>
      </c>
      <c r="H3631" s="8">
        <v>20.3347204443278</v>
      </c>
    </row>
    <row r="3632" spans="1:8" x14ac:dyDescent="0.35">
      <c r="A3632" s="7" t="str">
        <f t="shared" si="53"/>
        <v>DISTRIBUCION VOLUMEN X CRITERIO (kg ó litros)Tomates Ing.ANDALUCIA</v>
      </c>
      <c r="B3632" s="7">
        <v>0</v>
      </c>
      <c r="C3632" s="7">
        <v>0</v>
      </c>
      <c r="D3632" s="8" t="s">
        <v>4</v>
      </c>
      <c r="E3632" s="8">
        <v>25.620401877349199</v>
      </c>
      <c r="F3632" s="8">
        <v>25.5325262665576</v>
      </c>
      <c r="G3632" s="8">
        <v>24.938268421891301</v>
      </c>
      <c r="H3632" s="8">
        <v>21.887933221249501</v>
      </c>
    </row>
    <row r="3633" spans="1:8" x14ac:dyDescent="0.35">
      <c r="A3633" s="7" t="str">
        <f t="shared" si="53"/>
        <v>DISTRIBUCION VOLUMEN X CRITERIO (kg ó litros)Tomates Ing.MDD AM</v>
      </c>
      <c r="B3633" s="7">
        <v>0</v>
      </c>
      <c r="C3633" s="7">
        <v>0</v>
      </c>
      <c r="D3633" s="8" t="s">
        <v>5</v>
      </c>
      <c r="E3633" s="8">
        <v>17.094021010856899</v>
      </c>
      <c r="F3633" s="8">
        <v>19.945590520345299</v>
      </c>
      <c r="G3633" s="8">
        <v>20.5049815603433</v>
      </c>
      <c r="H3633" s="8">
        <v>22.345419238861499</v>
      </c>
    </row>
    <row r="3634" spans="1:8" x14ac:dyDescent="0.35">
      <c r="A3634" s="7" t="str">
        <f t="shared" si="53"/>
        <v>DISTRIBUCION VOLUMEN X CRITERIO (kg ó litros)Tomates Ing.RTO CENTRO</v>
      </c>
      <c r="B3634" s="7">
        <v>0</v>
      </c>
      <c r="C3634" s="7">
        <v>0</v>
      </c>
      <c r="D3634" s="8" t="s">
        <v>6</v>
      </c>
      <c r="E3634" s="8">
        <v>10.4365227006476</v>
      </c>
      <c r="F3634" s="8">
        <v>11.330270094173001</v>
      </c>
      <c r="G3634" s="8">
        <v>9.3802157983188597</v>
      </c>
      <c r="H3634" s="8">
        <v>10.0413949641825</v>
      </c>
    </row>
    <row r="3635" spans="1:8" x14ac:dyDescent="0.35">
      <c r="A3635" s="7" t="str">
        <f t="shared" si="53"/>
        <v>DISTRIBUCION VOLUMEN X CRITERIO (kg ó litros)Tomates Ing.NORTE-CENTRO</v>
      </c>
      <c r="B3635" s="7">
        <v>0</v>
      </c>
      <c r="C3635" s="7">
        <v>0</v>
      </c>
      <c r="D3635" s="8" t="s">
        <v>7</v>
      </c>
      <c r="E3635" s="8">
        <v>7.2050645668525801</v>
      </c>
      <c r="F3635" s="8">
        <v>5.95942497154142</v>
      </c>
      <c r="G3635" s="8">
        <v>7.1504376147343702</v>
      </c>
      <c r="H3635" s="8">
        <v>6.3574288302470698</v>
      </c>
    </row>
    <row r="3636" spans="1:8" x14ac:dyDescent="0.35">
      <c r="A3636" s="7" t="str">
        <f t="shared" si="53"/>
        <v>DISTRIBUCION VOLUMEN X CRITERIO (kg ó litros)Tomates Ing.NOROESTE</v>
      </c>
      <c r="B3636" s="7">
        <v>0</v>
      </c>
      <c r="C3636" s="7">
        <v>0</v>
      </c>
      <c r="D3636" s="8" t="s">
        <v>8</v>
      </c>
      <c r="E3636" s="8">
        <v>5.62653802590276</v>
      </c>
      <c r="F3636" s="8">
        <v>3.8705824654199099</v>
      </c>
      <c r="G3636" s="8">
        <v>3.5110572658974202</v>
      </c>
      <c r="H3636" s="8">
        <v>5.6857329683955804</v>
      </c>
    </row>
    <row r="3637" spans="1:8" x14ac:dyDescent="0.35">
      <c r="A3637" s="7" t="str">
        <f t="shared" si="53"/>
        <v>DISTRIBUCION VOLUMEN X CRITERIO (kg ó litros)Tomates Ing.&lt;2MIL</v>
      </c>
      <c r="B3637" s="7">
        <v>0</v>
      </c>
      <c r="C3637" s="7">
        <v>0</v>
      </c>
      <c r="D3637" s="8" t="s">
        <v>9</v>
      </c>
      <c r="E3637" s="8">
        <v>3.3164488408842301</v>
      </c>
      <c r="F3637" s="8">
        <v>2.9675403492583698</v>
      </c>
      <c r="G3637" s="8">
        <v>2.5060769064528698</v>
      </c>
      <c r="H3637" s="8">
        <v>2.6393508098379899</v>
      </c>
    </row>
    <row r="3638" spans="1:8" x14ac:dyDescent="0.35">
      <c r="A3638" s="7" t="str">
        <f t="shared" si="53"/>
        <v>DISTRIBUCION VOLUMEN X CRITERIO (kg ó litros)Tomates Ing.2-5MIL</v>
      </c>
      <c r="B3638" s="7">
        <v>0</v>
      </c>
      <c r="C3638" s="7">
        <v>0</v>
      </c>
      <c r="D3638" s="8" t="s">
        <v>10</v>
      </c>
      <c r="E3638" s="8">
        <v>7.1710445978948201</v>
      </c>
      <c r="F3638" s="8">
        <v>5.6983707002438502</v>
      </c>
      <c r="G3638" s="8">
        <v>5.5125366973211296</v>
      </c>
      <c r="H3638" s="8">
        <v>7.8661853145985301</v>
      </c>
    </row>
    <row r="3639" spans="1:8" x14ac:dyDescent="0.35">
      <c r="A3639" s="7" t="str">
        <f t="shared" si="53"/>
        <v>DISTRIBUCION VOLUMEN X CRITERIO (kg ó litros)Tomates Ing.5-10MIL</v>
      </c>
      <c r="B3639" s="7">
        <v>0</v>
      </c>
      <c r="C3639" s="7">
        <v>0</v>
      </c>
      <c r="D3639" s="8" t="s">
        <v>11</v>
      </c>
      <c r="E3639" s="8">
        <v>6.8243380856957598</v>
      </c>
      <c r="F3639" s="8">
        <v>5.9144626808826004</v>
      </c>
      <c r="G3639" s="8">
        <v>9.6755354646342102</v>
      </c>
      <c r="H3639" s="8">
        <v>7.0714161291562601</v>
      </c>
    </row>
    <row r="3640" spans="1:8" x14ac:dyDescent="0.35">
      <c r="A3640" s="7" t="str">
        <f t="shared" si="53"/>
        <v>DISTRIBUCION VOLUMEN X CRITERIO (kg ó litros)Tomates Ing.10-30MIL</v>
      </c>
      <c r="B3640" s="7">
        <v>0</v>
      </c>
      <c r="C3640" s="7">
        <v>0</v>
      </c>
      <c r="D3640" s="8" t="s">
        <v>12</v>
      </c>
      <c r="E3640" s="8">
        <v>17.589201273570598</v>
      </c>
      <c r="F3640" s="8">
        <v>18.265679954445801</v>
      </c>
      <c r="G3640" s="8">
        <v>17.600787003698599</v>
      </c>
      <c r="H3640" s="8">
        <v>15.4920951349334</v>
      </c>
    </row>
    <row r="3641" spans="1:8" x14ac:dyDescent="0.35">
      <c r="A3641" s="7" t="str">
        <f t="shared" si="53"/>
        <v>DISTRIBUCION VOLUMEN X CRITERIO (kg ó litros)Tomates Ing.30-100MIL</v>
      </c>
      <c r="B3641" s="7">
        <v>0</v>
      </c>
      <c r="C3641" s="7">
        <v>0</v>
      </c>
      <c r="D3641" s="8" t="s">
        <v>13</v>
      </c>
      <c r="E3641" s="8">
        <v>19.237905811687298</v>
      </c>
      <c r="F3641" s="8">
        <v>20.8581702025642</v>
      </c>
      <c r="G3641" s="8">
        <v>19.5162042305044</v>
      </c>
      <c r="H3641" s="8">
        <v>23.520878614267499</v>
      </c>
    </row>
    <row r="3642" spans="1:8" x14ac:dyDescent="0.35">
      <c r="A3642" s="7" t="str">
        <f t="shared" si="53"/>
        <v>DISTRIBUCION VOLUMEN X CRITERIO (kg ó litros)Tomates Ing.100-200MIL</v>
      </c>
      <c r="B3642" s="7">
        <v>0</v>
      </c>
      <c r="C3642" s="7">
        <v>0</v>
      </c>
      <c r="D3642" s="8" t="s">
        <v>14</v>
      </c>
      <c r="E3642" s="8">
        <v>14.648711393933199</v>
      </c>
      <c r="F3642" s="8">
        <v>14.7338615339869</v>
      </c>
      <c r="G3642" s="8">
        <v>12.0594921633065</v>
      </c>
      <c r="H3642" s="8">
        <v>9.8252028376824896</v>
      </c>
    </row>
    <row r="3643" spans="1:8" x14ac:dyDescent="0.35">
      <c r="A3643" s="7" t="str">
        <f t="shared" si="53"/>
        <v>DISTRIBUCION VOLUMEN X CRITERIO (kg ó litros)Tomates Ing.200-500MIL</v>
      </c>
      <c r="B3643" s="7">
        <v>0</v>
      </c>
      <c r="C3643" s="7">
        <v>0</v>
      </c>
      <c r="D3643" s="8" t="s">
        <v>15</v>
      </c>
      <c r="E3643" s="8">
        <v>12.909619236763399</v>
      </c>
      <c r="F3643" s="8">
        <v>11.0114940370452</v>
      </c>
      <c r="G3643" s="8">
        <v>11.899012435120399</v>
      </c>
      <c r="H3643" s="8">
        <v>12.4529968245881</v>
      </c>
    </row>
    <row r="3644" spans="1:8" x14ac:dyDescent="0.35">
      <c r="A3644" s="7" t="str">
        <f t="shared" si="53"/>
        <v>DISTRIBUCION VOLUMEN X CRITERIO (kg ó litros)Tomates Ing.&gt;500MIL</v>
      </c>
      <c r="B3644" s="7">
        <v>0</v>
      </c>
      <c r="C3644" s="7">
        <v>0</v>
      </c>
      <c r="D3644" s="8" t="s">
        <v>16</v>
      </c>
      <c r="E3644" s="8">
        <v>18.302739517068598</v>
      </c>
      <c r="F3644" s="8">
        <v>20.5504156313518</v>
      </c>
      <c r="G3644" s="8">
        <v>21.230358261963801</v>
      </c>
      <c r="H3644" s="8">
        <v>21.1318749803062</v>
      </c>
    </row>
    <row r="3645" spans="1:8" x14ac:dyDescent="0.35">
      <c r="A3645" s="7" t="str">
        <f t="shared" si="53"/>
        <v>DISTRIBUCION VOLUMEN X CRITERIO (kg ó litros)Tomates Ing.DE 15 A 19 AÑOS</v>
      </c>
      <c r="B3645" s="7">
        <v>0</v>
      </c>
      <c r="C3645" s="7">
        <v>0</v>
      </c>
      <c r="D3645" s="8" t="s">
        <v>39</v>
      </c>
      <c r="E3645" s="8">
        <v>2.4535412136967301</v>
      </c>
      <c r="F3645" s="8">
        <v>1.7953413685067801</v>
      </c>
      <c r="G3645" s="8">
        <v>1.86731264333392</v>
      </c>
      <c r="H3645" s="8">
        <v>3.1947105720617599</v>
      </c>
    </row>
    <row r="3646" spans="1:8" x14ac:dyDescent="0.35">
      <c r="A3646" s="7" t="str">
        <f t="shared" si="53"/>
        <v>DISTRIBUCION VOLUMEN X CRITERIO (kg ó litros)Tomates Ing.DE 20 A 24 AÑOS</v>
      </c>
      <c r="B3646" s="7">
        <v>0</v>
      </c>
      <c r="C3646" s="7">
        <v>0</v>
      </c>
      <c r="D3646" s="8" t="s">
        <v>40</v>
      </c>
      <c r="E3646" s="8">
        <v>2.38929286288286</v>
      </c>
      <c r="F3646" s="8">
        <v>3.6211362688477098</v>
      </c>
      <c r="G3646" s="8">
        <v>2.9491725525008401</v>
      </c>
      <c r="H3646" s="8">
        <v>2.8300663091999101</v>
      </c>
    </row>
    <row r="3647" spans="1:8" x14ac:dyDescent="0.35">
      <c r="A3647" s="7" t="str">
        <f t="shared" si="53"/>
        <v>DISTRIBUCION VOLUMEN X CRITERIO (kg ó litros)Tomates Ing.DE 25 A 34 AÑOS</v>
      </c>
      <c r="B3647" s="7">
        <v>0</v>
      </c>
      <c r="C3647" s="7">
        <v>0</v>
      </c>
      <c r="D3647" s="8" t="s">
        <v>41</v>
      </c>
      <c r="E3647" s="8">
        <v>11.360837654500701</v>
      </c>
      <c r="F3647" s="8">
        <v>12.550235382830399</v>
      </c>
      <c r="G3647" s="8">
        <v>9.8127568221078594</v>
      </c>
      <c r="H3647" s="8">
        <v>9.7951632626319292</v>
      </c>
    </row>
    <row r="3648" spans="1:8" x14ac:dyDescent="0.35">
      <c r="A3648" s="7" t="str">
        <f t="shared" si="53"/>
        <v>DISTRIBUCION VOLUMEN X CRITERIO (kg ó litros)Tomates Ing.DE 35 A 49 AÑOS</v>
      </c>
      <c r="B3648" s="7">
        <v>0</v>
      </c>
      <c r="C3648" s="7">
        <v>0</v>
      </c>
      <c r="D3648" s="8" t="s">
        <v>42</v>
      </c>
      <c r="E3648" s="8">
        <v>32.329346947726997</v>
      </c>
      <c r="F3648" s="8">
        <v>26.843286113161401</v>
      </c>
      <c r="G3648" s="8">
        <v>26.2250527300145</v>
      </c>
      <c r="H3648" s="8">
        <v>27.4450033642952</v>
      </c>
    </row>
    <row r="3649" spans="1:8" x14ac:dyDescent="0.35">
      <c r="A3649" s="7" t="str">
        <f t="shared" si="53"/>
        <v>DISTRIBUCION VOLUMEN X CRITERIO (kg ó litros)Tomates Ing.DE 50 A 59 AÑOS</v>
      </c>
      <c r="B3649" s="7">
        <v>0</v>
      </c>
      <c r="C3649" s="7">
        <v>0</v>
      </c>
      <c r="D3649" s="8" t="s">
        <v>43</v>
      </c>
      <c r="E3649" s="8">
        <v>24.410997678262301</v>
      </c>
      <c r="F3649" s="8">
        <v>26.993865212164</v>
      </c>
      <c r="G3649" s="8">
        <v>27.288469351004</v>
      </c>
      <c r="H3649" s="8">
        <v>25.733427403781</v>
      </c>
    </row>
    <row r="3650" spans="1:8" x14ac:dyDescent="0.35">
      <c r="A3650" s="7" t="str">
        <f t="shared" si="53"/>
        <v>DISTRIBUCION VOLUMEN X CRITERIO (kg ó litros)Tomates Ing.DE 60 A 75 AÑOS</v>
      </c>
      <c r="B3650" s="7">
        <v>0</v>
      </c>
      <c r="C3650" s="7">
        <v>0</v>
      </c>
      <c r="D3650" s="8" t="s">
        <v>44</v>
      </c>
      <c r="E3650" s="8">
        <v>27.055990238315299</v>
      </c>
      <c r="F3650" s="8">
        <v>28.1961284242795</v>
      </c>
      <c r="G3650" s="8">
        <v>31.857239296706801</v>
      </c>
      <c r="H3650" s="8">
        <v>31.001627594961899</v>
      </c>
    </row>
    <row r="3651" spans="1:8" x14ac:dyDescent="0.35">
      <c r="A3651" s="7" t="str">
        <f t="shared" si="53"/>
        <v>DISTRIBUCION VOLUMEN X CRITERIO (kg ó litros)Tomates Ing.ALTA Y MEDIA ALTA</v>
      </c>
      <c r="B3651" s="7">
        <v>0</v>
      </c>
      <c r="C3651" s="7">
        <v>0</v>
      </c>
      <c r="D3651" s="8" t="s">
        <v>17</v>
      </c>
      <c r="E3651" s="8">
        <v>28.821936822268899</v>
      </c>
      <c r="F3651" s="8">
        <v>29.128064869760198</v>
      </c>
      <c r="G3651" s="8">
        <v>35.766232263449403</v>
      </c>
      <c r="H3651" s="8">
        <v>32.4460354891864</v>
      </c>
    </row>
    <row r="3652" spans="1:8" x14ac:dyDescent="0.35">
      <c r="A3652" s="7" t="str">
        <f t="shared" si="53"/>
        <v>DISTRIBUCION VOLUMEN X CRITERIO (kg ó litros)Tomates Ing.MEDIA</v>
      </c>
      <c r="B3652" s="7">
        <v>0</v>
      </c>
      <c r="C3652" s="7">
        <v>0</v>
      </c>
      <c r="D3652" s="8" t="s">
        <v>18</v>
      </c>
      <c r="E3652" s="8">
        <v>31.5962247202824</v>
      </c>
      <c r="F3652" s="8">
        <v>29.2073235232358</v>
      </c>
      <c r="G3652" s="8">
        <v>26.730909478062401</v>
      </c>
      <c r="H3652" s="8">
        <v>29.7354775239688</v>
      </c>
    </row>
    <row r="3653" spans="1:8" x14ac:dyDescent="0.35">
      <c r="A3653" s="7" t="str">
        <f t="shared" si="53"/>
        <v>DISTRIBUCION VOLUMEN X CRITERIO (kg ó litros)Tomates Ing.MEDIA BAJA</v>
      </c>
      <c r="B3653" s="7">
        <v>0</v>
      </c>
      <c r="C3653" s="7">
        <v>0</v>
      </c>
      <c r="D3653" s="8" t="s">
        <v>19</v>
      </c>
      <c r="E3653" s="8">
        <v>23.227419338610801</v>
      </c>
      <c r="F3653" s="8">
        <v>23.562057193299101</v>
      </c>
      <c r="G3653" s="8">
        <v>21.115149709410801</v>
      </c>
      <c r="H3653" s="8">
        <v>19.962413225145799</v>
      </c>
    </row>
    <row r="3654" spans="1:8" x14ac:dyDescent="0.35">
      <c r="A3654" s="7" t="str">
        <f t="shared" si="53"/>
        <v>DISTRIBUCION VOLUMEN X CRITERIO (kg ó litros)Tomates Ing.BAJA</v>
      </c>
      <c r="B3654" s="7">
        <v>0</v>
      </c>
      <c r="C3654" s="7">
        <v>0</v>
      </c>
      <c r="D3654" s="8" t="s">
        <v>20</v>
      </c>
      <c r="E3654" s="8">
        <v>16.3544279126845</v>
      </c>
      <c r="F3654" s="8">
        <v>18.102549913184902</v>
      </c>
      <c r="G3654" s="8">
        <v>16.387712910216401</v>
      </c>
      <c r="H3654" s="8">
        <v>17.856073583282399</v>
      </c>
    </row>
    <row r="3655" spans="1:8" x14ac:dyDescent="0.35">
      <c r="A3655" s="7" t="str">
        <f t="shared" si="53"/>
        <v>DISTRIBUCION VOLUMEN X CRITERIO (kg ó litros)Tomates Ing.HOMBRE</v>
      </c>
      <c r="B3655" s="7">
        <v>0</v>
      </c>
      <c r="C3655" s="7">
        <v>0</v>
      </c>
      <c r="D3655" s="8" t="s">
        <v>21</v>
      </c>
      <c r="E3655" s="8">
        <v>51.507291101000597</v>
      </c>
      <c r="F3655" s="8">
        <v>51.165651314170397</v>
      </c>
      <c r="G3655" s="8">
        <v>50.153710631422499</v>
      </c>
      <c r="H3655" s="8">
        <v>49.595138748765102</v>
      </c>
    </row>
    <row r="3656" spans="1:8" x14ac:dyDescent="0.35">
      <c r="A3656" s="7" t="str">
        <f t="shared" si="53"/>
        <v>DISTRIBUCION VOLUMEN X CRITERIO (kg ó litros)Tomates Ing.MUJER</v>
      </c>
      <c r="B3656" s="7">
        <v>0</v>
      </c>
      <c r="C3656" s="7">
        <v>0</v>
      </c>
      <c r="D3656" s="8" t="s">
        <v>22</v>
      </c>
      <c r="E3656" s="8">
        <v>48.492720609107003</v>
      </c>
      <c r="F3656" s="8">
        <v>48.834340709485197</v>
      </c>
      <c r="G3656" s="8">
        <v>49.846291200406398</v>
      </c>
      <c r="H3656" s="8">
        <v>50.404858063136601</v>
      </c>
    </row>
    <row r="3657" spans="1:8" x14ac:dyDescent="0.35">
      <c r="A3657" s="7" t="str">
        <f>$B$2265&amp;$C$3657&amp;D3657</f>
        <v>DISTRIBUCION VOLUMEN X CRITERIO (kg ó litros)Judías verdes Ing.T.ESPAÑA</v>
      </c>
      <c r="B3657" s="7">
        <v>0</v>
      </c>
      <c r="C3657" s="7" t="s">
        <v>189</v>
      </c>
      <c r="D3657" s="8" t="s">
        <v>36</v>
      </c>
      <c r="E3657" s="8">
        <v>100</v>
      </c>
      <c r="F3657" s="8">
        <v>100</v>
      </c>
      <c r="G3657" s="8">
        <v>100</v>
      </c>
      <c r="H3657" s="8">
        <v>100</v>
      </c>
    </row>
    <row r="3658" spans="1:8" x14ac:dyDescent="0.35">
      <c r="A3658" s="7" t="str">
        <f t="shared" ref="A3658:A3685" si="54">$B$2265&amp;$C$3657&amp;D3658</f>
        <v>DISTRIBUCION VOLUMEN X CRITERIO (kg ó litros)Judías verdes Ing.BCN AM</v>
      </c>
      <c r="B3658" s="7">
        <v>0</v>
      </c>
      <c r="C3658" s="7">
        <v>0</v>
      </c>
      <c r="D3658" s="8" t="s">
        <v>1</v>
      </c>
      <c r="E3658" s="8">
        <v>18.6289995907206</v>
      </c>
      <c r="F3658" s="8">
        <v>10.993147152562599</v>
      </c>
      <c r="G3658" s="8">
        <v>9.0109605100105004</v>
      </c>
      <c r="H3658" s="8">
        <v>7.6529428143019897</v>
      </c>
    </row>
    <row r="3659" spans="1:8" x14ac:dyDescent="0.35">
      <c r="A3659" s="7" t="str">
        <f t="shared" si="54"/>
        <v>DISTRIBUCION VOLUMEN X CRITERIO (kg ó litros)Judías verdes Ing.REST.CAT ARAGON</v>
      </c>
      <c r="B3659" s="7">
        <v>0</v>
      </c>
      <c r="C3659" s="7">
        <v>0</v>
      </c>
      <c r="D3659" s="8" t="s">
        <v>2</v>
      </c>
      <c r="E3659" s="8">
        <v>21.567940923269099</v>
      </c>
      <c r="F3659" s="8">
        <v>14.880455711148301</v>
      </c>
      <c r="G3659" s="8">
        <v>30.841951169753202</v>
      </c>
      <c r="H3659" s="8">
        <v>11.723638531955199</v>
      </c>
    </row>
    <row r="3660" spans="1:8" x14ac:dyDescent="0.35">
      <c r="A3660" s="7" t="str">
        <f t="shared" si="54"/>
        <v>DISTRIBUCION VOLUMEN X CRITERIO (kg ó litros)Judías verdes Ing.LEVANTE</v>
      </c>
      <c r="B3660" s="7">
        <v>0</v>
      </c>
      <c r="C3660" s="7">
        <v>0</v>
      </c>
      <c r="D3660" s="8" t="s">
        <v>3</v>
      </c>
      <c r="E3660" s="8">
        <v>10.533036515112601</v>
      </c>
      <c r="F3660" s="8">
        <v>18.134344960682501</v>
      </c>
      <c r="G3660" s="8">
        <v>8.9068672601842405</v>
      </c>
      <c r="H3660" s="8">
        <v>6.9272788188783103</v>
      </c>
    </row>
    <row r="3661" spans="1:8" x14ac:dyDescent="0.35">
      <c r="A3661" s="7" t="str">
        <f t="shared" si="54"/>
        <v>DISTRIBUCION VOLUMEN X CRITERIO (kg ó litros)Judías verdes Ing.ANDALUCIA</v>
      </c>
      <c r="B3661" s="7">
        <v>0</v>
      </c>
      <c r="C3661" s="7">
        <v>0</v>
      </c>
      <c r="D3661" s="8" t="s">
        <v>4</v>
      </c>
      <c r="E3661" s="8">
        <v>12.920687904883099</v>
      </c>
      <c r="F3661" s="8">
        <v>14.536213889834499</v>
      </c>
      <c r="G3661" s="8">
        <v>14.9693988357604</v>
      </c>
      <c r="H3661" s="8">
        <v>16.462502850527201</v>
      </c>
    </row>
    <row r="3662" spans="1:8" x14ac:dyDescent="0.35">
      <c r="A3662" s="7" t="str">
        <f t="shared" si="54"/>
        <v>DISTRIBUCION VOLUMEN X CRITERIO (kg ó litros)Judías verdes Ing.MDD AM</v>
      </c>
      <c r="B3662" s="7">
        <v>0</v>
      </c>
      <c r="C3662" s="7">
        <v>0</v>
      </c>
      <c r="D3662" s="8" t="s">
        <v>5</v>
      </c>
      <c r="E3662" s="8">
        <v>12.8386603034386</v>
      </c>
      <c r="F3662" s="8">
        <v>20.245470876890401</v>
      </c>
      <c r="G3662" s="8">
        <v>11.270877701685</v>
      </c>
      <c r="H3662" s="8">
        <v>26.275632304144001</v>
      </c>
    </row>
    <row r="3663" spans="1:8" x14ac:dyDescent="0.35">
      <c r="A3663" s="7" t="str">
        <f t="shared" si="54"/>
        <v>DISTRIBUCION VOLUMEN X CRITERIO (kg ó litros)Judías verdes Ing.RTO CENTRO</v>
      </c>
      <c r="B3663" s="7">
        <v>0</v>
      </c>
      <c r="C3663" s="7">
        <v>0</v>
      </c>
      <c r="D3663" s="8" t="s">
        <v>6</v>
      </c>
      <c r="E3663" s="8">
        <v>5.7952793893644099</v>
      </c>
      <c r="F3663" s="8">
        <v>6.0597161964238104</v>
      </c>
      <c r="G3663" s="8">
        <v>5.9334428019235403</v>
      </c>
      <c r="H3663" s="8">
        <v>6.5242796710472</v>
      </c>
    </row>
    <row r="3664" spans="1:8" x14ac:dyDescent="0.35">
      <c r="A3664" s="7" t="str">
        <f t="shared" si="54"/>
        <v>DISTRIBUCION VOLUMEN X CRITERIO (kg ó litros)Judías verdes Ing.NORTE-CENTRO</v>
      </c>
      <c r="B3664" s="7">
        <v>0</v>
      </c>
      <c r="C3664" s="7">
        <v>0</v>
      </c>
      <c r="D3664" s="8" t="s">
        <v>7</v>
      </c>
      <c r="E3664" s="8">
        <v>13.249758518500199</v>
      </c>
      <c r="F3664" s="8">
        <v>8.2753032654721608</v>
      </c>
      <c r="G3664" s="8">
        <v>13.6479415628929</v>
      </c>
      <c r="H3664" s="8">
        <v>15.6678682970962</v>
      </c>
    </row>
    <row r="3665" spans="1:8" x14ac:dyDescent="0.35">
      <c r="A3665" s="7" t="str">
        <f t="shared" si="54"/>
        <v>DISTRIBUCION VOLUMEN X CRITERIO (kg ó litros)Judías verdes Ing.NOROESTE</v>
      </c>
      <c r="B3665" s="7">
        <v>0</v>
      </c>
      <c r="C3665" s="7">
        <v>0</v>
      </c>
      <c r="D3665" s="8" t="s">
        <v>8</v>
      </c>
      <c r="E3665" s="8">
        <v>4.4656405986461998</v>
      </c>
      <c r="F3665" s="8">
        <v>6.8753476386740404</v>
      </c>
      <c r="G3665" s="8">
        <v>5.4185620381595196</v>
      </c>
      <c r="H3665" s="8">
        <v>8.7658522040974702</v>
      </c>
    </row>
    <row r="3666" spans="1:8" x14ac:dyDescent="0.35">
      <c r="A3666" s="7" t="str">
        <f t="shared" si="54"/>
        <v>DISTRIBUCION VOLUMEN X CRITERIO (kg ó litros)Judías verdes Ing.&lt;2MIL</v>
      </c>
      <c r="B3666" s="7">
        <v>0</v>
      </c>
      <c r="C3666" s="7">
        <v>0</v>
      </c>
      <c r="D3666" s="8" t="s">
        <v>9</v>
      </c>
      <c r="E3666" s="8">
        <v>4.82957260763785</v>
      </c>
      <c r="F3666" s="8">
        <v>3.13098720898572</v>
      </c>
      <c r="G3666" s="8">
        <v>0.62133422367543101</v>
      </c>
      <c r="H3666" s="8">
        <v>2.0595327280932998</v>
      </c>
    </row>
    <row r="3667" spans="1:8" x14ac:dyDescent="0.35">
      <c r="A3667" s="7" t="str">
        <f t="shared" si="54"/>
        <v>DISTRIBUCION VOLUMEN X CRITERIO (kg ó litros)Judías verdes Ing.2-5MIL</v>
      </c>
      <c r="B3667" s="7">
        <v>0</v>
      </c>
      <c r="C3667" s="7">
        <v>0</v>
      </c>
      <c r="D3667" s="8" t="s">
        <v>10</v>
      </c>
      <c r="E3667" s="8">
        <v>2.47176267674946</v>
      </c>
      <c r="F3667" s="8">
        <v>4.6498814713951004</v>
      </c>
      <c r="G3667" s="8">
        <v>2.1456756667160599</v>
      </c>
      <c r="H3667" s="8">
        <v>2.7043795473805798</v>
      </c>
    </row>
    <row r="3668" spans="1:8" x14ac:dyDescent="0.35">
      <c r="A3668" s="7" t="str">
        <f t="shared" si="54"/>
        <v>DISTRIBUCION VOLUMEN X CRITERIO (kg ó litros)Judías verdes Ing.5-10MIL</v>
      </c>
      <c r="B3668" s="7">
        <v>0</v>
      </c>
      <c r="C3668" s="7">
        <v>0</v>
      </c>
      <c r="D3668" s="8" t="s">
        <v>11</v>
      </c>
      <c r="E3668" s="8">
        <v>8.0518430264198901</v>
      </c>
      <c r="F3668" s="8">
        <v>6.2002169003901502</v>
      </c>
      <c r="G3668" s="8">
        <v>8.9910934031663796</v>
      </c>
      <c r="H3668" s="8">
        <v>8.7939723794948605</v>
      </c>
    </row>
    <row r="3669" spans="1:8" x14ac:dyDescent="0.35">
      <c r="A3669" s="7" t="str">
        <f t="shared" si="54"/>
        <v>DISTRIBUCION VOLUMEN X CRITERIO (kg ó litros)Judías verdes Ing.10-30MIL</v>
      </c>
      <c r="B3669" s="7">
        <v>0</v>
      </c>
      <c r="C3669" s="7">
        <v>0</v>
      </c>
      <c r="D3669" s="8" t="s">
        <v>12</v>
      </c>
      <c r="E3669" s="8">
        <v>22.437041135348199</v>
      </c>
      <c r="F3669" s="8">
        <v>16.0283521717726</v>
      </c>
      <c r="G3669" s="8">
        <v>38.200612041611897</v>
      </c>
      <c r="H3669" s="8">
        <v>12.996955864479199</v>
      </c>
    </row>
    <row r="3670" spans="1:8" x14ac:dyDescent="0.35">
      <c r="A3670" s="7" t="str">
        <f t="shared" si="54"/>
        <v>DISTRIBUCION VOLUMEN X CRITERIO (kg ó litros)Judías verdes Ing.30-100MIL</v>
      </c>
      <c r="B3670" s="7">
        <v>0</v>
      </c>
      <c r="C3670" s="7">
        <v>0</v>
      </c>
      <c r="D3670" s="8" t="s">
        <v>13</v>
      </c>
      <c r="E3670" s="8">
        <v>13.4566187177341</v>
      </c>
      <c r="F3670" s="8">
        <v>19.110909106508799</v>
      </c>
      <c r="G3670" s="8">
        <v>19.805993905964201</v>
      </c>
      <c r="H3670" s="8">
        <v>19.9918614853893</v>
      </c>
    </row>
    <row r="3671" spans="1:8" x14ac:dyDescent="0.35">
      <c r="A3671" s="7" t="str">
        <f t="shared" si="54"/>
        <v>DISTRIBUCION VOLUMEN X CRITERIO (kg ó litros)Judías verdes Ing.100-200MIL</v>
      </c>
      <c r="B3671" s="7">
        <v>0</v>
      </c>
      <c r="C3671" s="7">
        <v>0</v>
      </c>
      <c r="D3671" s="8" t="s">
        <v>14</v>
      </c>
      <c r="E3671" s="8">
        <v>14.3513238491441</v>
      </c>
      <c r="F3671" s="8">
        <v>14.202201266433899</v>
      </c>
      <c r="G3671" s="8">
        <v>8.8643769103567003</v>
      </c>
      <c r="H3671" s="8">
        <v>17.1667914662542</v>
      </c>
    </row>
    <row r="3672" spans="1:8" x14ac:dyDescent="0.35">
      <c r="A3672" s="7" t="str">
        <f t="shared" si="54"/>
        <v>DISTRIBUCION VOLUMEN X CRITERIO (kg ó litros)Judías verdes Ing.200-500MIL</v>
      </c>
      <c r="B3672" s="7">
        <v>0</v>
      </c>
      <c r="C3672" s="7">
        <v>0</v>
      </c>
      <c r="D3672" s="8" t="s">
        <v>15</v>
      </c>
      <c r="E3672" s="8">
        <v>7.4336545058847996</v>
      </c>
      <c r="F3672" s="8">
        <v>7.7759597193339198</v>
      </c>
      <c r="G3672" s="8">
        <v>4.1980352252879296</v>
      </c>
      <c r="H3672" s="8">
        <v>8.3876006826445906</v>
      </c>
    </row>
    <row r="3673" spans="1:8" x14ac:dyDescent="0.35">
      <c r="A3673" s="7" t="str">
        <f t="shared" si="54"/>
        <v>DISTRIBUCION VOLUMEN X CRITERIO (kg ó litros)Judías verdes Ing.&gt;500MIL</v>
      </c>
      <c r="B3673" s="7">
        <v>0</v>
      </c>
      <c r="C3673" s="7">
        <v>0</v>
      </c>
      <c r="D3673" s="8" t="s">
        <v>16</v>
      </c>
      <c r="E3673" s="8">
        <v>26.968190055545499</v>
      </c>
      <c r="F3673" s="8">
        <v>28.901495736337601</v>
      </c>
      <c r="G3673" s="8">
        <v>17.172878813857999</v>
      </c>
      <c r="H3673" s="8">
        <v>27.8989069332006</v>
      </c>
    </row>
    <row r="3674" spans="1:8" x14ac:dyDescent="0.35">
      <c r="A3674" s="7" t="str">
        <f t="shared" si="54"/>
        <v>DISTRIBUCION VOLUMEN X CRITERIO (kg ó litros)Judías verdes Ing.DE 15 A 19 AÑOS</v>
      </c>
      <c r="B3674" s="7">
        <v>0</v>
      </c>
      <c r="C3674" s="7">
        <v>0</v>
      </c>
      <c r="D3674" s="8" t="s">
        <v>39</v>
      </c>
      <c r="E3674" s="8" t="s">
        <v>276</v>
      </c>
      <c r="F3674" s="8">
        <v>3.5476678491840401</v>
      </c>
      <c r="G3674" s="8">
        <v>0.66588998154203705</v>
      </c>
      <c r="H3674" s="8" t="s">
        <v>276</v>
      </c>
    </row>
    <row r="3675" spans="1:8" x14ac:dyDescent="0.35">
      <c r="A3675" s="7" t="str">
        <f t="shared" si="54"/>
        <v>DISTRIBUCION VOLUMEN X CRITERIO (kg ó litros)Judías verdes Ing.DE 20 A 24 AÑOS</v>
      </c>
      <c r="B3675" s="7">
        <v>0</v>
      </c>
      <c r="C3675" s="7">
        <v>0</v>
      </c>
      <c r="D3675" s="8" t="s">
        <v>40</v>
      </c>
      <c r="E3675" s="8">
        <v>1.47752668360513</v>
      </c>
      <c r="F3675" s="8">
        <v>1.3343845674344801</v>
      </c>
      <c r="G3675" s="8">
        <v>1.53043766963828</v>
      </c>
      <c r="H3675" s="8">
        <v>0.56361501093303401</v>
      </c>
    </row>
    <row r="3676" spans="1:8" x14ac:dyDescent="0.35">
      <c r="A3676" s="7" t="str">
        <f t="shared" si="54"/>
        <v>DISTRIBUCION VOLUMEN X CRITERIO (kg ó litros)Judías verdes Ing.DE 25 A 34 AÑOS</v>
      </c>
      <c r="B3676" s="7">
        <v>0</v>
      </c>
      <c r="C3676" s="7">
        <v>0</v>
      </c>
      <c r="D3676" s="8" t="s">
        <v>41</v>
      </c>
      <c r="E3676" s="8">
        <v>3.1353156103957498</v>
      </c>
      <c r="F3676" s="8">
        <v>3.4609756070564899</v>
      </c>
      <c r="G3676" s="8">
        <v>3.07867912641803</v>
      </c>
      <c r="H3676" s="8">
        <v>2.3388456384779701</v>
      </c>
    </row>
    <row r="3677" spans="1:8" x14ac:dyDescent="0.35">
      <c r="A3677" s="7" t="str">
        <f t="shared" si="54"/>
        <v>DISTRIBUCION VOLUMEN X CRITERIO (kg ó litros)Judías verdes Ing.DE 35 A 49 AÑOS</v>
      </c>
      <c r="B3677" s="7">
        <v>0</v>
      </c>
      <c r="C3677" s="7">
        <v>0</v>
      </c>
      <c r="D3677" s="8" t="s">
        <v>42</v>
      </c>
      <c r="E3677" s="8">
        <v>13.3871178708748</v>
      </c>
      <c r="F3677" s="8">
        <v>15.9029162960375</v>
      </c>
      <c r="G3677" s="8">
        <v>16.224855206804399</v>
      </c>
      <c r="H3677" s="8">
        <v>20.785698467254001</v>
      </c>
    </row>
    <row r="3678" spans="1:8" x14ac:dyDescent="0.35">
      <c r="A3678" s="7" t="str">
        <f t="shared" si="54"/>
        <v>DISTRIBUCION VOLUMEN X CRITERIO (kg ó litros)Judías verdes Ing.DE 50 A 59 AÑOS</v>
      </c>
      <c r="B3678" s="7">
        <v>0</v>
      </c>
      <c r="C3678" s="7">
        <v>0</v>
      </c>
      <c r="D3678" s="8" t="s">
        <v>43</v>
      </c>
      <c r="E3678" s="8">
        <v>22.178786507172799</v>
      </c>
      <c r="F3678" s="8">
        <v>27.307004963188099</v>
      </c>
      <c r="G3678" s="8">
        <v>19.807940010203499</v>
      </c>
      <c r="H3678" s="8">
        <v>17.319851600081002</v>
      </c>
    </row>
    <row r="3679" spans="1:8" x14ac:dyDescent="0.35">
      <c r="A3679" s="7" t="str">
        <f t="shared" si="54"/>
        <v>DISTRIBUCION VOLUMEN X CRITERIO (kg ó litros)Judías verdes Ing.DE 60 A 75 AÑOS</v>
      </c>
      <c r="B3679" s="7">
        <v>0</v>
      </c>
      <c r="C3679" s="7">
        <v>0</v>
      </c>
      <c r="D3679" s="8" t="s">
        <v>44</v>
      </c>
      <c r="E3679" s="8">
        <v>59.821257496008499</v>
      </c>
      <c r="F3679" s="8">
        <v>48.447053740924801</v>
      </c>
      <c r="G3679" s="8">
        <v>58.6921980487203</v>
      </c>
      <c r="H3679" s="8">
        <v>58.991992990997701</v>
      </c>
    </row>
    <row r="3680" spans="1:8" x14ac:dyDescent="0.35">
      <c r="A3680" s="7" t="str">
        <f t="shared" si="54"/>
        <v>DISTRIBUCION VOLUMEN X CRITERIO (kg ó litros)Judías verdes Ing.ALTA Y MEDIA ALTA</v>
      </c>
      <c r="B3680" s="7">
        <v>0</v>
      </c>
      <c r="C3680" s="7">
        <v>0</v>
      </c>
      <c r="D3680" s="8" t="s">
        <v>17</v>
      </c>
      <c r="E3680" s="8">
        <v>29.4802598152923</v>
      </c>
      <c r="F3680" s="8">
        <v>34.052050964278799</v>
      </c>
      <c r="G3680" s="8">
        <v>37.114850664008003</v>
      </c>
      <c r="H3680" s="8">
        <v>47.771964999402897</v>
      </c>
    </row>
    <row r="3681" spans="1:8" x14ac:dyDescent="0.35">
      <c r="A3681" s="7" t="str">
        <f t="shared" si="54"/>
        <v>DISTRIBUCION VOLUMEN X CRITERIO (kg ó litros)Judías verdes Ing.MEDIA</v>
      </c>
      <c r="B3681" s="7">
        <v>0</v>
      </c>
      <c r="C3681" s="7">
        <v>0</v>
      </c>
      <c r="D3681" s="8" t="s">
        <v>18</v>
      </c>
      <c r="E3681" s="8">
        <v>20.217192964532199</v>
      </c>
      <c r="F3681" s="8">
        <v>28.271334652440402</v>
      </c>
      <c r="G3681" s="8">
        <v>23.3226039371452</v>
      </c>
      <c r="H3681" s="8">
        <v>26.708861571776399</v>
      </c>
    </row>
    <row r="3682" spans="1:8" x14ac:dyDescent="0.35">
      <c r="A3682" s="7" t="str">
        <f t="shared" si="54"/>
        <v>DISTRIBUCION VOLUMEN X CRITERIO (kg ó litros)Judías verdes Ing.MEDIA BAJA</v>
      </c>
      <c r="B3682" s="7">
        <v>0</v>
      </c>
      <c r="C3682" s="7">
        <v>0</v>
      </c>
      <c r="D3682" s="8" t="s">
        <v>19</v>
      </c>
      <c r="E3682" s="8">
        <v>29.970219656425101</v>
      </c>
      <c r="F3682" s="8">
        <v>24.948955723618202</v>
      </c>
      <c r="G3682" s="8">
        <v>35.638622906176501</v>
      </c>
      <c r="H3682" s="8">
        <v>16.223506368228399</v>
      </c>
    </row>
    <row r="3683" spans="1:8" x14ac:dyDescent="0.35">
      <c r="A3683" s="7" t="str">
        <f t="shared" si="54"/>
        <v>DISTRIBUCION VOLUMEN X CRITERIO (kg ó litros)Judías verdes Ing.BAJA</v>
      </c>
      <c r="B3683" s="7">
        <v>0</v>
      </c>
      <c r="C3683" s="7">
        <v>0</v>
      </c>
      <c r="D3683" s="8" t="s">
        <v>20</v>
      </c>
      <c r="E3683" s="8">
        <v>20.332340351431501</v>
      </c>
      <c r="F3683" s="8">
        <v>12.7276633792018</v>
      </c>
      <c r="G3683" s="8">
        <v>3.9239214788305801</v>
      </c>
      <c r="H3683" s="8">
        <v>9.2956623365670108</v>
      </c>
    </row>
    <row r="3684" spans="1:8" x14ac:dyDescent="0.35">
      <c r="A3684" s="7" t="str">
        <f t="shared" si="54"/>
        <v>DISTRIBUCION VOLUMEN X CRITERIO (kg ó litros)Judías verdes Ing.HOMBRE</v>
      </c>
      <c r="B3684" s="7">
        <v>0</v>
      </c>
      <c r="C3684" s="7">
        <v>0</v>
      </c>
      <c r="D3684" s="8" t="s">
        <v>21</v>
      </c>
      <c r="E3684" s="8">
        <v>73.376491150099895</v>
      </c>
      <c r="F3684" s="8">
        <v>60.5973426229788</v>
      </c>
      <c r="G3684" s="8">
        <v>70.037926554021695</v>
      </c>
      <c r="H3684" s="8">
        <v>65.515034564851305</v>
      </c>
    </row>
    <row r="3685" spans="1:8" x14ac:dyDescent="0.35">
      <c r="A3685" s="7" t="str">
        <f t="shared" si="54"/>
        <v>DISTRIBUCION VOLUMEN X CRITERIO (kg ó litros)Judías verdes Ing.MUJER</v>
      </c>
      <c r="B3685" s="7">
        <v>0</v>
      </c>
      <c r="C3685" s="7">
        <v>0</v>
      </c>
      <c r="D3685" s="8" t="s">
        <v>22</v>
      </c>
      <c r="E3685" s="8">
        <v>26.623517738173</v>
      </c>
      <c r="F3685" s="8">
        <v>39.402663306090403</v>
      </c>
      <c r="G3685" s="8">
        <v>29.962078965772101</v>
      </c>
      <c r="H3685" s="8">
        <v>34.484961894183598</v>
      </c>
    </row>
    <row r="3686" spans="1:8" x14ac:dyDescent="0.35">
      <c r="A3686" s="7" t="str">
        <f>$B$2265&amp;$C$3686&amp;D3686</f>
        <v>DISTRIBUCION VOLUMEN X CRITERIO (kg ó litros)Patatas Ing.T.ESPAÑA</v>
      </c>
      <c r="B3686" s="7">
        <v>0</v>
      </c>
      <c r="C3686" s="7" t="s">
        <v>159</v>
      </c>
      <c r="D3686" s="8" t="s">
        <v>36</v>
      </c>
      <c r="E3686" s="8">
        <v>100</v>
      </c>
      <c r="F3686" s="8">
        <v>100</v>
      </c>
      <c r="G3686" s="8">
        <v>100</v>
      </c>
      <c r="H3686" s="8">
        <v>100</v>
      </c>
    </row>
    <row r="3687" spans="1:8" x14ac:dyDescent="0.35">
      <c r="A3687" s="7" t="str">
        <f t="shared" ref="A3687:A3714" si="55">$B$2265&amp;$C$3686&amp;D3687</f>
        <v>DISTRIBUCION VOLUMEN X CRITERIO (kg ó litros)Patatas Ing.BCN AM</v>
      </c>
      <c r="B3687" s="7">
        <v>0</v>
      </c>
      <c r="C3687" s="7">
        <v>0</v>
      </c>
      <c r="D3687" s="8" t="s">
        <v>1</v>
      </c>
      <c r="E3687" s="8">
        <v>9.2493409452277593</v>
      </c>
      <c r="F3687" s="8">
        <v>7.3625352970431104</v>
      </c>
      <c r="G3687" s="8">
        <v>7.1600343184408599</v>
      </c>
      <c r="H3687" s="8">
        <v>7.0566941400972096</v>
      </c>
    </row>
    <row r="3688" spans="1:8" x14ac:dyDescent="0.35">
      <c r="A3688" s="7" t="str">
        <f t="shared" si="55"/>
        <v>DISTRIBUCION VOLUMEN X CRITERIO (kg ó litros)Patatas Ing.REST.CAT ARAGON</v>
      </c>
      <c r="B3688" s="7">
        <v>0</v>
      </c>
      <c r="C3688" s="7">
        <v>0</v>
      </c>
      <c r="D3688" s="8" t="s">
        <v>2</v>
      </c>
      <c r="E3688" s="8">
        <v>10.798090308484801</v>
      </c>
      <c r="F3688" s="8">
        <v>8.8234317329028098</v>
      </c>
      <c r="G3688" s="8">
        <v>9.6826023129338701</v>
      </c>
      <c r="H3688" s="8">
        <v>9.9189017763590197</v>
      </c>
    </row>
    <row r="3689" spans="1:8" x14ac:dyDescent="0.35">
      <c r="A3689" s="7" t="str">
        <f t="shared" si="55"/>
        <v>DISTRIBUCION VOLUMEN X CRITERIO (kg ó litros)Patatas Ing.LEVANTE</v>
      </c>
      <c r="B3689" s="7">
        <v>0</v>
      </c>
      <c r="C3689" s="7">
        <v>0</v>
      </c>
      <c r="D3689" s="8" t="s">
        <v>3</v>
      </c>
      <c r="E3689" s="8">
        <v>15.1708178793745</v>
      </c>
      <c r="F3689" s="8">
        <v>15.3489330062013</v>
      </c>
      <c r="G3689" s="8">
        <v>14.7204971950773</v>
      </c>
      <c r="H3689" s="8">
        <v>14.4177877053668</v>
      </c>
    </row>
    <row r="3690" spans="1:8" x14ac:dyDescent="0.35">
      <c r="A3690" s="7" t="str">
        <f t="shared" si="55"/>
        <v>DISTRIBUCION VOLUMEN X CRITERIO (kg ó litros)Patatas Ing.ANDALUCIA</v>
      </c>
      <c r="B3690" s="7">
        <v>0</v>
      </c>
      <c r="C3690" s="7">
        <v>0</v>
      </c>
      <c r="D3690" s="8" t="s">
        <v>4</v>
      </c>
      <c r="E3690" s="8">
        <v>20.9393757874412</v>
      </c>
      <c r="F3690" s="8">
        <v>22.047566993851401</v>
      </c>
      <c r="G3690" s="8">
        <v>20.901622739865399</v>
      </c>
      <c r="H3690" s="8">
        <v>20.1393948301846</v>
      </c>
    </row>
    <row r="3691" spans="1:8" x14ac:dyDescent="0.35">
      <c r="A3691" s="7" t="str">
        <f t="shared" si="55"/>
        <v>DISTRIBUCION VOLUMEN X CRITERIO (kg ó litros)Patatas Ing.MDD AM</v>
      </c>
      <c r="B3691" s="7">
        <v>0</v>
      </c>
      <c r="C3691" s="7">
        <v>0</v>
      </c>
      <c r="D3691" s="8" t="s">
        <v>5</v>
      </c>
      <c r="E3691" s="8">
        <v>17.761432746018698</v>
      </c>
      <c r="F3691" s="8">
        <v>21.0168258162923</v>
      </c>
      <c r="G3691" s="8">
        <v>21.2943238384366</v>
      </c>
      <c r="H3691" s="8">
        <v>21.7731078663478</v>
      </c>
    </row>
    <row r="3692" spans="1:8" x14ac:dyDescent="0.35">
      <c r="A3692" s="7" t="str">
        <f t="shared" si="55"/>
        <v>DISTRIBUCION VOLUMEN X CRITERIO (kg ó litros)Patatas Ing.RTO CENTRO</v>
      </c>
      <c r="B3692" s="7">
        <v>0</v>
      </c>
      <c r="C3692" s="7">
        <v>0</v>
      </c>
      <c r="D3692" s="8" t="s">
        <v>6</v>
      </c>
      <c r="E3692" s="8">
        <v>9.38705307113195</v>
      </c>
      <c r="F3692" s="8">
        <v>9.0612146407904994</v>
      </c>
      <c r="G3692" s="8">
        <v>8.96390083584091</v>
      </c>
      <c r="H3692" s="8">
        <v>8.4826460332075495</v>
      </c>
    </row>
    <row r="3693" spans="1:8" x14ac:dyDescent="0.35">
      <c r="A3693" s="7" t="str">
        <f t="shared" si="55"/>
        <v>DISTRIBUCION VOLUMEN X CRITERIO (kg ó litros)Patatas Ing.NORTE-CENTRO</v>
      </c>
      <c r="B3693" s="7">
        <v>0</v>
      </c>
      <c r="C3693" s="7">
        <v>0</v>
      </c>
      <c r="D3693" s="8" t="s">
        <v>7</v>
      </c>
      <c r="E3693" s="8">
        <v>8.9038181761504092</v>
      </c>
      <c r="F3693" s="8">
        <v>8.76801930994149</v>
      </c>
      <c r="G3693" s="8">
        <v>10.342323650646801</v>
      </c>
      <c r="H3693" s="8">
        <v>8.8076071050532203</v>
      </c>
    </row>
    <row r="3694" spans="1:8" x14ac:dyDescent="0.35">
      <c r="A3694" s="7" t="str">
        <f t="shared" si="55"/>
        <v>DISTRIBUCION VOLUMEN X CRITERIO (kg ó litros)Patatas Ing.NOROESTE</v>
      </c>
      <c r="B3694" s="7">
        <v>0</v>
      </c>
      <c r="C3694" s="7">
        <v>0</v>
      </c>
      <c r="D3694" s="8" t="s">
        <v>8</v>
      </c>
      <c r="E3694" s="8">
        <v>7.7900752566872802</v>
      </c>
      <c r="F3694" s="8">
        <v>7.5714660234609701</v>
      </c>
      <c r="G3694" s="8">
        <v>6.9346988355583896</v>
      </c>
      <c r="H3694" s="8">
        <v>9.4038612841185394</v>
      </c>
    </row>
    <row r="3695" spans="1:8" x14ac:dyDescent="0.35">
      <c r="A3695" s="7" t="str">
        <f t="shared" si="55"/>
        <v>DISTRIBUCION VOLUMEN X CRITERIO (kg ó litros)Patatas Ing.&lt;2MIL</v>
      </c>
      <c r="B3695" s="7">
        <v>0</v>
      </c>
      <c r="C3695" s="7">
        <v>0</v>
      </c>
      <c r="D3695" s="8" t="s">
        <v>9</v>
      </c>
      <c r="E3695" s="8">
        <v>4.3356313120340397</v>
      </c>
      <c r="F3695" s="8">
        <v>3.6380210546473499</v>
      </c>
      <c r="G3695" s="8">
        <v>2.6266037364538</v>
      </c>
      <c r="H3695" s="8">
        <v>2.8102261400569901</v>
      </c>
    </row>
    <row r="3696" spans="1:8" x14ac:dyDescent="0.35">
      <c r="A3696" s="7" t="str">
        <f t="shared" si="55"/>
        <v>DISTRIBUCION VOLUMEN X CRITERIO (kg ó litros)Patatas Ing.2-5MIL</v>
      </c>
      <c r="B3696" s="7">
        <v>0</v>
      </c>
      <c r="C3696" s="7">
        <v>0</v>
      </c>
      <c r="D3696" s="8" t="s">
        <v>10</v>
      </c>
      <c r="E3696" s="8">
        <v>6.5799037147215902</v>
      </c>
      <c r="F3696" s="8">
        <v>4.7195164775698899</v>
      </c>
      <c r="G3696" s="8">
        <v>6.4419147004794404</v>
      </c>
      <c r="H3696" s="8">
        <v>7.5830950582567</v>
      </c>
    </row>
    <row r="3697" spans="1:8" x14ac:dyDescent="0.35">
      <c r="A3697" s="7" t="str">
        <f t="shared" si="55"/>
        <v>DISTRIBUCION VOLUMEN X CRITERIO (kg ó litros)Patatas Ing.5-10MIL</v>
      </c>
      <c r="B3697" s="7">
        <v>0</v>
      </c>
      <c r="C3697" s="7">
        <v>0</v>
      </c>
      <c r="D3697" s="8" t="s">
        <v>11</v>
      </c>
      <c r="E3697" s="8">
        <v>7.9664772467781404</v>
      </c>
      <c r="F3697" s="8">
        <v>5.6726261366257598</v>
      </c>
      <c r="G3697" s="8">
        <v>7.0387302092739601</v>
      </c>
      <c r="H3697" s="8">
        <v>6.3546585838512097</v>
      </c>
    </row>
    <row r="3698" spans="1:8" x14ac:dyDescent="0.35">
      <c r="A3698" s="7" t="str">
        <f t="shared" si="55"/>
        <v>DISTRIBUCION VOLUMEN X CRITERIO (kg ó litros)Patatas Ing.10-30MIL</v>
      </c>
      <c r="B3698" s="7">
        <v>0</v>
      </c>
      <c r="C3698" s="7">
        <v>0</v>
      </c>
      <c r="D3698" s="8" t="s">
        <v>12</v>
      </c>
      <c r="E3698" s="8">
        <v>17.568218399949</v>
      </c>
      <c r="F3698" s="8">
        <v>16.786112179151299</v>
      </c>
      <c r="G3698" s="8">
        <v>18.517262765623201</v>
      </c>
      <c r="H3698" s="8">
        <v>15.0367050454487</v>
      </c>
    </row>
    <row r="3699" spans="1:8" x14ac:dyDescent="0.35">
      <c r="A3699" s="7" t="str">
        <f t="shared" si="55"/>
        <v>DISTRIBUCION VOLUMEN X CRITERIO (kg ó litros)Patatas Ing.30-100MIL</v>
      </c>
      <c r="B3699" s="7">
        <v>0</v>
      </c>
      <c r="C3699" s="7">
        <v>0</v>
      </c>
      <c r="D3699" s="8" t="s">
        <v>13</v>
      </c>
      <c r="E3699" s="8">
        <v>20.9420864254901</v>
      </c>
      <c r="F3699" s="8">
        <v>21.748560691508601</v>
      </c>
      <c r="G3699" s="8">
        <v>20.809219133225</v>
      </c>
      <c r="H3699" s="8">
        <v>21.8183714031581</v>
      </c>
    </row>
    <row r="3700" spans="1:8" x14ac:dyDescent="0.35">
      <c r="A3700" s="7" t="str">
        <f t="shared" si="55"/>
        <v>DISTRIBUCION VOLUMEN X CRITERIO (kg ó litros)Patatas Ing.100-200MIL</v>
      </c>
      <c r="B3700" s="7">
        <v>0</v>
      </c>
      <c r="C3700" s="7">
        <v>0</v>
      </c>
      <c r="D3700" s="8" t="s">
        <v>14</v>
      </c>
      <c r="E3700" s="8">
        <v>9.9156073609588091</v>
      </c>
      <c r="F3700" s="8">
        <v>12.009326007622301</v>
      </c>
      <c r="G3700" s="8">
        <v>9.4609857336106806</v>
      </c>
      <c r="H3700" s="8">
        <v>9.8141961273224201</v>
      </c>
    </row>
    <row r="3701" spans="1:8" x14ac:dyDescent="0.35">
      <c r="A3701" s="7" t="str">
        <f t="shared" si="55"/>
        <v>DISTRIBUCION VOLUMEN X CRITERIO (kg ó litros)Patatas Ing.200-500MIL</v>
      </c>
      <c r="B3701" s="7">
        <v>0</v>
      </c>
      <c r="C3701" s="7">
        <v>0</v>
      </c>
      <c r="D3701" s="8" t="s">
        <v>15</v>
      </c>
      <c r="E3701" s="8">
        <v>14.3503586027498</v>
      </c>
      <c r="F3701" s="8">
        <v>14.6580253623034</v>
      </c>
      <c r="G3701" s="8">
        <v>14.858215307419799</v>
      </c>
      <c r="H3701" s="8">
        <v>16.277769867400998</v>
      </c>
    </row>
    <row r="3702" spans="1:8" x14ac:dyDescent="0.35">
      <c r="A3702" s="7" t="str">
        <f t="shared" si="55"/>
        <v>DISTRIBUCION VOLUMEN X CRITERIO (kg ó litros)Patatas Ing.&gt;500MIL</v>
      </c>
      <c r="B3702" s="7">
        <v>0</v>
      </c>
      <c r="C3702" s="7">
        <v>0</v>
      </c>
      <c r="D3702" s="8" t="s">
        <v>16</v>
      </c>
      <c r="E3702" s="8">
        <v>18.341721822309399</v>
      </c>
      <c r="F3702" s="8">
        <v>20.7678017601785</v>
      </c>
      <c r="G3702" s="8">
        <v>20.247072815484401</v>
      </c>
      <c r="H3702" s="8">
        <v>20.304978395048799</v>
      </c>
    </row>
    <row r="3703" spans="1:8" x14ac:dyDescent="0.35">
      <c r="A3703" s="7" t="str">
        <f t="shared" si="55"/>
        <v>DISTRIBUCION VOLUMEN X CRITERIO (kg ó litros)Patatas Ing.DE 15 A 19 AÑOS</v>
      </c>
      <c r="B3703" s="7">
        <v>0</v>
      </c>
      <c r="C3703" s="7">
        <v>0</v>
      </c>
      <c r="D3703" s="8" t="s">
        <v>39</v>
      </c>
      <c r="E3703" s="8">
        <v>2.70474835357924</v>
      </c>
      <c r="F3703" s="8">
        <v>2.1460007938819001</v>
      </c>
      <c r="G3703" s="8">
        <v>2.7356856429525802</v>
      </c>
      <c r="H3703" s="8">
        <v>2.1484892613986801</v>
      </c>
    </row>
    <row r="3704" spans="1:8" x14ac:dyDescent="0.35">
      <c r="A3704" s="7" t="str">
        <f t="shared" si="55"/>
        <v>DISTRIBUCION VOLUMEN X CRITERIO (kg ó litros)Patatas Ing.DE 20 A 24 AÑOS</v>
      </c>
      <c r="B3704" s="7">
        <v>0</v>
      </c>
      <c r="C3704" s="7">
        <v>0</v>
      </c>
      <c r="D3704" s="8" t="s">
        <v>40</v>
      </c>
      <c r="E3704" s="8">
        <v>4.02730126370838</v>
      </c>
      <c r="F3704" s="8">
        <v>5.0157760670946301</v>
      </c>
      <c r="G3704" s="8">
        <v>4.0870794531375596</v>
      </c>
      <c r="H3704" s="8">
        <v>3.6104331692214999</v>
      </c>
    </row>
    <row r="3705" spans="1:8" x14ac:dyDescent="0.35">
      <c r="A3705" s="7" t="str">
        <f t="shared" si="55"/>
        <v>DISTRIBUCION VOLUMEN X CRITERIO (kg ó litros)Patatas Ing.DE 25 A 34 AÑOS</v>
      </c>
      <c r="B3705" s="7">
        <v>0</v>
      </c>
      <c r="C3705" s="7">
        <v>0</v>
      </c>
      <c r="D3705" s="8" t="s">
        <v>41</v>
      </c>
      <c r="E3705" s="8">
        <v>12.5950865317692</v>
      </c>
      <c r="F3705" s="8">
        <v>14.6684118481827</v>
      </c>
      <c r="G3705" s="8">
        <v>12.6719958720471</v>
      </c>
      <c r="H3705" s="8">
        <v>12.811644776384799</v>
      </c>
    </row>
    <row r="3706" spans="1:8" x14ac:dyDescent="0.35">
      <c r="A3706" s="7" t="str">
        <f t="shared" si="55"/>
        <v>DISTRIBUCION VOLUMEN X CRITERIO (kg ó litros)Patatas Ing.DE 35 A 49 AÑOS</v>
      </c>
      <c r="B3706" s="7">
        <v>0</v>
      </c>
      <c r="C3706" s="7">
        <v>0</v>
      </c>
      <c r="D3706" s="8" t="s">
        <v>42</v>
      </c>
      <c r="E3706" s="8">
        <v>33.941520784530901</v>
      </c>
      <c r="F3706" s="8">
        <v>32.422698828694898</v>
      </c>
      <c r="G3706" s="8">
        <v>30.476386813924702</v>
      </c>
      <c r="H3706" s="8">
        <v>29.884763613191399</v>
      </c>
    </row>
    <row r="3707" spans="1:8" x14ac:dyDescent="0.35">
      <c r="A3707" s="7" t="str">
        <f t="shared" si="55"/>
        <v>DISTRIBUCION VOLUMEN X CRITERIO (kg ó litros)Patatas Ing.DE 50 A 59 AÑOS</v>
      </c>
      <c r="B3707" s="7">
        <v>0</v>
      </c>
      <c r="C3707" s="7">
        <v>0</v>
      </c>
      <c r="D3707" s="8" t="s">
        <v>43</v>
      </c>
      <c r="E3707" s="8">
        <v>22.916845366504699</v>
      </c>
      <c r="F3707" s="8">
        <v>23.742250662589601</v>
      </c>
      <c r="G3707" s="8">
        <v>25.871472927399399</v>
      </c>
      <c r="H3707" s="8">
        <v>24.3594831112826</v>
      </c>
    </row>
    <row r="3708" spans="1:8" x14ac:dyDescent="0.35">
      <c r="A3708" s="7" t="str">
        <f t="shared" si="55"/>
        <v>DISTRIBUCION VOLUMEN X CRITERIO (kg ó litros)Patatas Ing.DE 60 A 75 AÑOS</v>
      </c>
      <c r="B3708" s="7">
        <v>0</v>
      </c>
      <c r="C3708" s="7">
        <v>0</v>
      </c>
      <c r="D3708" s="8" t="s">
        <v>44</v>
      </c>
      <c r="E3708" s="8">
        <v>23.814504552328401</v>
      </c>
      <c r="F3708" s="8">
        <v>22.004852979253101</v>
      </c>
      <c r="G3708" s="8">
        <v>24.1573848654735</v>
      </c>
      <c r="H3708" s="8">
        <v>27.185187815459098</v>
      </c>
    </row>
    <row r="3709" spans="1:8" x14ac:dyDescent="0.35">
      <c r="A3709" s="7" t="str">
        <f t="shared" si="55"/>
        <v>DISTRIBUCION VOLUMEN X CRITERIO (kg ó litros)Patatas Ing.ALTA Y MEDIA ALTA</v>
      </c>
      <c r="B3709" s="7">
        <v>0</v>
      </c>
      <c r="C3709" s="7">
        <v>0</v>
      </c>
      <c r="D3709" s="8" t="s">
        <v>17</v>
      </c>
      <c r="E3709" s="8">
        <v>25.803256789248302</v>
      </c>
      <c r="F3709" s="8">
        <v>24.797818116237401</v>
      </c>
      <c r="G3709" s="8">
        <v>30.715859041297399</v>
      </c>
      <c r="H3709" s="8">
        <v>30.5172213951274</v>
      </c>
    </row>
    <row r="3710" spans="1:8" x14ac:dyDescent="0.35">
      <c r="A3710" s="7" t="str">
        <f t="shared" si="55"/>
        <v>DISTRIBUCION VOLUMEN X CRITERIO (kg ó litros)Patatas Ing.MEDIA</v>
      </c>
      <c r="B3710" s="7">
        <v>0</v>
      </c>
      <c r="C3710" s="7">
        <v>0</v>
      </c>
      <c r="D3710" s="8" t="s">
        <v>18</v>
      </c>
      <c r="E3710" s="8">
        <v>32.166166168868699</v>
      </c>
      <c r="F3710" s="8">
        <v>31.915446208150499</v>
      </c>
      <c r="G3710" s="8">
        <v>28.616087858367202</v>
      </c>
      <c r="H3710" s="8">
        <v>29.912365552295402</v>
      </c>
    </row>
    <row r="3711" spans="1:8" x14ac:dyDescent="0.35">
      <c r="A3711" s="7" t="str">
        <f t="shared" si="55"/>
        <v>DISTRIBUCION VOLUMEN X CRITERIO (kg ó litros)Patatas Ing.MEDIA BAJA</v>
      </c>
      <c r="B3711" s="7">
        <v>0</v>
      </c>
      <c r="C3711" s="7">
        <v>0</v>
      </c>
      <c r="D3711" s="8" t="s">
        <v>19</v>
      </c>
      <c r="E3711" s="8">
        <v>24.295836913401502</v>
      </c>
      <c r="F3711" s="8">
        <v>26.464314936790199</v>
      </c>
      <c r="G3711" s="8">
        <v>24.336845533510299</v>
      </c>
      <c r="H3711" s="8">
        <v>20.906190224566298</v>
      </c>
    </row>
    <row r="3712" spans="1:8" x14ac:dyDescent="0.35">
      <c r="A3712" s="7" t="str">
        <f t="shared" si="55"/>
        <v>DISTRIBUCION VOLUMEN X CRITERIO (kg ó litros)Patatas Ing.BAJA</v>
      </c>
      <c r="B3712" s="7">
        <v>0</v>
      </c>
      <c r="C3712" s="7">
        <v>0</v>
      </c>
      <c r="D3712" s="8" t="s">
        <v>20</v>
      </c>
      <c r="E3712" s="8">
        <v>17.734744894674701</v>
      </c>
      <c r="F3712" s="8">
        <v>16.822411392784801</v>
      </c>
      <c r="G3712" s="8">
        <v>16.331210863233501</v>
      </c>
      <c r="H3712" s="8">
        <v>18.664221486147099</v>
      </c>
    </row>
    <row r="3713" spans="1:8" x14ac:dyDescent="0.35">
      <c r="A3713" s="7" t="str">
        <f t="shared" si="55"/>
        <v>DISTRIBUCION VOLUMEN X CRITERIO (kg ó litros)Patatas Ing.HOMBRE</v>
      </c>
      <c r="B3713" s="7">
        <v>0</v>
      </c>
      <c r="C3713" s="7">
        <v>0</v>
      </c>
      <c r="D3713" s="8" t="s">
        <v>21</v>
      </c>
      <c r="E3713" s="8">
        <v>49.779064725884297</v>
      </c>
      <c r="F3713" s="8">
        <v>47.089906941217102</v>
      </c>
      <c r="G3713" s="8">
        <v>47.994425076261003</v>
      </c>
      <c r="H3713" s="8">
        <v>49.246488726912801</v>
      </c>
    </row>
    <row r="3714" spans="1:8" x14ac:dyDescent="0.35">
      <c r="A3714" s="7" t="str">
        <f t="shared" si="55"/>
        <v>DISTRIBUCION VOLUMEN X CRITERIO (kg ó litros)Patatas Ing.MUJER</v>
      </c>
      <c r="B3714" s="7">
        <v>0</v>
      </c>
      <c r="C3714" s="7">
        <v>0</v>
      </c>
      <c r="D3714" s="8" t="s">
        <v>22</v>
      </c>
      <c r="E3714" s="8">
        <v>50.220941826221903</v>
      </c>
      <c r="F3714" s="8">
        <v>52.910084406586599</v>
      </c>
      <c r="G3714" s="8">
        <v>52.005578300809603</v>
      </c>
      <c r="H3714" s="8">
        <v>50.753518092110198</v>
      </c>
    </row>
    <row r="3715" spans="1:8" x14ac:dyDescent="0.35">
      <c r="A3715" s="7" t="str">
        <f>$B$2265&amp;$C$3715&amp;D3715</f>
        <v>DISTRIBUCION VOLUMEN X CRITERIO (kg ó litros)Cebollas Ing.T.ESPAÑA</v>
      </c>
      <c r="B3715" s="7">
        <v>0</v>
      </c>
      <c r="C3715" s="7" t="s">
        <v>160</v>
      </c>
      <c r="D3715" s="8" t="s">
        <v>36</v>
      </c>
      <c r="E3715" s="8">
        <v>100</v>
      </c>
      <c r="F3715" s="8">
        <v>100</v>
      </c>
      <c r="G3715" s="8">
        <v>100</v>
      </c>
      <c r="H3715" s="8">
        <v>100</v>
      </c>
    </row>
    <row r="3716" spans="1:8" x14ac:dyDescent="0.35">
      <c r="A3716" s="7" t="str">
        <f t="shared" ref="A3716:A3743" si="56">$B$2265&amp;$C$3715&amp;D3716</f>
        <v>DISTRIBUCION VOLUMEN X CRITERIO (kg ó litros)Cebollas Ing.BCN AM</v>
      </c>
      <c r="B3716" s="7">
        <v>0</v>
      </c>
      <c r="C3716" s="7">
        <v>0</v>
      </c>
      <c r="D3716" s="8" t="s">
        <v>1</v>
      </c>
      <c r="E3716" s="8">
        <v>12.038947692604999</v>
      </c>
      <c r="F3716" s="8">
        <v>8.1460693345001207</v>
      </c>
      <c r="G3716" s="8">
        <v>9.6195609754680493</v>
      </c>
      <c r="H3716" s="8">
        <v>9.28397829340134</v>
      </c>
    </row>
    <row r="3717" spans="1:8" x14ac:dyDescent="0.35">
      <c r="A3717" s="7" t="str">
        <f t="shared" si="56"/>
        <v>DISTRIBUCION VOLUMEN X CRITERIO (kg ó litros)Cebollas Ing.REST.CAT ARAGON</v>
      </c>
      <c r="B3717" s="7">
        <v>0</v>
      </c>
      <c r="C3717" s="7">
        <v>0</v>
      </c>
      <c r="D3717" s="8" t="s">
        <v>2</v>
      </c>
      <c r="E3717" s="8">
        <v>11.173885909734601</v>
      </c>
      <c r="F3717" s="8">
        <v>10.3879618944108</v>
      </c>
      <c r="G3717" s="8">
        <v>13.007479205392499</v>
      </c>
      <c r="H3717" s="8">
        <v>10.6226470794234</v>
      </c>
    </row>
    <row r="3718" spans="1:8" x14ac:dyDescent="0.35">
      <c r="A3718" s="7" t="str">
        <f t="shared" si="56"/>
        <v>DISTRIBUCION VOLUMEN X CRITERIO (kg ó litros)Cebollas Ing.LEVANTE</v>
      </c>
      <c r="B3718" s="7">
        <v>0</v>
      </c>
      <c r="C3718" s="7">
        <v>0</v>
      </c>
      <c r="D3718" s="8" t="s">
        <v>3</v>
      </c>
      <c r="E3718" s="8">
        <v>19.089091510660101</v>
      </c>
      <c r="F3718" s="8">
        <v>16.915959555823601</v>
      </c>
      <c r="G3718" s="8">
        <v>16.449171284965999</v>
      </c>
      <c r="H3718" s="8">
        <v>16.245193119248899</v>
      </c>
    </row>
    <row r="3719" spans="1:8" x14ac:dyDescent="0.35">
      <c r="A3719" s="7" t="str">
        <f t="shared" si="56"/>
        <v>DISTRIBUCION VOLUMEN X CRITERIO (kg ó litros)Cebollas Ing.ANDALUCIA</v>
      </c>
      <c r="B3719" s="7">
        <v>0</v>
      </c>
      <c r="C3719" s="7">
        <v>0</v>
      </c>
      <c r="D3719" s="8" t="s">
        <v>4</v>
      </c>
      <c r="E3719" s="8">
        <v>17.218997570084799</v>
      </c>
      <c r="F3719" s="8">
        <v>18.047860199814899</v>
      </c>
      <c r="G3719" s="8">
        <v>15.839631561221299</v>
      </c>
      <c r="H3719" s="8">
        <v>18.194273625118601</v>
      </c>
    </row>
    <row r="3720" spans="1:8" x14ac:dyDescent="0.35">
      <c r="A3720" s="7" t="str">
        <f t="shared" si="56"/>
        <v>DISTRIBUCION VOLUMEN X CRITERIO (kg ó litros)Cebollas Ing.MDD AM</v>
      </c>
      <c r="B3720" s="7">
        <v>0</v>
      </c>
      <c r="C3720" s="7">
        <v>0</v>
      </c>
      <c r="D3720" s="8" t="s">
        <v>5</v>
      </c>
      <c r="E3720" s="8">
        <v>15.9449527946733</v>
      </c>
      <c r="F3720" s="8">
        <v>24.283977731665601</v>
      </c>
      <c r="G3720" s="8">
        <v>21.458288271043699</v>
      </c>
      <c r="H3720" s="8">
        <v>21.3325970579108</v>
      </c>
    </row>
    <row r="3721" spans="1:8" x14ac:dyDescent="0.35">
      <c r="A3721" s="7" t="str">
        <f t="shared" si="56"/>
        <v>DISTRIBUCION VOLUMEN X CRITERIO (kg ó litros)Cebollas Ing.RTO CENTRO</v>
      </c>
      <c r="B3721" s="7">
        <v>0</v>
      </c>
      <c r="C3721" s="7">
        <v>0</v>
      </c>
      <c r="D3721" s="8" t="s">
        <v>6</v>
      </c>
      <c r="E3721" s="8">
        <v>9.5756785508174804</v>
      </c>
      <c r="F3721" s="8">
        <v>9.6455370362508202</v>
      </c>
      <c r="G3721" s="8">
        <v>8.4732473513827298</v>
      </c>
      <c r="H3721" s="8">
        <v>8.3796213403149409</v>
      </c>
    </row>
    <row r="3722" spans="1:8" x14ac:dyDescent="0.35">
      <c r="A3722" s="7" t="str">
        <f t="shared" si="56"/>
        <v>DISTRIBUCION VOLUMEN X CRITERIO (kg ó litros)Cebollas Ing.NORTE-CENTRO</v>
      </c>
      <c r="B3722" s="7">
        <v>0</v>
      </c>
      <c r="C3722" s="7">
        <v>0</v>
      </c>
      <c r="D3722" s="8" t="s">
        <v>7</v>
      </c>
      <c r="E3722" s="8">
        <v>7.5564534294335699</v>
      </c>
      <c r="F3722" s="8">
        <v>7.5576366116206497</v>
      </c>
      <c r="G3722" s="8">
        <v>10.022172977742899</v>
      </c>
      <c r="H3722" s="8">
        <v>8.3985428236127397</v>
      </c>
    </row>
    <row r="3723" spans="1:8" x14ac:dyDescent="0.35">
      <c r="A3723" s="7" t="str">
        <f t="shared" si="56"/>
        <v>DISTRIBUCION VOLUMEN X CRITERIO (kg ó litros)Cebollas Ing.NOROESTE</v>
      </c>
      <c r="B3723" s="7">
        <v>0</v>
      </c>
      <c r="C3723" s="7">
        <v>0</v>
      </c>
      <c r="D3723" s="8" t="s">
        <v>8</v>
      </c>
      <c r="E3723" s="8">
        <v>7.4019981896920903</v>
      </c>
      <c r="F3723" s="8">
        <v>5.0149955649727103</v>
      </c>
      <c r="G3723" s="8">
        <v>5.1304497956958199</v>
      </c>
      <c r="H3723" s="8">
        <v>7.5431523200983897</v>
      </c>
    </row>
    <row r="3724" spans="1:8" x14ac:dyDescent="0.35">
      <c r="A3724" s="7" t="str">
        <f t="shared" si="56"/>
        <v>DISTRIBUCION VOLUMEN X CRITERIO (kg ó litros)Cebollas Ing.&lt;2MIL</v>
      </c>
      <c r="B3724" s="7">
        <v>0</v>
      </c>
      <c r="C3724" s="7">
        <v>0</v>
      </c>
      <c r="D3724" s="8" t="s">
        <v>9</v>
      </c>
      <c r="E3724" s="8">
        <v>4.2468537699918896</v>
      </c>
      <c r="F3724" s="8">
        <v>3.54165288256914</v>
      </c>
      <c r="G3724" s="8">
        <v>2.9589567952386502</v>
      </c>
      <c r="H3724" s="8">
        <v>3.0658836018801501</v>
      </c>
    </row>
    <row r="3725" spans="1:8" x14ac:dyDescent="0.35">
      <c r="A3725" s="7" t="str">
        <f t="shared" si="56"/>
        <v>DISTRIBUCION VOLUMEN X CRITERIO (kg ó litros)Cebollas Ing.2-5MIL</v>
      </c>
      <c r="B3725" s="7">
        <v>0</v>
      </c>
      <c r="C3725" s="7">
        <v>0</v>
      </c>
      <c r="D3725" s="8" t="s">
        <v>10</v>
      </c>
      <c r="E3725" s="8">
        <v>5.0593410332645297</v>
      </c>
      <c r="F3725" s="8">
        <v>4.5985634807977602</v>
      </c>
      <c r="G3725" s="8">
        <v>5.1195266032728997</v>
      </c>
      <c r="H3725" s="8">
        <v>6.1017940182041501</v>
      </c>
    </row>
    <row r="3726" spans="1:8" x14ac:dyDescent="0.35">
      <c r="A3726" s="7" t="str">
        <f t="shared" si="56"/>
        <v>DISTRIBUCION VOLUMEN X CRITERIO (kg ó litros)Cebollas Ing.5-10MIL</v>
      </c>
      <c r="B3726" s="7">
        <v>0</v>
      </c>
      <c r="C3726" s="7">
        <v>0</v>
      </c>
      <c r="D3726" s="8" t="s">
        <v>11</v>
      </c>
      <c r="E3726" s="8">
        <v>7.0346748103805599</v>
      </c>
      <c r="F3726" s="8">
        <v>4.8542502734935002</v>
      </c>
      <c r="G3726" s="8">
        <v>8.3546581499547106</v>
      </c>
      <c r="H3726" s="8">
        <v>7.0779204135281297</v>
      </c>
    </row>
    <row r="3727" spans="1:8" x14ac:dyDescent="0.35">
      <c r="A3727" s="7" t="str">
        <f t="shared" si="56"/>
        <v>DISTRIBUCION VOLUMEN X CRITERIO (kg ó litros)Cebollas Ing.10-30MIL</v>
      </c>
      <c r="B3727" s="7">
        <v>0</v>
      </c>
      <c r="C3727" s="7">
        <v>0</v>
      </c>
      <c r="D3727" s="8" t="s">
        <v>12</v>
      </c>
      <c r="E3727" s="8">
        <v>16.552546778612701</v>
      </c>
      <c r="F3727" s="8">
        <v>15.088247801901799</v>
      </c>
      <c r="G3727" s="8">
        <v>15.9102046512164</v>
      </c>
      <c r="H3727" s="8">
        <v>12.984137890434701</v>
      </c>
    </row>
    <row r="3728" spans="1:8" x14ac:dyDescent="0.35">
      <c r="A3728" s="7" t="str">
        <f t="shared" si="56"/>
        <v>DISTRIBUCION VOLUMEN X CRITERIO (kg ó litros)Cebollas Ing.30-100MIL</v>
      </c>
      <c r="B3728" s="7">
        <v>0</v>
      </c>
      <c r="C3728" s="7">
        <v>0</v>
      </c>
      <c r="D3728" s="8" t="s">
        <v>13</v>
      </c>
      <c r="E3728" s="8">
        <v>25.7038986067035</v>
      </c>
      <c r="F3728" s="8">
        <v>23.598149478132999</v>
      </c>
      <c r="G3728" s="8">
        <v>22.611664992497701</v>
      </c>
      <c r="H3728" s="8">
        <v>24.6998186949379</v>
      </c>
    </row>
    <row r="3729" spans="1:8" x14ac:dyDescent="0.35">
      <c r="A3729" s="7" t="str">
        <f t="shared" si="56"/>
        <v>DISTRIBUCION VOLUMEN X CRITERIO (kg ó litros)Cebollas Ing.100-200MIL</v>
      </c>
      <c r="B3729" s="7">
        <v>0</v>
      </c>
      <c r="C3729" s="7">
        <v>0</v>
      </c>
      <c r="D3729" s="8" t="s">
        <v>14</v>
      </c>
      <c r="E3729" s="8">
        <v>9.0911239116351101</v>
      </c>
      <c r="F3729" s="8">
        <v>13.3213409232385</v>
      </c>
      <c r="G3729" s="8">
        <v>10.151464018168699</v>
      </c>
      <c r="H3729" s="8">
        <v>10.392948496496899</v>
      </c>
    </row>
    <row r="3730" spans="1:8" x14ac:dyDescent="0.35">
      <c r="A3730" s="7" t="str">
        <f t="shared" si="56"/>
        <v>DISTRIBUCION VOLUMEN X CRITERIO (kg ó litros)Cebollas Ing.200-500MIL</v>
      </c>
      <c r="B3730" s="7">
        <v>0</v>
      </c>
      <c r="C3730" s="7">
        <v>0</v>
      </c>
      <c r="D3730" s="8" t="s">
        <v>15</v>
      </c>
      <c r="E3730" s="8">
        <v>13.236694040305199</v>
      </c>
      <c r="F3730" s="8">
        <v>11.118838688767701</v>
      </c>
      <c r="G3730" s="8">
        <v>13.4519440824202</v>
      </c>
      <c r="H3730" s="8">
        <v>14.358506709172101</v>
      </c>
    </row>
    <row r="3731" spans="1:8" x14ac:dyDescent="0.35">
      <c r="A3731" s="7" t="str">
        <f t="shared" si="56"/>
        <v>DISTRIBUCION VOLUMEN X CRITERIO (kg ó litros)Cebollas Ing.&gt;500MIL</v>
      </c>
      <c r="B3731" s="7">
        <v>0</v>
      </c>
      <c r="C3731" s="7">
        <v>0</v>
      </c>
      <c r="D3731" s="8" t="s">
        <v>16</v>
      </c>
      <c r="E3731" s="8">
        <v>19.0748701393753</v>
      </c>
      <c r="F3731" s="8">
        <v>23.878956666196299</v>
      </c>
      <c r="G3731" s="8">
        <v>21.441582754245601</v>
      </c>
      <c r="H3731" s="8">
        <v>21.318989465878701</v>
      </c>
    </row>
    <row r="3732" spans="1:8" x14ac:dyDescent="0.35">
      <c r="A3732" s="7" t="str">
        <f t="shared" si="56"/>
        <v>DISTRIBUCION VOLUMEN X CRITERIO (kg ó litros)Cebollas Ing.DE 15 A 19 AÑOS</v>
      </c>
      <c r="B3732" s="7">
        <v>0</v>
      </c>
      <c r="C3732" s="7">
        <v>0</v>
      </c>
      <c r="D3732" s="8" t="s">
        <v>39</v>
      </c>
      <c r="E3732" s="8">
        <v>1.74132267051089</v>
      </c>
      <c r="F3732" s="8">
        <v>1.41213890269193</v>
      </c>
      <c r="G3732" s="8">
        <v>1.9182846238678199</v>
      </c>
      <c r="H3732" s="8">
        <v>3.3378519930211401</v>
      </c>
    </row>
    <row r="3733" spans="1:8" x14ac:dyDescent="0.35">
      <c r="A3733" s="7" t="str">
        <f t="shared" si="56"/>
        <v>DISTRIBUCION VOLUMEN X CRITERIO (kg ó litros)Cebollas Ing.DE 20 A 24 AÑOS</v>
      </c>
      <c r="B3733" s="7">
        <v>0</v>
      </c>
      <c r="C3733" s="7">
        <v>0</v>
      </c>
      <c r="D3733" s="8" t="s">
        <v>40</v>
      </c>
      <c r="E3733" s="8">
        <v>3.61736329557572</v>
      </c>
      <c r="F3733" s="8">
        <v>3.89516099391283</v>
      </c>
      <c r="G3733" s="8">
        <v>3.5350159273442801</v>
      </c>
      <c r="H3733" s="8">
        <v>3.54027689884387</v>
      </c>
    </row>
    <row r="3734" spans="1:8" x14ac:dyDescent="0.35">
      <c r="A3734" s="7" t="str">
        <f t="shared" si="56"/>
        <v>DISTRIBUCION VOLUMEN X CRITERIO (kg ó litros)Cebollas Ing.DE 25 A 34 AÑOS</v>
      </c>
      <c r="B3734" s="7">
        <v>0</v>
      </c>
      <c r="C3734" s="7">
        <v>0</v>
      </c>
      <c r="D3734" s="8" t="s">
        <v>41</v>
      </c>
      <c r="E3734" s="8">
        <v>11.6675818371403</v>
      </c>
      <c r="F3734" s="8">
        <v>13.109013954870999</v>
      </c>
      <c r="G3734" s="8">
        <v>10.996646720980801</v>
      </c>
      <c r="H3734" s="8">
        <v>11.618715860921901</v>
      </c>
    </row>
    <row r="3735" spans="1:8" x14ac:dyDescent="0.35">
      <c r="A3735" s="7" t="str">
        <f t="shared" si="56"/>
        <v>DISTRIBUCION VOLUMEN X CRITERIO (kg ó litros)Cebollas Ing.DE 35 A 49 AÑOS</v>
      </c>
      <c r="B3735" s="7">
        <v>0</v>
      </c>
      <c r="C3735" s="7">
        <v>0</v>
      </c>
      <c r="D3735" s="8" t="s">
        <v>42</v>
      </c>
      <c r="E3735" s="8">
        <v>33.006932459697097</v>
      </c>
      <c r="F3735" s="8">
        <v>33.671932930031303</v>
      </c>
      <c r="G3735" s="8">
        <v>31.801490530625099</v>
      </c>
      <c r="H3735" s="8">
        <v>30.495911680161399</v>
      </c>
    </row>
    <row r="3736" spans="1:8" x14ac:dyDescent="0.35">
      <c r="A3736" s="7" t="str">
        <f t="shared" si="56"/>
        <v>DISTRIBUCION VOLUMEN X CRITERIO (kg ó litros)Cebollas Ing.DE 50 A 59 AÑOS</v>
      </c>
      <c r="B3736" s="7">
        <v>0</v>
      </c>
      <c r="C3736" s="7">
        <v>0</v>
      </c>
      <c r="D3736" s="8" t="s">
        <v>43</v>
      </c>
      <c r="E3736" s="8">
        <v>24.660081701633899</v>
      </c>
      <c r="F3736" s="8">
        <v>26.015502354671501</v>
      </c>
      <c r="G3736" s="8">
        <v>25.343812378483999</v>
      </c>
      <c r="H3736" s="8">
        <v>24.430246470665601</v>
      </c>
    </row>
    <row r="3737" spans="1:8" x14ac:dyDescent="0.35">
      <c r="A3737" s="7" t="str">
        <f t="shared" si="56"/>
        <v>DISTRIBUCION VOLUMEN X CRITERIO (kg ó litros)Cebollas Ing.DE 60 A 75 AÑOS</v>
      </c>
      <c r="B3737" s="7">
        <v>0</v>
      </c>
      <c r="C3737" s="7">
        <v>0</v>
      </c>
      <c r="D3737" s="8" t="s">
        <v>44</v>
      </c>
      <c r="E3737" s="8">
        <v>25.306720207569601</v>
      </c>
      <c r="F3737" s="8">
        <v>21.8962511541292</v>
      </c>
      <c r="G3737" s="8">
        <v>26.4047512757225</v>
      </c>
      <c r="H3737" s="8">
        <v>26.576996973326299</v>
      </c>
    </row>
    <row r="3738" spans="1:8" x14ac:dyDescent="0.35">
      <c r="A3738" s="7" t="str">
        <f t="shared" si="56"/>
        <v>DISTRIBUCION VOLUMEN X CRITERIO (kg ó litros)Cebollas Ing.ALTA Y MEDIA ALTA</v>
      </c>
      <c r="B3738" s="7">
        <v>0</v>
      </c>
      <c r="C3738" s="7">
        <v>0</v>
      </c>
      <c r="D3738" s="8" t="s">
        <v>17</v>
      </c>
      <c r="E3738" s="8">
        <v>26.154974720198702</v>
      </c>
      <c r="F3738" s="8">
        <v>27.064672450376701</v>
      </c>
      <c r="G3738" s="8">
        <v>31.196635240931801</v>
      </c>
      <c r="H3738" s="8">
        <v>29.1832137484597</v>
      </c>
    </row>
    <row r="3739" spans="1:8" x14ac:dyDescent="0.35">
      <c r="A3739" s="7" t="str">
        <f t="shared" si="56"/>
        <v>DISTRIBUCION VOLUMEN X CRITERIO (kg ó litros)Cebollas Ing.MEDIA</v>
      </c>
      <c r="B3739" s="7">
        <v>0</v>
      </c>
      <c r="C3739" s="7">
        <v>0</v>
      </c>
      <c r="D3739" s="8" t="s">
        <v>18</v>
      </c>
      <c r="E3739" s="8">
        <v>31.122390774482099</v>
      </c>
      <c r="F3739" s="8">
        <v>28.4352590002559</v>
      </c>
      <c r="G3739" s="8">
        <v>27.641864436273799</v>
      </c>
      <c r="H3739" s="8">
        <v>30.7831987666655</v>
      </c>
    </row>
    <row r="3740" spans="1:8" x14ac:dyDescent="0.35">
      <c r="A3740" s="7" t="str">
        <f t="shared" si="56"/>
        <v>DISTRIBUCION VOLUMEN X CRITERIO (kg ó litros)Cebollas Ing.MEDIA BAJA</v>
      </c>
      <c r="B3740" s="7">
        <v>0</v>
      </c>
      <c r="C3740" s="7">
        <v>0</v>
      </c>
      <c r="D3740" s="8" t="s">
        <v>19</v>
      </c>
      <c r="E3740" s="8">
        <v>25.614997429529101</v>
      </c>
      <c r="F3740" s="8">
        <v>30.929848003267502</v>
      </c>
      <c r="G3740" s="8">
        <v>27.6478545671735</v>
      </c>
      <c r="H3740" s="8">
        <v>23.602222978902802</v>
      </c>
    </row>
    <row r="3741" spans="1:8" x14ac:dyDescent="0.35">
      <c r="A3741" s="7" t="str">
        <f t="shared" si="56"/>
        <v>DISTRIBUCION VOLUMEN X CRITERIO (kg ó litros)Cebollas Ing.BAJA</v>
      </c>
      <c r="B3741" s="7">
        <v>0</v>
      </c>
      <c r="C3741" s="7">
        <v>0</v>
      </c>
      <c r="D3741" s="8" t="s">
        <v>20</v>
      </c>
      <c r="E3741" s="8">
        <v>17.107633413949699</v>
      </c>
      <c r="F3741" s="8">
        <v>13.570221937998999</v>
      </c>
      <c r="G3741" s="8">
        <v>13.513643995175199</v>
      </c>
      <c r="H3741" s="8">
        <v>16.431368928013899</v>
      </c>
    </row>
    <row r="3742" spans="1:8" x14ac:dyDescent="0.35">
      <c r="A3742" s="7" t="str">
        <f t="shared" si="56"/>
        <v>DISTRIBUCION VOLUMEN X CRITERIO (kg ó litros)Cebollas Ing.HOMBRE</v>
      </c>
      <c r="B3742" s="7">
        <v>0</v>
      </c>
      <c r="C3742" s="7">
        <v>0</v>
      </c>
      <c r="D3742" s="8" t="s">
        <v>21</v>
      </c>
      <c r="E3742" s="8">
        <v>49.661423751524403</v>
      </c>
      <c r="F3742" s="8">
        <v>50.861409192836803</v>
      </c>
      <c r="G3742" s="8">
        <v>50.446514283658303</v>
      </c>
      <c r="H3742" s="8">
        <v>49.784347812271598</v>
      </c>
    </row>
    <row r="3743" spans="1:8" x14ac:dyDescent="0.35">
      <c r="A3743" s="7" t="str">
        <f t="shared" si="56"/>
        <v>DISTRIBUCION VOLUMEN X CRITERIO (kg ó litros)Cebollas Ing.MUJER</v>
      </c>
      <c r="B3743" s="7">
        <v>0</v>
      </c>
      <c r="C3743" s="7">
        <v>0</v>
      </c>
      <c r="D3743" s="8" t="s">
        <v>22</v>
      </c>
      <c r="E3743" s="8">
        <v>50.338569239684702</v>
      </c>
      <c r="F3743" s="8">
        <v>49.138584711575</v>
      </c>
      <c r="G3743" s="8">
        <v>49.553484766267601</v>
      </c>
      <c r="H3743" s="8">
        <v>50.215650363075</v>
      </c>
    </row>
    <row r="3744" spans="1:8" x14ac:dyDescent="0.35">
      <c r="A3744" s="7" t="str">
        <f>$B$2265&amp;$C$3744&amp;D3744</f>
        <v>DISTRIBUCION VOLUMEN X CRITERIO (kg ó litros)Pimientos Ing.T.ESPAÑA</v>
      </c>
      <c r="B3744" s="7">
        <v>0</v>
      </c>
      <c r="C3744" s="7" t="s">
        <v>161</v>
      </c>
      <c r="D3744" s="8" t="s">
        <v>36</v>
      </c>
      <c r="E3744" s="8">
        <v>100</v>
      </c>
      <c r="F3744" s="8">
        <v>100</v>
      </c>
      <c r="G3744" s="8">
        <v>100</v>
      </c>
      <c r="H3744" s="8">
        <v>100</v>
      </c>
    </row>
    <row r="3745" spans="1:8" x14ac:dyDescent="0.35">
      <c r="A3745" s="7" t="str">
        <f t="shared" ref="A3745:A3772" si="57">$B$2265&amp;$C$3744&amp;D3745</f>
        <v>DISTRIBUCION VOLUMEN X CRITERIO (kg ó litros)Pimientos Ing.BCN AM</v>
      </c>
      <c r="B3745" s="7">
        <v>0</v>
      </c>
      <c r="C3745" s="7">
        <v>0</v>
      </c>
      <c r="D3745" s="8" t="s">
        <v>1</v>
      </c>
      <c r="E3745" s="8">
        <v>11.4080175078374</v>
      </c>
      <c r="F3745" s="8">
        <v>7.3914808911481398</v>
      </c>
      <c r="G3745" s="8">
        <v>10.4591304337543</v>
      </c>
      <c r="H3745" s="8">
        <v>11.672896150445</v>
      </c>
    </row>
    <row r="3746" spans="1:8" x14ac:dyDescent="0.35">
      <c r="A3746" s="7" t="str">
        <f t="shared" si="57"/>
        <v>DISTRIBUCION VOLUMEN X CRITERIO (kg ó litros)Pimientos Ing.REST.CAT ARAGON</v>
      </c>
      <c r="B3746" s="7">
        <v>0</v>
      </c>
      <c r="C3746" s="7">
        <v>0</v>
      </c>
      <c r="D3746" s="8" t="s">
        <v>2</v>
      </c>
      <c r="E3746" s="8">
        <v>15.815014001052701</v>
      </c>
      <c r="F3746" s="8">
        <v>13.8527625662394</v>
      </c>
      <c r="G3746" s="8">
        <v>17.193027636811301</v>
      </c>
      <c r="H3746" s="8">
        <v>14.806219996333599</v>
      </c>
    </row>
    <row r="3747" spans="1:8" x14ac:dyDescent="0.35">
      <c r="A3747" s="7" t="str">
        <f t="shared" si="57"/>
        <v>DISTRIBUCION VOLUMEN X CRITERIO (kg ó litros)Pimientos Ing.LEVANTE</v>
      </c>
      <c r="B3747" s="7">
        <v>0</v>
      </c>
      <c r="C3747" s="7">
        <v>0</v>
      </c>
      <c r="D3747" s="8" t="s">
        <v>3</v>
      </c>
      <c r="E3747" s="8">
        <v>15.2946210213659</v>
      </c>
      <c r="F3747" s="8">
        <v>19.424482991158399</v>
      </c>
      <c r="G3747" s="8">
        <v>16.1348579812928</v>
      </c>
      <c r="H3747" s="8">
        <v>16.072697393838901</v>
      </c>
    </row>
    <row r="3748" spans="1:8" x14ac:dyDescent="0.35">
      <c r="A3748" s="7" t="str">
        <f t="shared" si="57"/>
        <v>DISTRIBUCION VOLUMEN X CRITERIO (kg ó litros)Pimientos Ing.ANDALUCIA</v>
      </c>
      <c r="B3748" s="7">
        <v>0</v>
      </c>
      <c r="C3748" s="7">
        <v>0</v>
      </c>
      <c r="D3748" s="8" t="s">
        <v>4</v>
      </c>
      <c r="E3748" s="8">
        <v>17.755678642029199</v>
      </c>
      <c r="F3748" s="8">
        <v>18.158218545286601</v>
      </c>
      <c r="G3748" s="8">
        <v>16.390733084874501</v>
      </c>
      <c r="H3748" s="8">
        <v>16.893039226955199</v>
      </c>
    </row>
    <row r="3749" spans="1:8" x14ac:dyDescent="0.35">
      <c r="A3749" s="7" t="str">
        <f t="shared" si="57"/>
        <v>DISTRIBUCION VOLUMEN X CRITERIO (kg ó litros)Pimientos Ing.MDD AM</v>
      </c>
      <c r="B3749" s="7">
        <v>0</v>
      </c>
      <c r="C3749" s="7">
        <v>0</v>
      </c>
      <c r="D3749" s="8" t="s">
        <v>5</v>
      </c>
      <c r="E3749" s="8">
        <v>13.5890368382611</v>
      </c>
      <c r="F3749" s="8">
        <v>21.350302593691499</v>
      </c>
      <c r="G3749" s="8">
        <v>16.711569020840901</v>
      </c>
      <c r="H3749" s="8">
        <v>17.355355380649002</v>
      </c>
    </row>
    <row r="3750" spans="1:8" x14ac:dyDescent="0.35">
      <c r="A3750" s="7" t="str">
        <f t="shared" si="57"/>
        <v>DISTRIBUCION VOLUMEN X CRITERIO (kg ó litros)Pimientos Ing.RTO CENTRO</v>
      </c>
      <c r="B3750" s="7">
        <v>0</v>
      </c>
      <c r="C3750" s="7">
        <v>0</v>
      </c>
      <c r="D3750" s="8" t="s">
        <v>6</v>
      </c>
      <c r="E3750" s="8">
        <v>5.8126566383734897</v>
      </c>
      <c r="F3750" s="8">
        <v>6.0259334447662001</v>
      </c>
      <c r="G3750" s="8">
        <v>6.4189844305458204</v>
      </c>
      <c r="H3750" s="8">
        <v>6.6528068105949902</v>
      </c>
    </row>
    <row r="3751" spans="1:8" x14ac:dyDescent="0.35">
      <c r="A3751" s="7" t="str">
        <f t="shared" si="57"/>
        <v>DISTRIBUCION VOLUMEN X CRITERIO (kg ó litros)Pimientos Ing.NORTE-CENTRO</v>
      </c>
      <c r="B3751" s="7">
        <v>0</v>
      </c>
      <c r="C3751" s="7">
        <v>0</v>
      </c>
      <c r="D3751" s="8" t="s">
        <v>7</v>
      </c>
      <c r="E3751" s="8">
        <v>13.957288573688601</v>
      </c>
      <c r="F3751" s="8">
        <v>11.104121231846699</v>
      </c>
      <c r="G3751" s="8">
        <v>12.0393213415815</v>
      </c>
      <c r="H3751" s="8">
        <v>9.4736032370150198</v>
      </c>
    </row>
    <row r="3752" spans="1:8" x14ac:dyDescent="0.35">
      <c r="A3752" s="7" t="str">
        <f t="shared" si="57"/>
        <v>DISTRIBUCION VOLUMEN X CRITERIO (kg ó litros)Pimientos Ing.NOROESTE</v>
      </c>
      <c r="B3752" s="7">
        <v>0</v>
      </c>
      <c r="C3752" s="7">
        <v>0</v>
      </c>
      <c r="D3752" s="8" t="s">
        <v>8</v>
      </c>
      <c r="E3752" s="8">
        <v>6.3676899893279897</v>
      </c>
      <c r="F3752" s="8">
        <v>2.6926883772116899</v>
      </c>
      <c r="G3752" s="8">
        <v>4.6523866607529598</v>
      </c>
      <c r="H3752" s="8">
        <v>7.0733851345808496</v>
      </c>
    </row>
    <row r="3753" spans="1:8" x14ac:dyDescent="0.35">
      <c r="A3753" s="7" t="str">
        <f t="shared" si="57"/>
        <v>DISTRIBUCION VOLUMEN X CRITERIO (kg ó litros)Pimientos Ing.&lt;2MIL</v>
      </c>
      <c r="B3753" s="7">
        <v>0</v>
      </c>
      <c r="C3753" s="7">
        <v>0</v>
      </c>
      <c r="D3753" s="8" t="s">
        <v>9</v>
      </c>
      <c r="E3753" s="8">
        <v>5.0451541761162604</v>
      </c>
      <c r="F3753" s="8">
        <v>2.2258480423213398</v>
      </c>
      <c r="G3753" s="8">
        <v>2.5398271996495301</v>
      </c>
      <c r="H3753" s="8">
        <v>2.8781164119599398</v>
      </c>
    </row>
    <row r="3754" spans="1:8" x14ac:dyDescent="0.35">
      <c r="A3754" s="7" t="str">
        <f t="shared" si="57"/>
        <v>DISTRIBUCION VOLUMEN X CRITERIO (kg ó litros)Pimientos Ing.2-5MIL</v>
      </c>
      <c r="B3754" s="7">
        <v>0</v>
      </c>
      <c r="C3754" s="7">
        <v>0</v>
      </c>
      <c r="D3754" s="8" t="s">
        <v>10</v>
      </c>
      <c r="E3754" s="8">
        <v>4.3793779408511</v>
      </c>
      <c r="F3754" s="8">
        <v>4.5586998424134499</v>
      </c>
      <c r="G3754" s="8">
        <v>6.3863096729624598</v>
      </c>
      <c r="H3754" s="8">
        <v>7.6606215211717803</v>
      </c>
    </row>
    <row r="3755" spans="1:8" x14ac:dyDescent="0.35">
      <c r="A3755" s="7" t="str">
        <f t="shared" si="57"/>
        <v>DISTRIBUCION VOLUMEN X CRITERIO (kg ó litros)Pimientos Ing.5-10MIL</v>
      </c>
      <c r="B3755" s="7">
        <v>0</v>
      </c>
      <c r="C3755" s="7">
        <v>0</v>
      </c>
      <c r="D3755" s="8" t="s">
        <v>11</v>
      </c>
      <c r="E3755" s="8">
        <v>7.1195462037385999</v>
      </c>
      <c r="F3755" s="8">
        <v>5.62761585518858</v>
      </c>
      <c r="G3755" s="8">
        <v>10.513145509004801</v>
      </c>
      <c r="H3755" s="8">
        <v>8.3878647304779097</v>
      </c>
    </row>
    <row r="3756" spans="1:8" x14ac:dyDescent="0.35">
      <c r="A3756" s="7" t="str">
        <f t="shared" si="57"/>
        <v>DISTRIBUCION VOLUMEN X CRITERIO (kg ó litros)Pimientos Ing.10-30MIL</v>
      </c>
      <c r="B3756" s="7">
        <v>0</v>
      </c>
      <c r="C3756" s="7">
        <v>0</v>
      </c>
      <c r="D3756" s="8" t="s">
        <v>12</v>
      </c>
      <c r="E3756" s="8">
        <v>20.5978377601724</v>
      </c>
      <c r="F3756" s="8">
        <v>20.338897558198099</v>
      </c>
      <c r="G3756" s="8">
        <v>15.2467576750344</v>
      </c>
      <c r="H3756" s="8">
        <v>13.390732988523</v>
      </c>
    </row>
    <row r="3757" spans="1:8" x14ac:dyDescent="0.35">
      <c r="A3757" s="7" t="str">
        <f t="shared" si="57"/>
        <v>DISTRIBUCION VOLUMEN X CRITERIO (kg ó litros)Pimientos Ing.30-100MIL</v>
      </c>
      <c r="B3757" s="7">
        <v>0</v>
      </c>
      <c r="C3757" s="7">
        <v>0</v>
      </c>
      <c r="D3757" s="8" t="s">
        <v>13</v>
      </c>
      <c r="E3757" s="8">
        <v>21.379220009255899</v>
      </c>
      <c r="F3757" s="8">
        <v>19.7508444247147</v>
      </c>
      <c r="G3757" s="8">
        <v>22.639152427430599</v>
      </c>
      <c r="H3757" s="8">
        <v>22.523497946229298</v>
      </c>
    </row>
    <row r="3758" spans="1:8" x14ac:dyDescent="0.35">
      <c r="A3758" s="7" t="str">
        <f t="shared" si="57"/>
        <v>DISTRIBUCION VOLUMEN X CRITERIO (kg ó litros)Pimientos Ing.100-200MIL</v>
      </c>
      <c r="B3758" s="7">
        <v>0</v>
      </c>
      <c r="C3758" s="7">
        <v>0</v>
      </c>
      <c r="D3758" s="8" t="s">
        <v>14</v>
      </c>
      <c r="E3758" s="8">
        <v>10.459252322822</v>
      </c>
      <c r="F3758" s="8">
        <v>12.4641529778165</v>
      </c>
      <c r="G3758" s="8">
        <v>10.2276862454857</v>
      </c>
      <c r="H3758" s="8">
        <v>11.420289810817099</v>
      </c>
    </row>
    <row r="3759" spans="1:8" x14ac:dyDescent="0.35">
      <c r="A3759" s="7" t="str">
        <f t="shared" si="57"/>
        <v>DISTRIBUCION VOLUMEN X CRITERIO (kg ó litros)Pimientos Ing.200-500MIL</v>
      </c>
      <c r="B3759" s="7">
        <v>0</v>
      </c>
      <c r="C3759" s="7">
        <v>0</v>
      </c>
      <c r="D3759" s="8" t="s">
        <v>15</v>
      </c>
      <c r="E3759" s="8">
        <v>11.6102230876521</v>
      </c>
      <c r="F3759" s="8">
        <v>12.056163194574699</v>
      </c>
      <c r="G3759" s="8">
        <v>12.552619168861</v>
      </c>
      <c r="H3759" s="8">
        <v>12.9586686716413</v>
      </c>
    </row>
    <row r="3760" spans="1:8" x14ac:dyDescent="0.35">
      <c r="A3760" s="7" t="str">
        <f t="shared" si="57"/>
        <v>DISTRIBUCION VOLUMEN X CRITERIO (kg ó litros)Pimientos Ing.&gt;500MIL</v>
      </c>
      <c r="B3760" s="7">
        <v>0</v>
      </c>
      <c r="C3760" s="7">
        <v>0</v>
      </c>
      <c r="D3760" s="8" t="s">
        <v>16</v>
      </c>
      <c r="E3760" s="8">
        <v>19.409393854994001</v>
      </c>
      <c r="F3760" s="8">
        <v>22.977768388007402</v>
      </c>
      <c r="G3760" s="8">
        <v>19.8945133605427</v>
      </c>
      <c r="H3760" s="8">
        <v>20.780209667543701</v>
      </c>
    </row>
    <row r="3761" spans="1:8" x14ac:dyDescent="0.35">
      <c r="A3761" s="7" t="str">
        <f t="shared" si="57"/>
        <v>DISTRIBUCION VOLUMEN X CRITERIO (kg ó litros)Pimientos Ing.DE 15 A 19 AÑOS</v>
      </c>
      <c r="B3761" s="7">
        <v>0</v>
      </c>
      <c r="C3761" s="7">
        <v>0</v>
      </c>
      <c r="D3761" s="8" t="s">
        <v>39</v>
      </c>
      <c r="E3761" s="8">
        <v>0.27714029303088999</v>
      </c>
      <c r="F3761" s="8">
        <v>0.42614249784147901</v>
      </c>
      <c r="G3761" s="8">
        <v>0.67804419198999</v>
      </c>
      <c r="H3761" s="8">
        <v>1.4435672739687799</v>
      </c>
    </row>
    <row r="3762" spans="1:8" x14ac:dyDescent="0.35">
      <c r="A3762" s="7" t="str">
        <f t="shared" si="57"/>
        <v>DISTRIBUCION VOLUMEN X CRITERIO (kg ó litros)Pimientos Ing.DE 20 A 24 AÑOS</v>
      </c>
      <c r="B3762" s="7">
        <v>0</v>
      </c>
      <c r="C3762" s="7">
        <v>0</v>
      </c>
      <c r="D3762" s="8" t="s">
        <v>40</v>
      </c>
      <c r="E3762" s="8">
        <v>2.23595377092184</v>
      </c>
      <c r="F3762" s="8">
        <v>2.1774288989708199</v>
      </c>
      <c r="G3762" s="8">
        <v>1.46677407046819</v>
      </c>
      <c r="H3762" s="8">
        <v>1.30592683574969</v>
      </c>
    </row>
    <row r="3763" spans="1:8" x14ac:dyDescent="0.35">
      <c r="A3763" s="7" t="str">
        <f t="shared" si="57"/>
        <v>DISTRIBUCION VOLUMEN X CRITERIO (kg ó litros)Pimientos Ing.DE 25 A 34 AÑOS</v>
      </c>
      <c r="B3763" s="7">
        <v>0</v>
      </c>
      <c r="C3763" s="7">
        <v>0</v>
      </c>
      <c r="D3763" s="8" t="s">
        <v>41</v>
      </c>
      <c r="E3763" s="8">
        <v>7.72514670244062</v>
      </c>
      <c r="F3763" s="8">
        <v>8.2731701800505792</v>
      </c>
      <c r="G3763" s="8">
        <v>6.8412804206312501</v>
      </c>
      <c r="H3763" s="8">
        <v>7.1405472039172597</v>
      </c>
    </row>
    <row r="3764" spans="1:8" x14ac:dyDescent="0.35">
      <c r="A3764" s="7" t="str">
        <f t="shared" si="57"/>
        <v>DISTRIBUCION VOLUMEN X CRITERIO (kg ó litros)Pimientos Ing.DE 35 A 49 AÑOS</v>
      </c>
      <c r="B3764" s="7">
        <v>0</v>
      </c>
      <c r="C3764" s="7">
        <v>0</v>
      </c>
      <c r="D3764" s="8" t="s">
        <v>42</v>
      </c>
      <c r="E3764" s="8">
        <v>26.649230845129299</v>
      </c>
      <c r="F3764" s="8">
        <v>25.832206120654</v>
      </c>
      <c r="G3764" s="8">
        <v>26.3690784817218</v>
      </c>
      <c r="H3764" s="8">
        <v>24.805922987081601</v>
      </c>
    </row>
    <row r="3765" spans="1:8" x14ac:dyDescent="0.35">
      <c r="A3765" s="7" t="str">
        <f t="shared" si="57"/>
        <v>DISTRIBUCION VOLUMEN X CRITERIO (kg ó litros)Pimientos Ing.DE 50 A 59 AÑOS</v>
      </c>
      <c r="B3765" s="7">
        <v>0</v>
      </c>
      <c r="C3765" s="7">
        <v>0</v>
      </c>
      <c r="D3765" s="8" t="s">
        <v>43</v>
      </c>
      <c r="E3765" s="8">
        <v>26.144266962480501</v>
      </c>
      <c r="F3765" s="8">
        <v>30.492717968452101</v>
      </c>
      <c r="G3765" s="8">
        <v>24.992613402444</v>
      </c>
      <c r="H3765" s="8">
        <v>26.208409284635898</v>
      </c>
    </row>
    <row r="3766" spans="1:8" x14ac:dyDescent="0.35">
      <c r="A3766" s="7" t="str">
        <f t="shared" si="57"/>
        <v>DISTRIBUCION VOLUMEN X CRITERIO (kg ó litros)Pimientos Ing.DE 60 A 75 AÑOS</v>
      </c>
      <c r="B3766" s="7">
        <v>0</v>
      </c>
      <c r="C3766" s="7">
        <v>0</v>
      </c>
      <c r="D3766" s="8" t="s">
        <v>44</v>
      </c>
      <c r="E3766" s="8">
        <v>36.968266783449799</v>
      </c>
      <c r="F3766" s="8">
        <v>32.7983286510581</v>
      </c>
      <c r="G3766" s="8">
        <v>39.6522218890386</v>
      </c>
      <c r="H3766" s="8">
        <v>39.095629600558702</v>
      </c>
    </row>
    <row r="3767" spans="1:8" x14ac:dyDescent="0.35">
      <c r="A3767" s="7" t="str">
        <f t="shared" si="57"/>
        <v>DISTRIBUCION VOLUMEN X CRITERIO (kg ó litros)Pimientos Ing.ALTA Y MEDIA ALTA</v>
      </c>
      <c r="B3767" s="7">
        <v>0</v>
      </c>
      <c r="C3767" s="7">
        <v>0</v>
      </c>
      <c r="D3767" s="8" t="s">
        <v>17</v>
      </c>
      <c r="E3767" s="8">
        <v>31.9526975608802</v>
      </c>
      <c r="F3767" s="8">
        <v>35.703277384169198</v>
      </c>
      <c r="G3767" s="8">
        <v>38.094808606800498</v>
      </c>
      <c r="H3767" s="8">
        <v>36.268021508226603</v>
      </c>
    </row>
    <row r="3768" spans="1:8" x14ac:dyDescent="0.35">
      <c r="A3768" s="7" t="str">
        <f t="shared" si="57"/>
        <v>DISTRIBUCION VOLUMEN X CRITERIO (kg ó litros)Pimientos Ing.MEDIA</v>
      </c>
      <c r="B3768" s="7">
        <v>0</v>
      </c>
      <c r="C3768" s="7">
        <v>0</v>
      </c>
      <c r="D3768" s="8" t="s">
        <v>18</v>
      </c>
      <c r="E3768" s="8">
        <v>29.605539641260201</v>
      </c>
      <c r="F3768" s="8">
        <v>28.1439289535199</v>
      </c>
      <c r="G3768" s="8">
        <v>28.809844244170701</v>
      </c>
      <c r="H3768" s="8">
        <v>29.792945114296501</v>
      </c>
    </row>
    <row r="3769" spans="1:8" x14ac:dyDescent="0.35">
      <c r="A3769" s="7" t="str">
        <f t="shared" si="57"/>
        <v>DISTRIBUCION VOLUMEN X CRITERIO (kg ó litros)Pimientos Ing.MEDIA BAJA</v>
      </c>
      <c r="B3769" s="7">
        <v>0</v>
      </c>
      <c r="C3769" s="7">
        <v>0</v>
      </c>
      <c r="D3769" s="8" t="s">
        <v>19</v>
      </c>
      <c r="E3769" s="8">
        <v>24.166752383729399</v>
      </c>
      <c r="F3769" s="8">
        <v>25.792179604827201</v>
      </c>
      <c r="G3769" s="8">
        <v>24.372703983854599</v>
      </c>
      <c r="H3769" s="8">
        <v>21.935283787669601</v>
      </c>
    </row>
    <row r="3770" spans="1:8" x14ac:dyDescent="0.35">
      <c r="A3770" s="7" t="str">
        <f t="shared" si="57"/>
        <v>DISTRIBUCION VOLUMEN X CRITERIO (kg ó litros)Pimientos Ing.BAJA</v>
      </c>
      <c r="B3770" s="7">
        <v>0</v>
      </c>
      <c r="C3770" s="7">
        <v>0</v>
      </c>
      <c r="D3770" s="8" t="s">
        <v>20</v>
      </c>
      <c r="E3770" s="8">
        <v>14.275010237853699</v>
      </c>
      <c r="F3770" s="8">
        <v>10.3606055625682</v>
      </c>
      <c r="G3770" s="8">
        <v>8.7226538468903705</v>
      </c>
      <c r="H3770" s="8">
        <v>12.0037521965981</v>
      </c>
    </row>
    <row r="3771" spans="1:8" x14ac:dyDescent="0.35">
      <c r="A3771" s="7" t="str">
        <f t="shared" si="57"/>
        <v>DISTRIBUCION VOLUMEN X CRITERIO (kg ó litros)Pimientos Ing.HOMBRE</v>
      </c>
      <c r="B3771" s="7">
        <v>0</v>
      </c>
      <c r="C3771" s="7">
        <v>0</v>
      </c>
      <c r="D3771" s="8" t="s">
        <v>21</v>
      </c>
      <c r="E3771" s="8">
        <v>54.056278244844798</v>
      </c>
      <c r="F3771" s="8">
        <v>55.111303282421503</v>
      </c>
      <c r="G3771" s="8">
        <v>53.982454811152003</v>
      </c>
      <c r="H3771" s="8">
        <v>50.8820356707229</v>
      </c>
    </row>
    <row r="3772" spans="1:8" x14ac:dyDescent="0.35">
      <c r="A3772" s="7" t="str">
        <f t="shared" si="57"/>
        <v>DISTRIBUCION VOLUMEN X CRITERIO (kg ó litros)Pimientos Ing.MUJER</v>
      </c>
      <c r="B3772" s="7">
        <v>0</v>
      </c>
      <c r="C3772" s="7">
        <v>0</v>
      </c>
      <c r="D3772" s="8" t="s">
        <v>22</v>
      </c>
      <c r="E3772" s="8">
        <v>45.943723743858101</v>
      </c>
      <c r="F3772" s="8">
        <v>44.888683390658898</v>
      </c>
      <c r="G3772" s="8">
        <v>46.017554381046203</v>
      </c>
      <c r="H3772" s="8">
        <v>49.117963807210501</v>
      </c>
    </row>
    <row r="3773" spans="1:8" x14ac:dyDescent="0.35">
      <c r="A3773" s="7" t="str">
        <f>$B$2265&amp;$C$3773&amp;D3773</f>
        <v>DISTRIBUCION VOLUMEN X CRITERIO (kg ó litros)Lechugas Ing.T.ESPAÑA</v>
      </c>
      <c r="B3773" s="7">
        <v>0</v>
      </c>
      <c r="C3773" s="7" t="s">
        <v>162</v>
      </c>
      <c r="D3773" s="8" t="s">
        <v>36</v>
      </c>
      <c r="E3773" s="8">
        <v>100</v>
      </c>
      <c r="F3773" s="8">
        <v>100</v>
      </c>
      <c r="G3773" s="8">
        <v>100</v>
      </c>
      <c r="H3773" s="8">
        <v>100</v>
      </c>
    </row>
    <row r="3774" spans="1:8" x14ac:dyDescent="0.35">
      <c r="A3774" s="7" t="str">
        <f t="shared" ref="A3774:A3801" si="58">$B$2265&amp;$C$3773&amp;D3774</f>
        <v>DISTRIBUCION VOLUMEN X CRITERIO (kg ó litros)Lechugas Ing.BCN AM</v>
      </c>
      <c r="B3774" s="7">
        <v>0</v>
      </c>
      <c r="C3774" s="7">
        <v>0</v>
      </c>
      <c r="D3774" s="8" t="s">
        <v>1</v>
      </c>
      <c r="E3774" s="8">
        <v>9.9513649214099598</v>
      </c>
      <c r="F3774" s="8">
        <v>7.2718140071667001</v>
      </c>
      <c r="G3774" s="8">
        <v>7.5360983871801803</v>
      </c>
      <c r="H3774" s="8">
        <v>7.7789919816610196</v>
      </c>
    </row>
    <row r="3775" spans="1:8" x14ac:dyDescent="0.35">
      <c r="A3775" s="7" t="str">
        <f t="shared" si="58"/>
        <v>DISTRIBUCION VOLUMEN X CRITERIO (kg ó litros)Lechugas Ing.REST.CAT ARAGON</v>
      </c>
      <c r="B3775" s="7">
        <v>0</v>
      </c>
      <c r="C3775" s="7">
        <v>0</v>
      </c>
      <c r="D3775" s="8" t="s">
        <v>2</v>
      </c>
      <c r="E3775" s="8">
        <v>10.2405262271221</v>
      </c>
      <c r="F3775" s="8">
        <v>7.1303615319825404</v>
      </c>
      <c r="G3775" s="8">
        <v>9.4466817649397807</v>
      </c>
      <c r="H3775" s="8">
        <v>8.8827391316012303</v>
      </c>
    </row>
    <row r="3776" spans="1:8" x14ac:dyDescent="0.35">
      <c r="A3776" s="7" t="str">
        <f t="shared" si="58"/>
        <v>DISTRIBUCION VOLUMEN X CRITERIO (kg ó litros)Lechugas Ing.LEVANTE</v>
      </c>
      <c r="B3776" s="7">
        <v>0</v>
      </c>
      <c r="C3776" s="7">
        <v>0</v>
      </c>
      <c r="D3776" s="8" t="s">
        <v>3</v>
      </c>
      <c r="E3776" s="8">
        <v>15.7461664481479</v>
      </c>
      <c r="F3776" s="8">
        <v>15.8806548268869</v>
      </c>
      <c r="G3776" s="8">
        <v>15.9717505499952</v>
      </c>
      <c r="H3776" s="8">
        <v>16.325330456215099</v>
      </c>
    </row>
    <row r="3777" spans="1:8" x14ac:dyDescent="0.35">
      <c r="A3777" s="7" t="str">
        <f t="shared" si="58"/>
        <v>DISTRIBUCION VOLUMEN X CRITERIO (kg ó litros)Lechugas Ing.ANDALUCIA</v>
      </c>
      <c r="B3777" s="7">
        <v>0</v>
      </c>
      <c r="C3777" s="7">
        <v>0</v>
      </c>
      <c r="D3777" s="8" t="s">
        <v>4</v>
      </c>
      <c r="E3777" s="8">
        <v>20.309236006850501</v>
      </c>
      <c r="F3777" s="8">
        <v>23.047623684516701</v>
      </c>
      <c r="G3777" s="8">
        <v>21.441393371490001</v>
      </c>
      <c r="H3777" s="8">
        <v>19.4458970762456</v>
      </c>
    </row>
    <row r="3778" spans="1:8" x14ac:dyDescent="0.35">
      <c r="A3778" s="7" t="str">
        <f t="shared" si="58"/>
        <v>DISTRIBUCION VOLUMEN X CRITERIO (kg ó litros)Lechugas Ing.MDD AM</v>
      </c>
      <c r="B3778" s="7">
        <v>0</v>
      </c>
      <c r="C3778" s="7">
        <v>0</v>
      </c>
      <c r="D3778" s="8" t="s">
        <v>5</v>
      </c>
      <c r="E3778" s="8">
        <v>16.411491059049499</v>
      </c>
      <c r="F3778" s="8">
        <v>21.53638255009</v>
      </c>
      <c r="G3778" s="8">
        <v>20.535378653258601</v>
      </c>
      <c r="H3778" s="8">
        <v>21.099293188172599</v>
      </c>
    </row>
    <row r="3779" spans="1:8" x14ac:dyDescent="0.35">
      <c r="A3779" s="7" t="str">
        <f t="shared" si="58"/>
        <v>DISTRIBUCION VOLUMEN X CRITERIO (kg ó litros)Lechugas Ing.RTO CENTRO</v>
      </c>
      <c r="B3779" s="7">
        <v>0</v>
      </c>
      <c r="C3779" s="7">
        <v>0</v>
      </c>
      <c r="D3779" s="8" t="s">
        <v>6</v>
      </c>
      <c r="E3779" s="8">
        <v>10.5985256610169</v>
      </c>
      <c r="F3779" s="8">
        <v>10.6958061991138</v>
      </c>
      <c r="G3779" s="8">
        <v>9.7843894291816103</v>
      </c>
      <c r="H3779" s="8">
        <v>9.3762545231731593</v>
      </c>
    </row>
    <row r="3780" spans="1:8" x14ac:dyDescent="0.35">
      <c r="A3780" s="7" t="str">
        <f t="shared" si="58"/>
        <v>DISTRIBUCION VOLUMEN X CRITERIO (kg ó litros)Lechugas Ing.NORTE-CENTRO</v>
      </c>
      <c r="B3780" s="7">
        <v>0</v>
      </c>
      <c r="C3780" s="7">
        <v>0</v>
      </c>
      <c r="D3780" s="8" t="s">
        <v>7</v>
      </c>
      <c r="E3780" s="8">
        <v>8.7346687732697603</v>
      </c>
      <c r="F3780" s="8">
        <v>7.34798497517487</v>
      </c>
      <c r="G3780" s="8">
        <v>9.2086467932309901</v>
      </c>
      <c r="H3780" s="8">
        <v>8.8037358969438593</v>
      </c>
    </row>
    <row r="3781" spans="1:8" x14ac:dyDescent="0.35">
      <c r="A3781" s="7" t="str">
        <f t="shared" si="58"/>
        <v>DISTRIBUCION VOLUMEN X CRITERIO (kg ó litros)Lechugas Ing.NOROESTE</v>
      </c>
      <c r="B3781" s="7">
        <v>0</v>
      </c>
      <c r="C3781" s="7">
        <v>0</v>
      </c>
      <c r="D3781" s="8" t="s">
        <v>8</v>
      </c>
      <c r="E3781" s="8">
        <v>8.0080192283413396</v>
      </c>
      <c r="F3781" s="8">
        <v>7.0893674677477501</v>
      </c>
      <c r="G3781" s="8">
        <v>6.07567664467798</v>
      </c>
      <c r="H3781" s="8">
        <v>8.2877571478332506</v>
      </c>
    </row>
    <row r="3782" spans="1:8" x14ac:dyDescent="0.35">
      <c r="A3782" s="7" t="str">
        <f t="shared" si="58"/>
        <v>DISTRIBUCION VOLUMEN X CRITERIO (kg ó litros)Lechugas Ing.&lt;2MIL</v>
      </c>
      <c r="B3782" s="7">
        <v>0</v>
      </c>
      <c r="C3782" s="7">
        <v>0</v>
      </c>
      <c r="D3782" s="8" t="s">
        <v>9</v>
      </c>
      <c r="E3782" s="8">
        <v>3.6186954430905298</v>
      </c>
      <c r="F3782" s="8">
        <v>3.6792876088966602</v>
      </c>
      <c r="G3782" s="8">
        <v>2.65834093724802</v>
      </c>
      <c r="H3782" s="8">
        <v>2.7468861757954599</v>
      </c>
    </row>
    <row r="3783" spans="1:8" x14ac:dyDescent="0.35">
      <c r="A3783" s="7" t="str">
        <f t="shared" si="58"/>
        <v>DISTRIBUCION VOLUMEN X CRITERIO (kg ó litros)Lechugas Ing.2-5MIL</v>
      </c>
      <c r="B3783" s="7">
        <v>0</v>
      </c>
      <c r="C3783" s="7">
        <v>0</v>
      </c>
      <c r="D3783" s="8" t="s">
        <v>10</v>
      </c>
      <c r="E3783" s="8">
        <v>6.6155134528553603</v>
      </c>
      <c r="F3783" s="8">
        <v>4.8994422388243404</v>
      </c>
      <c r="G3783" s="8">
        <v>5.4530550306949701</v>
      </c>
      <c r="H3783" s="8">
        <v>6.02609670005205</v>
      </c>
    </row>
    <row r="3784" spans="1:8" x14ac:dyDescent="0.35">
      <c r="A3784" s="7" t="str">
        <f t="shared" si="58"/>
        <v>DISTRIBUCION VOLUMEN X CRITERIO (kg ó litros)Lechugas Ing.5-10MIL</v>
      </c>
      <c r="B3784" s="7">
        <v>0</v>
      </c>
      <c r="C3784" s="7">
        <v>0</v>
      </c>
      <c r="D3784" s="8" t="s">
        <v>11</v>
      </c>
      <c r="E3784" s="8">
        <v>7.7826924250543801</v>
      </c>
      <c r="F3784" s="8">
        <v>4.7975115242802504</v>
      </c>
      <c r="G3784" s="8">
        <v>6.7663256917017396</v>
      </c>
      <c r="H3784" s="8">
        <v>7.1477254758790503</v>
      </c>
    </row>
    <row r="3785" spans="1:8" x14ac:dyDescent="0.35">
      <c r="A3785" s="7" t="str">
        <f t="shared" si="58"/>
        <v>DISTRIBUCION VOLUMEN X CRITERIO (kg ó litros)Lechugas Ing.10-30MIL</v>
      </c>
      <c r="B3785" s="7">
        <v>0</v>
      </c>
      <c r="C3785" s="7">
        <v>0</v>
      </c>
      <c r="D3785" s="8" t="s">
        <v>12</v>
      </c>
      <c r="E3785" s="8">
        <v>16.3863106695791</v>
      </c>
      <c r="F3785" s="8">
        <v>15.493775586641499</v>
      </c>
      <c r="G3785" s="8">
        <v>17.8612852290013</v>
      </c>
      <c r="H3785" s="8">
        <v>15.606448217699899</v>
      </c>
    </row>
    <row r="3786" spans="1:8" x14ac:dyDescent="0.35">
      <c r="A3786" s="7" t="str">
        <f t="shared" si="58"/>
        <v>DISTRIBUCION VOLUMEN X CRITERIO (kg ó litros)Lechugas Ing.30-100MIL</v>
      </c>
      <c r="B3786" s="7">
        <v>0</v>
      </c>
      <c r="C3786" s="7">
        <v>0</v>
      </c>
      <c r="D3786" s="8" t="s">
        <v>13</v>
      </c>
      <c r="E3786" s="8">
        <v>23.946060772113899</v>
      </c>
      <c r="F3786" s="8">
        <v>25.143787571888701</v>
      </c>
      <c r="G3786" s="8">
        <v>21.779359978126799</v>
      </c>
      <c r="H3786" s="8">
        <v>23.591433981516399</v>
      </c>
    </row>
    <row r="3787" spans="1:8" x14ac:dyDescent="0.35">
      <c r="A3787" s="7" t="str">
        <f t="shared" si="58"/>
        <v>DISTRIBUCION VOLUMEN X CRITERIO (kg ó litros)Lechugas Ing.100-200MIL</v>
      </c>
      <c r="B3787" s="7">
        <v>0</v>
      </c>
      <c r="C3787" s="7">
        <v>0</v>
      </c>
      <c r="D3787" s="8" t="s">
        <v>14</v>
      </c>
      <c r="E3787" s="8">
        <v>11.4510600368249</v>
      </c>
      <c r="F3787" s="8">
        <v>12.7895975400473</v>
      </c>
      <c r="G3787" s="8">
        <v>10.486777349696</v>
      </c>
      <c r="H3787" s="8">
        <v>9.0665351787588406</v>
      </c>
    </row>
    <row r="3788" spans="1:8" x14ac:dyDescent="0.35">
      <c r="A3788" s="7" t="str">
        <f t="shared" si="58"/>
        <v>DISTRIBUCION VOLUMEN X CRITERIO (kg ó litros)Lechugas Ing.200-500MIL</v>
      </c>
      <c r="B3788" s="7">
        <v>0</v>
      </c>
      <c r="C3788" s="7">
        <v>0</v>
      </c>
      <c r="D3788" s="8" t="s">
        <v>15</v>
      </c>
      <c r="E3788" s="8">
        <v>12.6654336225512</v>
      </c>
      <c r="F3788" s="8">
        <v>12.4679716111381</v>
      </c>
      <c r="G3788" s="8">
        <v>15.322041803815299</v>
      </c>
      <c r="H3788" s="8">
        <v>15.3949130660347</v>
      </c>
    </row>
    <row r="3789" spans="1:8" x14ac:dyDescent="0.35">
      <c r="A3789" s="7" t="str">
        <f t="shared" si="58"/>
        <v>DISTRIBUCION VOLUMEN X CRITERIO (kg ó litros)Lechugas Ing.&gt;500MIL</v>
      </c>
      <c r="B3789" s="7">
        <v>0</v>
      </c>
      <c r="C3789" s="7">
        <v>0</v>
      </c>
      <c r="D3789" s="8" t="s">
        <v>16</v>
      </c>
      <c r="E3789" s="8">
        <v>17.534234218496199</v>
      </c>
      <c r="F3789" s="8">
        <v>20.7286254238374</v>
      </c>
      <c r="G3789" s="8">
        <v>19.6728307664198</v>
      </c>
      <c r="H3789" s="8">
        <v>20.419961966580999</v>
      </c>
    </row>
    <row r="3790" spans="1:8" x14ac:dyDescent="0.35">
      <c r="A3790" s="7" t="str">
        <f t="shared" si="58"/>
        <v>DISTRIBUCION VOLUMEN X CRITERIO (kg ó litros)Lechugas Ing.DE 15 A 19 AÑOS</v>
      </c>
      <c r="B3790" s="7">
        <v>0</v>
      </c>
      <c r="C3790" s="7">
        <v>0</v>
      </c>
      <c r="D3790" s="8" t="s">
        <v>39</v>
      </c>
      <c r="E3790" s="8">
        <v>3.2476111391003202</v>
      </c>
      <c r="F3790" s="8">
        <v>1.89676876048653</v>
      </c>
      <c r="G3790" s="8">
        <v>3.2947739011590098</v>
      </c>
      <c r="H3790" s="8">
        <v>2.3314439494329302</v>
      </c>
    </row>
    <row r="3791" spans="1:8" x14ac:dyDescent="0.35">
      <c r="A3791" s="7" t="str">
        <f t="shared" si="58"/>
        <v>DISTRIBUCION VOLUMEN X CRITERIO (kg ó litros)Lechugas Ing.DE 20 A 24 AÑOS</v>
      </c>
      <c r="B3791" s="7">
        <v>0</v>
      </c>
      <c r="C3791" s="7">
        <v>0</v>
      </c>
      <c r="D3791" s="8" t="s">
        <v>40</v>
      </c>
      <c r="E3791" s="8">
        <v>3.8371917028129801</v>
      </c>
      <c r="F3791" s="8">
        <v>4.9944057713802597</v>
      </c>
      <c r="G3791" s="8">
        <v>4.3597986744498796</v>
      </c>
      <c r="H3791" s="8">
        <v>4.12646343547123</v>
      </c>
    </row>
    <row r="3792" spans="1:8" x14ac:dyDescent="0.35">
      <c r="A3792" s="7" t="str">
        <f t="shared" si="58"/>
        <v>DISTRIBUCION VOLUMEN X CRITERIO (kg ó litros)Lechugas Ing.DE 25 A 34 AÑOS</v>
      </c>
      <c r="B3792" s="7">
        <v>0</v>
      </c>
      <c r="C3792" s="7">
        <v>0</v>
      </c>
      <c r="D3792" s="8" t="s">
        <v>41</v>
      </c>
      <c r="E3792" s="8">
        <v>12.493011499002799</v>
      </c>
      <c r="F3792" s="8">
        <v>15.520975351972099</v>
      </c>
      <c r="G3792" s="8">
        <v>12.8108213461063</v>
      </c>
      <c r="H3792" s="8">
        <v>12.3379113664478</v>
      </c>
    </row>
    <row r="3793" spans="1:8" x14ac:dyDescent="0.35">
      <c r="A3793" s="7" t="str">
        <f t="shared" si="58"/>
        <v>DISTRIBUCION VOLUMEN X CRITERIO (kg ó litros)Lechugas Ing.DE 35 A 49 AÑOS</v>
      </c>
      <c r="B3793" s="7">
        <v>0</v>
      </c>
      <c r="C3793" s="7">
        <v>0</v>
      </c>
      <c r="D3793" s="8" t="s">
        <v>42</v>
      </c>
      <c r="E3793" s="8">
        <v>33.407392951680201</v>
      </c>
      <c r="F3793" s="8">
        <v>34.822859011684699</v>
      </c>
      <c r="G3793" s="8">
        <v>31.823832463513298</v>
      </c>
      <c r="H3793" s="8">
        <v>32.3631277465742</v>
      </c>
    </row>
    <row r="3794" spans="1:8" x14ac:dyDescent="0.35">
      <c r="A3794" s="7" t="str">
        <f t="shared" si="58"/>
        <v>DISTRIBUCION VOLUMEN X CRITERIO (kg ó litros)Lechugas Ing.DE 50 A 59 AÑOS</v>
      </c>
      <c r="B3794" s="7">
        <v>0</v>
      </c>
      <c r="C3794" s="7">
        <v>0</v>
      </c>
      <c r="D3794" s="8" t="s">
        <v>43</v>
      </c>
      <c r="E3794" s="8">
        <v>24.131743483888201</v>
      </c>
      <c r="F3794" s="8">
        <v>25.656593641622901</v>
      </c>
      <c r="G3794" s="8">
        <v>25.933965290949001</v>
      </c>
      <c r="H3794" s="8">
        <v>25.169517755731</v>
      </c>
    </row>
    <row r="3795" spans="1:8" x14ac:dyDescent="0.35">
      <c r="A3795" s="7" t="str">
        <f t="shared" si="58"/>
        <v>DISTRIBUCION VOLUMEN X CRITERIO (kg ó litros)Lechugas Ing.DE 60 A 75 AÑOS</v>
      </c>
      <c r="B3795" s="7">
        <v>0</v>
      </c>
      <c r="C3795" s="7">
        <v>0</v>
      </c>
      <c r="D3795" s="8" t="s">
        <v>44</v>
      </c>
      <c r="E3795" s="8">
        <v>22.883044760670199</v>
      </c>
      <c r="F3795" s="8">
        <v>17.108389589898401</v>
      </c>
      <c r="G3795" s="8">
        <v>21.7768158839338</v>
      </c>
      <c r="H3795" s="8">
        <v>23.671535450139601</v>
      </c>
    </row>
    <row r="3796" spans="1:8" x14ac:dyDescent="0.35">
      <c r="A3796" s="7" t="str">
        <f t="shared" si="58"/>
        <v>DISTRIBUCION VOLUMEN X CRITERIO (kg ó litros)Lechugas Ing.ALTA Y MEDIA ALTA</v>
      </c>
      <c r="B3796" s="7">
        <v>0</v>
      </c>
      <c r="C3796" s="7">
        <v>0</v>
      </c>
      <c r="D3796" s="8" t="s">
        <v>17</v>
      </c>
      <c r="E3796" s="8">
        <v>26.919889667824599</v>
      </c>
      <c r="F3796" s="8">
        <v>24.494083019948199</v>
      </c>
      <c r="G3796" s="8">
        <v>29.5693120117596</v>
      </c>
      <c r="H3796" s="8">
        <v>26.6227019897416</v>
      </c>
    </row>
    <row r="3797" spans="1:8" x14ac:dyDescent="0.35">
      <c r="A3797" s="7" t="str">
        <f t="shared" si="58"/>
        <v>DISTRIBUCION VOLUMEN X CRITERIO (kg ó litros)Lechugas Ing.MEDIA</v>
      </c>
      <c r="B3797" s="7">
        <v>0</v>
      </c>
      <c r="C3797" s="7">
        <v>0</v>
      </c>
      <c r="D3797" s="8" t="s">
        <v>18</v>
      </c>
      <c r="E3797" s="8">
        <v>31.137630728768301</v>
      </c>
      <c r="F3797" s="8">
        <v>30.863459682593</v>
      </c>
      <c r="G3797" s="8">
        <v>28.5672147279159</v>
      </c>
      <c r="H3797" s="8">
        <v>29.600232110560899</v>
      </c>
    </row>
    <row r="3798" spans="1:8" x14ac:dyDescent="0.35">
      <c r="A3798" s="7" t="str">
        <f t="shared" si="58"/>
        <v>DISTRIBUCION VOLUMEN X CRITERIO (kg ó litros)Lechugas Ing.MEDIA BAJA</v>
      </c>
      <c r="B3798" s="7">
        <v>0</v>
      </c>
      <c r="C3798" s="7">
        <v>0</v>
      </c>
      <c r="D3798" s="8" t="s">
        <v>19</v>
      </c>
      <c r="E3798" s="8">
        <v>23.5828976521261</v>
      </c>
      <c r="F3798" s="8">
        <v>27.594223149765401</v>
      </c>
      <c r="G3798" s="8">
        <v>22.7652573001359</v>
      </c>
      <c r="H3798" s="8">
        <v>22.788531784769599</v>
      </c>
    </row>
    <row r="3799" spans="1:8" x14ac:dyDescent="0.35">
      <c r="A3799" s="7" t="str">
        <f t="shared" si="58"/>
        <v>DISTRIBUCION VOLUMEN X CRITERIO (kg ó litros)Lechugas Ing.BAJA</v>
      </c>
      <c r="B3799" s="7">
        <v>0</v>
      </c>
      <c r="C3799" s="7">
        <v>0</v>
      </c>
      <c r="D3799" s="8" t="s">
        <v>20</v>
      </c>
      <c r="E3799" s="8">
        <v>18.359582165274301</v>
      </c>
      <c r="F3799" s="8">
        <v>17.048221383928901</v>
      </c>
      <c r="G3799" s="8">
        <v>19.098228655824801</v>
      </c>
      <c r="H3799" s="8">
        <v>20.988531398445399</v>
      </c>
    </row>
    <row r="3800" spans="1:8" x14ac:dyDescent="0.35">
      <c r="A3800" s="7" t="str">
        <f t="shared" si="58"/>
        <v>DISTRIBUCION VOLUMEN X CRITERIO (kg ó litros)Lechugas Ing.HOMBRE</v>
      </c>
      <c r="B3800" s="7">
        <v>0</v>
      </c>
      <c r="C3800" s="7">
        <v>0</v>
      </c>
      <c r="D3800" s="8" t="s">
        <v>21</v>
      </c>
      <c r="E3800" s="8">
        <v>46.913311766275299</v>
      </c>
      <c r="F3800" s="8">
        <v>43.997223348793597</v>
      </c>
      <c r="G3800" s="8">
        <v>43.682907780591997</v>
      </c>
      <c r="H3800" s="8">
        <v>44.979528662381</v>
      </c>
    </row>
    <row r="3801" spans="1:8" x14ac:dyDescent="0.35">
      <c r="A3801" s="7" t="str">
        <f t="shared" si="58"/>
        <v>DISTRIBUCION VOLUMEN X CRITERIO (kg ó litros)Lechugas Ing.MUJER</v>
      </c>
      <c r="B3801" s="7">
        <v>0</v>
      </c>
      <c r="C3801" s="7">
        <v>0</v>
      </c>
      <c r="D3801" s="8" t="s">
        <v>22</v>
      </c>
      <c r="E3801" s="8">
        <v>53.086688520909902</v>
      </c>
      <c r="F3801" s="8">
        <v>56.002772530818703</v>
      </c>
      <c r="G3801" s="8">
        <v>56.317101994160303</v>
      </c>
      <c r="H3801" s="8">
        <v>55.020464061783599</v>
      </c>
    </row>
    <row r="3802" spans="1:8" x14ac:dyDescent="0.35">
      <c r="A3802" s="7" t="str">
        <f>$B$2265&amp;$C$3802&amp;D3802</f>
        <v>DISTRIBUCION VOLUMEN X CRITERIO (kg ó litros)Setas Ing.T.ESPAÑA</v>
      </c>
      <c r="B3802" s="7">
        <v>0</v>
      </c>
      <c r="C3802" s="7" t="s">
        <v>163</v>
      </c>
      <c r="D3802" s="8" t="s">
        <v>36</v>
      </c>
      <c r="E3802" s="8">
        <v>100</v>
      </c>
      <c r="F3802" s="8">
        <v>100</v>
      </c>
      <c r="G3802" s="8">
        <v>100</v>
      </c>
      <c r="H3802" s="8">
        <v>100</v>
      </c>
    </row>
    <row r="3803" spans="1:8" x14ac:dyDescent="0.35">
      <c r="A3803" s="7" t="str">
        <f t="shared" ref="A3803:A3830" si="59">$B$2265&amp;$C$3802&amp;D3803</f>
        <v>DISTRIBUCION VOLUMEN X CRITERIO (kg ó litros)Setas Ing.BCN AM</v>
      </c>
      <c r="B3803" s="7">
        <v>0</v>
      </c>
      <c r="C3803" s="7">
        <v>0</v>
      </c>
      <c r="D3803" s="8" t="s">
        <v>1</v>
      </c>
      <c r="E3803" s="8">
        <v>14.391074222694201</v>
      </c>
      <c r="F3803" s="8">
        <v>8.4117293166107494</v>
      </c>
      <c r="G3803" s="8">
        <v>8.6799244469049608</v>
      </c>
      <c r="H3803" s="8">
        <v>9.3612719915331102</v>
      </c>
    </row>
    <row r="3804" spans="1:8" x14ac:dyDescent="0.35">
      <c r="A3804" s="7" t="str">
        <f t="shared" si="59"/>
        <v>DISTRIBUCION VOLUMEN X CRITERIO (kg ó litros)Setas Ing.REST.CAT ARAGON</v>
      </c>
      <c r="B3804" s="7">
        <v>0</v>
      </c>
      <c r="C3804" s="7">
        <v>0</v>
      </c>
      <c r="D3804" s="8" t="s">
        <v>2</v>
      </c>
      <c r="E3804" s="8">
        <v>16.421792649498901</v>
      </c>
      <c r="F3804" s="8">
        <v>14.0523912885025</v>
      </c>
      <c r="G3804" s="8">
        <v>17.766358676254999</v>
      </c>
      <c r="H3804" s="8">
        <v>12.876183380288699</v>
      </c>
    </row>
    <row r="3805" spans="1:8" x14ac:dyDescent="0.35">
      <c r="A3805" s="7" t="str">
        <f t="shared" si="59"/>
        <v>DISTRIBUCION VOLUMEN X CRITERIO (kg ó litros)Setas Ing.LEVANTE</v>
      </c>
      <c r="B3805" s="7">
        <v>0</v>
      </c>
      <c r="C3805" s="7">
        <v>0</v>
      </c>
      <c r="D3805" s="8" t="s">
        <v>3</v>
      </c>
      <c r="E3805" s="8">
        <v>17.912113788417098</v>
      </c>
      <c r="F3805" s="8">
        <v>17.920023135045199</v>
      </c>
      <c r="G3805" s="8">
        <v>16.328450220640899</v>
      </c>
      <c r="H3805" s="8">
        <v>17.788688504742598</v>
      </c>
    </row>
    <row r="3806" spans="1:8" x14ac:dyDescent="0.35">
      <c r="A3806" s="7" t="str">
        <f t="shared" si="59"/>
        <v>DISTRIBUCION VOLUMEN X CRITERIO (kg ó litros)Setas Ing.ANDALUCIA</v>
      </c>
      <c r="B3806" s="7">
        <v>0</v>
      </c>
      <c r="C3806" s="7">
        <v>0</v>
      </c>
      <c r="D3806" s="8" t="s">
        <v>4</v>
      </c>
      <c r="E3806" s="8">
        <v>13.7138251447778</v>
      </c>
      <c r="F3806" s="8">
        <v>18.917663511883099</v>
      </c>
      <c r="G3806" s="8">
        <v>17.7110401869535</v>
      </c>
      <c r="H3806" s="8">
        <v>17.928903811684702</v>
      </c>
    </row>
    <row r="3807" spans="1:8" x14ac:dyDescent="0.35">
      <c r="A3807" s="7" t="str">
        <f t="shared" si="59"/>
        <v>DISTRIBUCION VOLUMEN X CRITERIO (kg ó litros)Setas Ing.MDD AM</v>
      </c>
      <c r="B3807" s="7">
        <v>0</v>
      </c>
      <c r="C3807" s="7">
        <v>0</v>
      </c>
      <c r="D3807" s="8" t="s">
        <v>5</v>
      </c>
      <c r="E3807" s="8">
        <v>15.878557319475799</v>
      </c>
      <c r="F3807" s="8">
        <v>18.818202279632899</v>
      </c>
      <c r="G3807" s="8">
        <v>15.8696819608179</v>
      </c>
      <c r="H3807" s="8">
        <v>18.7307393339808</v>
      </c>
    </row>
    <row r="3808" spans="1:8" x14ac:dyDescent="0.35">
      <c r="A3808" s="7" t="str">
        <f t="shared" si="59"/>
        <v>DISTRIBUCION VOLUMEN X CRITERIO (kg ó litros)Setas Ing.RTO CENTRO</v>
      </c>
      <c r="B3808" s="7">
        <v>0</v>
      </c>
      <c r="C3808" s="7">
        <v>0</v>
      </c>
      <c r="D3808" s="8" t="s">
        <v>6</v>
      </c>
      <c r="E3808" s="8">
        <v>6.7831485023078404</v>
      </c>
      <c r="F3808" s="8">
        <v>7.6108562862088904</v>
      </c>
      <c r="G3808" s="8">
        <v>7.7377172505724801</v>
      </c>
      <c r="H3808" s="8">
        <v>6.8954257767372598</v>
      </c>
    </row>
    <row r="3809" spans="1:8" x14ac:dyDescent="0.35">
      <c r="A3809" s="7" t="str">
        <f t="shared" si="59"/>
        <v>DISTRIBUCION VOLUMEN X CRITERIO (kg ó litros)Setas Ing.NORTE-CENTRO</v>
      </c>
      <c r="B3809" s="7">
        <v>0</v>
      </c>
      <c r="C3809" s="7">
        <v>0</v>
      </c>
      <c r="D3809" s="8" t="s">
        <v>7</v>
      </c>
      <c r="E3809" s="8">
        <v>10.377337524545201</v>
      </c>
      <c r="F3809" s="8">
        <v>9.2732410065715491</v>
      </c>
      <c r="G3809" s="8">
        <v>10.4939240326958</v>
      </c>
      <c r="H3809" s="8">
        <v>8.9014653543218998</v>
      </c>
    </row>
    <row r="3810" spans="1:8" x14ac:dyDescent="0.35">
      <c r="A3810" s="7" t="str">
        <f t="shared" si="59"/>
        <v>DISTRIBUCION VOLUMEN X CRITERIO (kg ó litros)Setas Ing.NOROESTE</v>
      </c>
      <c r="B3810" s="7">
        <v>0</v>
      </c>
      <c r="C3810" s="7">
        <v>0</v>
      </c>
      <c r="D3810" s="8" t="s">
        <v>8</v>
      </c>
      <c r="E3810" s="8">
        <v>4.5221457143302004</v>
      </c>
      <c r="F3810" s="8">
        <v>4.9958851522781504</v>
      </c>
      <c r="G3810" s="8">
        <v>5.4129035823091298</v>
      </c>
      <c r="H3810" s="8">
        <v>7.5173248879518804</v>
      </c>
    </row>
    <row r="3811" spans="1:8" x14ac:dyDescent="0.35">
      <c r="A3811" s="7" t="str">
        <f t="shared" si="59"/>
        <v>DISTRIBUCION VOLUMEN X CRITERIO (kg ó litros)Setas Ing.&lt;2MIL</v>
      </c>
      <c r="B3811" s="7">
        <v>0</v>
      </c>
      <c r="C3811" s="7">
        <v>0</v>
      </c>
      <c r="D3811" s="8" t="s">
        <v>9</v>
      </c>
      <c r="E3811" s="8">
        <v>5.3943755241028004</v>
      </c>
      <c r="F3811" s="8">
        <v>3.54916368575938</v>
      </c>
      <c r="G3811" s="8">
        <v>3.5124044392632601</v>
      </c>
      <c r="H3811" s="8">
        <v>3.5942040255813699</v>
      </c>
    </row>
    <row r="3812" spans="1:8" x14ac:dyDescent="0.35">
      <c r="A3812" s="7" t="str">
        <f t="shared" si="59"/>
        <v>DISTRIBUCION VOLUMEN X CRITERIO (kg ó litros)Setas Ing.2-5MIL</v>
      </c>
      <c r="B3812" s="7">
        <v>0</v>
      </c>
      <c r="C3812" s="7">
        <v>0</v>
      </c>
      <c r="D3812" s="8" t="s">
        <v>10</v>
      </c>
      <c r="E3812" s="8">
        <v>4.5786678080743899</v>
      </c>
      <c r="F3812" s="8">
        <v>4.8568051762667901</v>
      </c>
      <c r="G3812" s="8">
        <v>6.9039618166489296</v>
      </c>
      <c r="H3812" s="8">
        <v>5.7301710914184101</v>
      </c>
    </row>
    <row r="3813" spans="1:8" x14ac:dyDescent="0.35">
      <c r="A3813" s="7" t="str">
        <f t="shared" si="59"/>
        <v>DISTRIBUCION VOLUMEN X CRITERIO (kg ó litros)Setas Ing.5-10MIL</v>
      </c>
      <c r="B3813" s="7">
        <v>0</v>
      </c>
      <c r="C3813" s="7">
        <v>0</v>
      </c>
      <c r="D3813" s="8" t="s">
        <v>11</v>
      </c>
      <c r="E3813" s="8">
        <v>6.8166046993531397</v>
      </c>
      <c r="F3813" s="8">
        <v>6.0754333079487397</v>
      </c>
      <c r="G3813" s="8">
        <v>8.66412129847809</v>
      </c>
      <c r="H3813" s="8">
        <v>6.7590071808434598</v>
      </c>
    </row>
    <row r="3814" spans="1:8" x14ac:dyDescent="0.35">
      <c r="A3814" s="7" t="str">
        <f t="shared" si="59"/>
        <v>DISTRIBUCION VOLUMEN X CRITERIO (kg ó litros)Setas Ing.10-30MIL</v>
      </c>
      <c r="B3814" s="7">
        <v>0</v>
      </c>
      <c r="C3814" s="7">
        <v>0</v>
      </c>
      <c r="D3814" s="8" t="s">
        <v>12</v>
      </c>
      <c r="E3814" s="8">
        <v>18.226130861208599</v>
      </c>
      <c r="F3814" s="8">
        <v>16.527594810115598</v>
      </c>
      <c r="G3814" s="8">
        <v>16.1203343112652</v>
      </c>
      <c r="H3814" s="8">
        <v>11.7597726271739</v>
      </c>
    </row>
    <row r="3815" spans="1:8" x14ac:dyDescent="0.35">
      <c r="A3815" s="7" t="str">
        <f t="shared" si="59"/>
        <v>DISTRIBUCION VOLUMEN X CRITERIO (kg ó litros)Setas Ing.30-100MIL</v>
      </c>
      <c r="B3815" s="7">
        <v>0</v>
      </c>
      <c r="C3815" s="7">
        <v>0</v>
      </c>
      <c r="D3815" s="8" t="s">
        <v>13</v>
      </c>
      <c r="E3815" s="8">
        <v>18.878434862448302</v>
      </c>
      <c r="F3815" s="8">
        <v>21.670379552459501</v>
      </c>
      <c r="G3815" s="8">
        <v>19.667690301586699</v>
      </c>
      <c r="H3815" s="8">
        <v>22.9963686177177</v>
      </c>
    </row>
    <row r="3816" spans="1:8" x14ac:dyDescent="0.35">
      <c r="A3816" s="7" t="str">
        <f t="shared" si="59"/>
        <v>DISTRIBUCION VOLUMEN X CRITERIO (kg ó litros)Setas Ing.100-200MIL</v>
      </c>
      <c r="B3816" s="7">
        <v>0</v>
      </c>
      <c r="C3816" s="7">
        <v>0</v>
      </c>
      <c r="D3816" s="8" t="s">
        <v>14</v>
      </c>
      <c r="E3816" s="8">
        <v>10.024177729564601</v>
      </c>
      <c r="F3816" s="8">
        <v>11.035861278963299</v>
      </c>
      <c r="G3816" s="8">
        <v>12.2185371978248</v>
      </c>
      <c r="H3816" s="8">
        <v>12.559897469748901</v>
      </c>
    </row>
    <row r="3817" spans="1:8" x14ac:dyDescent="0.35">
      <c r="A3817" s="7" t="str">
        <f t="shared" si="59"/>
        <v>DISTRIBUCION VOLUMEN X CRITERIO (kg ó litros)Setas Ing.200-500MIL</v>
      </c>
      <c r="B3817" s="7">
        <v>0</v>
      </c>
      <c r="C3817" s="7">
        <v>0</v>
      </c>
      <c r="D3817" s="8" t="s">
        <v>15</v>
      </c>
      <c r="E3817" s="8">
        <v>14.880279701266399</v>
      </c>
      <c r="F3817" s="8">
        <v>14.851121781515699</v>
      </c>
      <c r="G3817" s="8">
        <v>12.689088936747901</v>
      </c>
      <c r="H3817" s="8">
        <v>18.0851881217387</v>
      </c>
    </row>
    <row r="3818" spans="1:8" x14ac:dyDescent="0.35">
      <c r="A3818" s="7" t="str">
        <f t="shared" si="59"/>
        <v>DISTRIBUCION VOLUMEN X CRITERIO (kg ó litros)Setas Ing.&gt;500MIL</v>
      </c>
      <c r="B3818" s="7">
        <v>0</v>
      </c>
      <c r="C3818" s="7">
        <v>0</v>
      </c>
      <c r="D3818" s="8" t="s">
        <v>16</v>
      </c>
      <c r="E3818" s="8">
        <v>21.201320863362099</v>
      </c>
      <c r="F3818" s="8">
        <v>21.4336304458879</v>
      </c>
      <c r="G3818" s="8">
        <v>20.223862078787899</v>
      </c>
      <c r="H3818" s="8">
        <v>18.515398753994699</v>
      </c>
    </row>
    <row r="3819" spans="1:8" x14ac:dyDescent="0.35">
      <c r="A3819" s="7" t="str">
        <f t="shared" si="59"/>
        <v>DISTRIBUCION VOLUMEN X CRITERIO (kg ó litros)Setas Ing.DE 15 A 19 AÑOS</v>
      </c>
      <c r="B3819" s="7">
        <v>0</v>
      </c>
      <c r="C3819" s="7">
        <v>0</v>
      </c>
      <c r="D3819" s="8" t="s">
        <v>39</v>
      </c>
      <c r="E3819" s="8">
        <v>1.44262510135277</v>
      </c>
      <c r="F3819" s="8">
        <v>2.3948095508980098</v>
      </c>
      <c r="G3819" s="8">
        <v>1.7391389035629601</v>
      </c>
      <c r="H3819" s="8">
        <v>0.61745734349585202</v>
      </c>
    </row>
    <row r="3820" spans="1:8" x14ac:dyDescent="0.35">
      <c r="A3820" s="7" t="str">
        <f t="shared" si="59"/>
        <v>DISTRIBUCION VOLUMEN X CRITERIO (kg ó litros)Setas Ing.DE 20 A 24 AÑOS</v>
      </c>
      <c r="B3820" s="7">
        <v>0</v>
      </c>
      <c r="C3820" s="7">
        <v>0</v>
      </c>
      <c r="D3820" s="8" t="s">
        <v>40</v>
      </c>
      <c r="E3820" s="8">
        <v>2.8152485121290298</v>
      </c>
      <c r="F3820" s="8">
        <v>3.2187773290577701</v>
      </c>
      <c r="G3820" s="8">
        <v>3.6730401377536799</v>
      </c>
      <c r="H3820" s="8">
        <v>2.6606106621105101</v>
      </c>
    </row>
    <row r="3821" spans="1:8" x14ac:dyDescent="0.35">
      <c r="A3821" s="7" t="str">
        <f t="shared" si="59"/>
        <v>DISTRIBUCION VOLUMEN X CRITERIO (kg ó litros)Setas Ing.DE 25 A 34 AÑOS</v>
      </c>
      <c r="B3821" s="7">
        <v>0</v>
      </c>
      <c r="C3821" s="7">
        <v>0</v>
      </c>
      <c r="D3821" s="8" t="s">
        <v>41</v>
      </c>
      <c r="E3821" s="8">
        <v>13.366633593730301</v>
      </c>
      <c r="F3821" s="8">
        <v>16.292650351144999</v>
      </c>
      <c r="G3821" s="8">
        <v>13.4905083606553</v>
      </c>
      <c r="H3821" s="8">
        <v>12.624696577750701</v>
      </c>
    </row>
    <row r="3822" spans="1:8" x14ac:dyDescent="0.35">
      <c r="A3822" s="7" t="str">
        <f t="shared" si="59"/>
        <v>DISTRIBUCION VOLUMEN X CRITERIO (kg ó litros)Setas Ing.DE 35 A 49 AÑOS</v>
      </c>
      <c r="B3822" s="7">
        <v>0</v>
      </c>
      <c r="C3822" s="7">
        <v>0</v>
      </c>
      <c r="D3822" s="8" t="s">
        <v>42</v>
      </c>
      <c r="E3822" s="8">
        <v>30.422952842107399</v>
      </c>
      <c r="F3822" s="8">
        <v>30.380037425925298</v>
      </c>
      <c r="G3822" s="8">
        <v>31.786578320101501</v>
      </c>
      <c r="H3822" s="8">
        <v>30.463450445208601</v>
      </c>
    </row>
    <row r="3823" spans="1:8" x14ac:dyDescent="0.35">
      <c r="A3823" s="7" t="str">
        <f t="shared" si="59"/>
        <v>DISTRIBUCION VOLUMEN X CRITERIO (kg ó litros)Setas Ing.DE 50 A 59 AÑOS</v>
      </c>
      <c r="B3823" s="7">
        <v>0</v>
      </c>
      <c r="C3823" s="7">
        <v>0</v>
      </c>
      <c r="D3823" s="8" t="s">
        <v>43</v>
      </c>
      <c r="E3823" s="8">
        <v>21.490349187836799</v>
      </c>
      <c r="F3823" s="8">
        <v>26.7726530985158</v>
      </c>
      <c r="G3823" s="8">
        <v>25.579653857158199</v>
      </c>
      <c r="H3823" s="8">
        <v>24.813714194146399</v>
      </c>
    </row>
    <row r="3824" spans="1:8" x14ac:dyDescent="0.35">
      <c r="A3824" s="7" t="str">
        <f t="shared" si="59"/>
        <v>DISTRIBUCION VOLUMEN X CRITERIO (kg ó litros)Setas Ing.DE 60 A 75 AÑOS</v>
      </c>
      <c r="B3824" s="7">
        <v>0</v>
      </c>
      <c r="C3824" s="7">
        <v>0</v>
      </c>
      <c r="D3824" s="8" t="s">
        <v>44</v>
      </c>
      <c r="E3824" s="8">
        <v>30.4621888402725</v>
      </c>
      <c r="F3824" s="8">
        <v>20.941062968692499</v>
      </c>
      <c r="G3824" s="8">
        <v>23.731079906584998</v>
      </c>
      <c r="H3824" s="8">
        <v>28.820071846156601</v>
      </c>
    </row>
    <row r="3825" spans="1:8" x14ac:dyDescent="0.35">
      <c r="A3825" s="7" t="str">
        <f t="shared" si="59"/>
        <v>DISTRIBUCION VOLUMEN X CRITERIO (kg ó litros)Setas Ing.ALTA Y MEDIA ALTA</v>
      </c>
      <c r="B3825" s="7">
        <v>0</v>
      </c>
      <c r="C3825" s="7">
        <v>0</v>
      </c>
      <c r="D3825" s="8" t="s">
        <v>17</v>
      </c>
      <c r="E3825" s="8">
        <v>31.9338764150156</v>
      </c>
      <c r="F3825" s="8">
        <v>33.716536827552403</v>
      </c>
      <c r="G3825" s="8">
        <v>29.197224671684101</v>
      </c>
      <c r="H3825" s="8">
        <v>33.479069149710199</v>
      </c>
    </row>
    <row r="3826" spans="1:8" x14ac:dyDescent="0.35">
      <c r="A3826" s="7" t="str">
        <f t="shared" si="59"/>
        <v>DISTRIBUCION VOLUMEN X CRITERIO (kg ó litros)Setas Ing.MEDIA</v>
      </c>
      <c r="B3826" s="7">
        <v>0</v>
      </c>
      <c r="C3826" s="7">
        <v>0</v>
      </c>
      <c r="D3826" s="8" t="s">
        <v>18</v>
      </c>
      <c r="E3826" s="8">
        <v>28.9448718894471</v>
      </c>
      <c r="F3826" s="8">
        <v>28.2610661192466</v>
      </c>
      <c r="G3826" s="8">
        <v>32.475578189477098</v>
      </c>
      <c r="H3826" s="8">
        <v>28.9503452160296</v>
      </c>
    </row>
    <row r="3827" spans="1:8" x14ac:dyDescent="0.35">
      <c r="A3827" s="7" t="str">
        <f t="shared" si="59"/>
        <v>DISTRIBUCION VOLUMEN X CRITERIO (kg ó litros)Setas Ing.MEDIA BAJA</v>
      </c>
      <c r="B3827" s="7">
        <v>0</v>
      </c>
      <c r="C3827" s="7">
        <v>0</v>
      </c>
      <c r="D3827" s="8" t="s">
        <v>19</v>
      </c>
      <c r="E3827" s="8">
        <v>24.571575279244598</v>
      </c>
      <c r="F3827" s="8">
        <v>25.580551083508102</v>
      </c>
      <c r="G3827" s="8">
        <v>24.5294366015797</v>
      </c>
      <c r="H3827" s="8">
        <v>24.0807131246404</v>
      </c>
    </row>
    <row r="3828" spans="1:8" x14ac:dyDescent="0.35">
      <c r="A3828" s="7" t="str">
        <f t="shared" si="59"/>
        <v>DISTRIBUCION VOLUMEN X CRITERIO (kg ó litros)Setas Ing.BAJA</v>
      </c>
      <c r="B3828" s="7">
        <v>0</v>
      </c>
      <c r="C3828" s="7">
        <v>0</v>
      </c>
      <c r="D3828" s="8" t="s">
        <v>20</v>
      </c>
      <c r="E3828" s="8">
        <v>14.5496754463366</v>
      </c>
      <c r="F3828" s="8">
        <v>12.4418372382539</v>
      </c>
      <c r="G3828" s="8">
        <v>13.797757861568099</v>
      </c>
      <c r="H3828" s="8">
        <v>13.489876961357901</v>
      </c>
    </row>
    <row r="3829" spans="1:8" x14ac:dyDescent="0.35">
      <c r="A3829" s="7" t="str">
        <f t="shared" si="59"/>
        <v>DISTRIBUCION VOLUMEN X CRITERIO (kg ó litros)Setas Ing.HOMBRE</v>
      </c>
      <c r="B3829" s="7">
        <v>0</v>
      </c>
      <c r="C3829" s="7">
        <v>0</v>
      </c>
      <c r="D3829" s="8" t="s">
        <v>21</v>
      </c>
      <c r="E3829" s="8">
        <v>50.268001667803802</v>
      </c>
      <c r="F3829" s="8">
        <v>42.591165068337197</v>
      </c>
      <c r="G3829" s="8">
        <v>45.459811545317898</v>
      </c>
      <c r="H3829" s="8">
        <v>44.615091102952903</v>
      </c>
    </row>
    <row r="3830" spans="1:8" x14ac:dyDescent="0.35">
      <c r="A3830" s="7" t="str">
        <f t="shared" si="59"/>
        <v>DISTRIBUCION VOLUMEN X CRITERIO (kg ó litros)Setas Ing.MUJER</v>
      </c>
      <c r="B3830" s="7">
        <v>0</v>
      </c>
      <c r="C3830" s="7">
        <v>0</v>
      </c>
      <c r="D3830" s="8" t="s">
        <v>22</v>
      </c>
      <c r="E3830" s="8">
        <v>49.731991264362797</v>
      </c>
      <c r="F3830" s="8">
        <v>57.408819229557999</v>
      </c>
      <c r="G3830" s="8">
        <v>54.540198144375097</v>
      </c>
      <c r="H3830" s="8">
        <v>55.384917360306702</v>
      </c>
    </row>
    <row r="3831" spans="1:8" x14ac:dyDescent="0.35">
      <c r="A3831" s="7" t="str">
        <f>$B$2265&amp;$C$3831&amp;D3831</f>
        <v>DISTRIBUCION VOLUMEN X CRITERIO (kg ó litros)Esparragos Ing.T.ESPAÑA</v>
      </c>
      <c r="B3831" s="7">
        <v>0</v>
      </c>
      <c r="C3831" s="7" t="s">
        <v>164</v>
      </c>
      <c r="D3831" s="8" t="s">
        <v>36</v>
      </c>
      <c r="E3831" s="8">
        <v>100</v>
      </c>
      <c r="F3831" s="8">
        <v>100</v>
      </c>
      <c r="G3831" s="8">
        <v>100</v>
      </c>
      <c r="H3831" s="8">
        <v>100</v>
      </c>
    </row>
    <row r="3832" spans="1:8" x14ac:dyDescent="0.35">
      <c r="A3832" s="7" t="str">
        <f t="shared" ref="A3832:A3859" si="60">$B$2265&amp;$C$3831&amp;D3832</f>
        <v>DISTRIBUCION VOLUMEN X CRITERIO (kg ó litros)Esparragos Ing.BCN AM</v>
      </c>
      <c r="B3832" s="7">
        <v>0</v>
      </c>
      <c r="C3832" s="7">
        <v>0</v>
      </c>
      <c r="D3832" s="8" t="s">
        <v>1</v>
      </c>
      <c r="E3832" s="8">
        <v>16.205373048628001</v>
      </c>
      <c r="F3832" s="8">
        <v>13.834494530429501</v>
      </c>
      <c r="G3832" s="8">
        <v>14.158112273802701</v>
      </c>
      <c r="H3832" s="8">
        <v>12.758659140975199</v>
      </c>
    </row>
    <row r="3833" spans="1:8" x14ac:dyDescent="0.35">
      <c r="A3833" s="7" t="str">
        <f t="shared" si="60"/>
        <v>DISTRIBUCION VOLUMEN X CRITERIO (kg ó litros)Esparragos Ing.REST.CAT ARAGON</v>
      </c>
      <c r="B3833" s="7">
        <v>0</v>
      </c>
      <c r="C3833" s="7">
        <v>0</v>
      </c>
      <c r="D3833" s="8" t="s">
        <v>2</v>
      </c>
      <c r="E3833" s="8">
        <v>18.5750062907256</v>
      </c>
      <c r="F3833" s="8">
        <v>12.932709318176901</v>
      </c>
      <c r="G3833" s="8">
        <v>11.3958061337574</v>
      </c>
      <c r="H3833" s="8">
        <v>16.4835028747164</v>
      </c>
    </row>
    <row r="3834" spans="1:8" x14ac:dyDescent="0.35">
      <c r="A3834" s="7" t="str">
        <f t="shared" si="60"/>
        <v>DISTRIBUCION VOLUMEN X CRITERIO (kg ó litros)Esparragos Ing.LEVANTE</v>
      </c>
      <c r="B3834" s="7">
        <v>0</v>
      </c>
      <c r="C3834" s="7">
        <v>0</v>
      </c>
      <c r="D3834" s="8" t="s">
        <v>3</v>
      </c>
      <c r="E3834" s="8">
        <v>16.331291074474699</v>
      </c>
      <c r="F3834" s="8">
        <v>9.2009329086003309</v>
      </c>
      <c r="G3834" s="8">
        <v>6.69308518002165</v>
      </c>
      <c r="H3834" s="8">
        <v>9.6223151167638008</v>
      </c>
    </row>
    <row r="3835" spans="1:8" x14ac:dyDescent="0.35">
      <c r="A3835" s="7" t="str">
        <f t="shared" si="60"/>
        <v>DISTRIBUCION VOLUMEN X CRITERIO (kg ó litros)Esparragos Ing.ANDALUCIA</v>
      </c>
      <c r="B3835" s="7">
        <v>0</v>
      </c>
      <c r="C3835" s="7">
        <v>0</v>
      </c>
      <c r="D3835" s="8" t="s">
        <v>4</v>
      </c>
      <c r="E3835" s="8">
        <v>5.8736301377644997</v>
      </c>
      <c r="F3835" s="8">
        <v>12.9397520627773</v>
      </c>
      <c r="G3835" s="8">
        <v>12.212782141433401</v>
      </c>
      <c r="H3835" s="8">
        <v>9.6188485354072899</v>
      </c>
    </row>
    <row r="3836" spans="1:8" x14ac:dyDescent="0.35">
      <c r="A3836" s="7" t="str">
        <f t="shared" si="60"/>
        <v>DISTRIBUCION VOLUMEN X CRITERIO (kg ó litros)Esparragos Ing.MDD AM</v>
      </c>
      <c r="B3836" s="7">
        <v>0</v>
      </c>
      <c r="C3836" s="7">
        <v>0</v>
      </c>
      <c r="D3836" s="8" t="s">
        <v>5</v>
      </c>
      <c r="E3836" s="8">
        <v>20.055312411980299</v>
      </c>
      <c r="F3836" s="8">
        <v>21.9158137211476</v>
      </c>
      <c r="G3836" s="8">
        <v>28.777899405030599</v>
      </c>
      <c r="H3836" s="8">
        <v>24.904592248080299</v>
      </c>
    </row>
    <row r="3837" spans="1:8" x14ac:dyDescent="0.35">
      <c r="A3837" s="7" t="str">
        <f t="shared" si="60"/>
        <v>DISTRIBUCION VOLUMEN X CRITERIO (kg ó litros)Esparragos Ing.RTO CENTRO</v>
      </c>
      <c r="B3837" s="7">
        <v>0</v>
      </c>
      <c r="C3837" s="7">
        <v>0</v>
      </c>
      <c r="D3837" s="8" t="s">
        <v>6</v>
      </c>
      <c r="E3837" s="8">
        <v>11.4300878781774</v>
      </c>
      <c r="F3837" s="8">
        <v>12.3506998887721</v>
      </c>
      <c r="G3837" s="8">
        <v>11.6067184846972</v>
      </c>
      <c r="H3837" s="8">
        <v>8.5847720042052202</v>
      </c>
    </row>
    <row r="3838" spans="1:8" x14ac:dyDescent="0.35">
      <c r="A3838" s="7" t="str">
        <f t="shared" si="60"/>
        <v>DISTRIBUCION VOLUMEN X CRITERIO (kg ó litros)Esparragos Ing.NORTE-CENTRO</v>
      </c>
      <c r="B3838" s="7">
        <v>0</v>
      </c>
      <c r="C3838" s="7">
        <v>0</v>
      </c>
      <c r="D3838" s="8" t="s">
        <v>7</v>
      </c>
      <c r="E3838" s="8">
        <v>7.8807252360470503</v>
      </c>
      <c r="F3838" s="8">
        <v>7.7982003001920601</v>
      </c>
      <c r="G3838" s="8">
        <v>6.9048628658960798</v>
      </c>
      <c r="H3838" s="8">
        <v>14.530024348996401</v>
      </c>
    </row>
    <row r="3839" spans="1:8" x14ac:dyDescent="0.35">
      <c r="A3839" s="7" t="str">
        <f t="shared" si="60"/>
        <v>DISTRIBUCION VOLUMEN X CRITERIO (kg ó litros)Esparragos Ing.NOROESTE</v>
      </c>
      <c r="B3839" s="7">
        <v>0</v>
      </c>
      <c r="C3839" s="7">
        <v>0</v>
      </c>
      <c r="D3839" s="8" t="s">
        <v>8</v>
      </c>
      <c r="E3839" s="8">
        <v>3.6485751358804901</v>
      </c>
      <c r="F3839" s="8">
        <v>9.0273946648523093</v>
      </c>
      <c r="G3839" s="8">
        <v>8.2507300128527206</v>
      </c>
      <c r="H3839" s="8">
        <v>3.49728820017727</v>
      </c>
    </row>
    <row r="3840" spans="1:8" x14ac:dyDescent="0.35">
      <c r="A3840" s="7" t="str">
        <f t="shared" si="60"/>
        <v>DISTRIBUCION VOLUMEN X CRITERIO (kg ó litros)Esparragos Ing.&lt;2MIL</v>
      </c>
      <c r="B3840" s="7">
        <v>0</v>
      </c>
      <c r="C3840" s="7">
        <v>0</v>
      </c>
      <c r="D3840" s="8" t="s">
        <v>9</v>
      </c>
      <c r="E3840" s="8">
        <v>5.2598064691624797</v>
      </c>
      <c r="F3840" s="8">
        <v>3.9586532048045902</v>
      </c>
      <c r="G3840" s="8">
        <v>3.6542023586366299</v>
      </c>
      <c r="H3840" s="8">
        <v>1.8006246779682</v>
      </c>
    </row>
    <row r="3841" spans="1:8" x14ac:dyDescent="0.35">
      <c r="A3841" s="7" t="str">
        <f t="shared" si="60"/>
        <v>DISTRIBUCION VOLUMEN X CRITERIO (kg ó litros)Esparragos Ing.2-5MIL</v>
      </c>
      <c r="B3841" s="7">
        <v>0</v>
      </c>
      <c r="C3841" s="7">
        <v>0</v>
      </c>
      <c r="D3841" s="8" t="s">
        <v>10</v>
      </c>
      <c r="E3841" s="8">
        <v>3.1229450609757898</v>
      </c>
      <c r="F3841" s="8">
        <v>4.51502310175393</v>
      </c>
      <c r="G3841" s="8">
        <v>2.41897681094316</v>
      </c>
      <c r="H3841" s="8">
        <v>1.42481416554806</v>
      </c>
    </row>
    <row r="3842" spans="1:8" x14ac:dyDescent="0.35">
      <c r="A3842" s="7" t="str">
        <f t="shared" si="60"/>
        <v>DISTRIBUCION VOLUMEN X CRITERIO (kg ó litros)Esparragos Ing.5-10MIL</v>
      </c>
      <c r="B3842" s="7">
        <v>0</v>
      </c>
      <c r="C3842" s="7">
        <v>0</v>
      </c>
      <c r="D3842" s="8" t="s">
        <v>11</v>
      </c>
      <c r="E3842" s="8">
        <v>12.634773781993101</v>
      </c>
      <c r="F3842" s="8">
        <v>7.3723167508109002</v>
      </c>
      <c r="G3842" s="8">
        <v>8.7123366767446893</v>
      </c>
      <c r="H3842" s="8">
        <v>8.5136155924926094</v>
      </c>
    </row>
    <row r="3843" spans="1:8" x14ac:dyDescent="0.35">
      <c r="A3843" s="7" t="str">
        <f t="shared" si="60"/>
        <v>DISTRIBUCION VOLUMEN X CRITERIO (kg ó litros)Esparragos Ing.10-30MIL</v>
      </c>
      <c r="B3843" s="7">
        <v>0</v>
      </c>
      <c r="C3843" s="7">
        <v>0</v>
      </c>
      <c r="D3843" s="8" t="s">
        <v>12</v>
      </c>
      <c r="E3843" s="8">
        <v>14.710027439326501</v>
      </c>
      <c r="F3843" s="8">
        <v>9.8950705554392204</v>
      </c>
      <c r="G3843" s="8">
        <v>16.526009512606102</v>
      </c>
      <c r="H3843" s="8">
        <v>10.841493366297099</v>
      </c>
    </row>
    <row r="3844" spans="1:8" x14ac:dyDescent="0.35">
      <c r="A3844" s="7" t="str">
        <f t="shared" si="60"/>
        <v>DISTRIBUCION VOLUMEN X CRITERIO (kg ó litros)Esparragos Ing.30-100MIL</v>
      </c>
      <c r="B3844" s="7">
        <v>0</v>
      </c>
      <c r="C3844" s="7">
        <v>0</v>
      </c>
      <c r="D3844" s="8" t="s">
        <v>13</v>
      </c>
      <c r="E3844" s="8">
        <v>18.991989107083199</v>
      </c>
      <c r="F3844" s="8">
        <v>20.527768113915801</v>
      </c>
      <c r="G3844" s="8">
        <v>18.144790064141802</v>
      </c>
      <c r="H3844" s="8">
        <v>20.720229215591001</v>
      </c>
    </row>
    <row r="3845" spans="1:8" x14ac:dyDescent="0.35">
      <c r="A3845" s="7" t="str">
        <f t="shared" si="60"/>
        <v>DISTRIBUCION VOLUMEN X CRITERIO (kg ó litros)Esparragos Ing.100-200MIL</v>
      </c>
      <c r="B3845" s="7">
        <v>0</v>
      </c>
      <c r="C3845" s="7">
        <v>0</v>
      </c>
      <c r="D3845" s="8" t="s">
        <v>14</v>
      </c>
      <c r="E3845" s="8">
        <v>12.881099433743501</v>
      </c>
      <c r="F3845" s="8">
        <v>17.395841105994499</v>
      </c>
      <c r="G3845" s="8">
        <v>13.0743121030556</v>
      </c>
      <c r="H3845" s="8">
        <v>23.521106315996299</v>
      </c>
    </row>
    <row r="3846" spans="1:8" x14ac:dyDescent="0.35">
      <c r="A3846" s="7" t="str">
        <f t="shared" si="60"/>
        <v>DISTRIBUCION VOLUMEN X CRITERIO (kg ó litros)Esparragos Ing.200-500MIL</v>
      </c>
      <c r="B3846" s="7">
        <v>0</v>
      </c>
      <c r="C3846" s="7">
        <v>0</v>
      </c>
      <c r="D3846" s="8" t="s">
        <v>15</v>
      </c>
      <c r="E3846" s="8">
        <v>10.0588329098724</v>
      </c>
      <c r="F3846" s="8">
        <v>11.988526069288</v>
      </c>
      <c r="G3846" s="8">
        <v>12.0238645799274</v>
      </c>
      <c r="H3846" s="8">
        <v>7.3422330627894201</v>
      </c>
    </row>
    <row r="3847" spans="1:8" x14ac:dyDescent="0.35">
      <c r="A3847" s="7" t="str">
        <f t="shared" si="60"/>
        <v>DISTRIBUCION VOLUMEN X CRITERIO (kg ó litros)Esparragos Ing.&gt;500MIL</v>
      </c>
      <c r="B3847" s="7">
        <v>0</v>
      </c>
      <c r="C3847" s="7">
        <v>0</v>
      </c>
      <c r="D3847" s="8" t="s">
        <v>16</v>
      </c>
      <c r="E3847" s="8">
        <v>22.340528937166599</v>
      </c>
      <c r="F3847" s="8">
        <v>24.346795221718899</v>
      </c>
      <c r="G3847" s="8">
        <v>25.445507992240401</v>
      </c>
      <c r="H3847" s="8">
        <v>25.835884628806799</v>
      </c>
    </row>
    <row r="3848" spans="1:8" x14ac:dyDescent="0.35">
      <c r="A3848" s="7" t="str">
        <f t="shared" si="60"/>
        <v>DISTRIBUCION VOLUMEN X CRITERIO (kg ó litros)Esparragos Ing.DE 15 A 19 AÑOS</v>
      </c>
      <c r="B3848" s="7">
        <v>0</v>
      </c>
      <c r="C3848" s="7">
        <v>0</v>
      </c>
      <c r="D3848" s="8" t="s">
        <v>39</v>
      </c>
      <c r="E3848" s="8" t="s">
        <v>276</v>
      </c>
      <c r="F3848" s="8" t="s">
        <v>276</v>
      </c>
      <c r="G3848" s="8">
        <v>0.69640569214918302</v>
      </c>
      <c r="H3848" s="8" t="s">
        <v>276</v>
      </c>
    </row>
    <row r="3849" spans="1:8" x14ac:dyDescent="0.35">
      <c r="A3849" s="7" t="str">
        <f t="shared" si="60"/>
        <v>DISTRIBUCION VOLUMEN X CRITERIO (kg ó litros)Esparragos Ing.DE 20 A 24 AÑOS</v>
      </c>
      <c r="B3849" s="7">
        <v>0</v>
      </c>
      <c r="C3849" s="7">
        <v>0</v>
      </c>
      <c r="D3849" s="8" t="s">
        <v>40</v>
      </c>
      <c r="E3849" s="8">
        <v>1.2241307383433999</v>
      </c>
      <c r="F3849" s="8">
        <v>2.60022098656265</v>
      </c>
      <c r="G3849" s="8">
        <v>3.0488472857836202</v>
      </c>
      <c r="H3849" s="8">
        <v>0.28174638908142902</v>
      </c>
    </row>
    <row r="3850" spans="1:8" x14ac:dyDescent="0.35">
      <c r="A3850" s="7" t="str">
        <f t="shared" si="60"/>
        <v>DISTRIBUCION VOLUMEN X CRITERIO (kg ó litros)Esparragos Ing.DE 25 A 34 AÑOS</v>
      </c>
      <c r="B3850" s="7">
        <v>0</v>
      </c>
      <c r="C3850" s="7">
        <v>0</v>
      </c>
      <c r="D3850" s="8" t="s">
        <v>41</v>
      </c>
      <c r="E3850" s="8">
        <v>3.1550339520267099</v>
      </c>
      <c r="F3850" s="8">
        <v>6.4454797096130303</v>
      </c>
      <c r="G3850" s="8">
        <v>6.9947663881366404</v>
      </c>
      <c r="H3850" s="8">
        <v>5.5291931173798998</v>
      </c>
    </row>
    <row r="3851" spans="1:8" x14ac:dyDescent="0.35">
      <c r="A3851" s="7" t="str">
        <f t="shared" si="60"/>
        <v>DISTRIBUCION VOLUMEN X CRITERIO (kg ó litros)Esparragos Ing.DE 35 A 49 AÑOS</v>
      </c>
      <c r="B3851" s="7">
        <v>0</v>
      </c>
      <c r="C3851" s="7">
        <v>0</v>
      </c>
      <c r="D3851" s="8" t="s">
        <v>42</v>
      </c>
      <c r="E3851" s="8">
        <v>22.183515068265802</v>
      </c>
      <c r="F3851" s="8">
        <v>17.644097926139601</v>
      </c>
      <c r="G3851" s="8">
        <v>20.6939509196398</v>
      </c>
      <c r="H3851" s="8">
        <v>18.580988344525299</v>
      </c>
    </row>
    <row r="3852" spans="1:8" x14ac:dyDescent="0.35">
      <c r="A3852" s="7" t="str">
        <f t="shared" si="60"/>
        <v>DISTRIBUCION VOLUMEN X CRITERIO (kg ó litros)Esparragos Ing.DE 50 A 59 AÑOS</v>
      </c>
      <c r="B3852" s="7">
        <v>0</v>
      </c>
      <c r="C3852" s="7">
        <v>0</v>
      </c>
      <c r="D3852" s="8" t="s">
        <v>43</v>
      </c>
      <c r="E3852" s="8">
        <v>29.619157786398699</v>
      </c>
      <c r="F3852" s="8">
        <v>35.419031741370603</v>
      </c>
      <c r="G3852" s="8">
        <v>29.6545569370872</v>
      </c>
      <c r="H3852" s="8">
        <v>25.2497585163064</v>
      </c>
    </row>
    <row r="3853" spans="1:8" x14ac:dyDescent="0.35">
      <c r="A3853" s="7" t="str">
        <f t="shared" si="60"/>
        <v>DISTRIBUCION VOLUMEN X CRITERIO (kg ó litros)Esparragos Ing.DE 60 A 75 AÑOS</v>
      </c>
      <c r="B3853" s="7">
        <v>0</v>
      </c>
      <c r="C3853" s="7">
        <v>0</v>
      </c>
      <c r="D3853" s="8" t="s">
        <v>44</v>
      </c>
      <c r="E3853" s="8">
        <v>43.818165938870401</v>
      </c>
      <c r="F3853" s="8">
        <v>37.891161692997699</v>
      </c>
      <c r="G3853" s="8">
        <v>38.911472666187301</v>
      </c>
      <c r="H3853" s="8">
        <v>50.358318797010099</v>
      </c>
    </row>
    <row r="3854" spans="1:8" x14ac:dyDescent="0.35">
      <c r="A3854" s="7" t="str">
        <f t="shared" si="60"/>
        <v>DISTRIBUCION VOLUMEN X CRITERIO (kg ó litros)Esparragos Ing.ALTA Y MEDIA ALTA</v>
      </c>
      <c r="B3854" s="7">
        <v>0</v>
      </c>
      <c r="C3854" s="7">
        <v>0</v>
      </c>
      <c r="D3854" s="8" t="s">
        <v>17</v>
      </c>
      <c r="E3854" s="8">
        <v>34.391399462612398</v>
      </c>
      <c r="F3854" s="8">
        <v>33.065474164366798</v>
      </c>
      <c r="G3854" s="8">
        <v>40.284855262528097</v>
      </c>
      <c r="H3854" s="8">
        <v>46.967794736829198</v>
      </c>
    </row>
    <row r="3855" spans="1:8" x14ac:dyDescent="0.35">
      <c r="A3855" s="7" t="str">
        <f t="shared" si="60"/>
        <v>DISTRIBUCION VOLUMEN X CRITERIO (kg ó litros)Esparragos Ing.MEDIA</v>
      </c>
      <c r="B3855" s="7">
        <v>0</v>
      </c>
      <c r="C3855" s="7">
        <v>0</v>
      </c>
      <c r="D3855" s="8" t="s">
        <v>18</v>
      </c>
      <c r="E3855" s="8">
        <v>28.008618380404201</v>
      </c>
      <c r="F3855" s="8">
        <v>29.384913223774301</v>
      </c>
      <c r="G3855" s="8">
        <v>28.852077359413201</v>
      </c>
      <c r="H3855" s="8">
        <v>29.431971159972498</v>
      </c>
    </row>
    <row r="3856" spans="1:8" x14ac:dyDescent="0.35">
      <c r="A3856" s="7" t="str">
        <f t="shared" si="60"/>
        <v>DISTRIBUCION VOLUMEN X CRITERIO (kg ó litros)Esparragos Ing.MEDIA BAJA</v>
      </c>
      <c r="B3856" s="7">
        <v>0</v>
      </c>
      <c r="C3856" s="7">
        <v>0</v>
      </c>
      <c r="D3856" s="8" t="s">
        <v>19</v>
      </c>
      <c r="E3856" s="8">
        <v>26.007340625321099</v>
      </c>
      <c r="F3856" s="8">
        <v>28.589736918551299</v>
      </c>
      <c r="G3856" s="8">
        <v>19.1483486898485</v>
      </c>
      <c r="H3856" s="8">
        <v>11.9411689496521</v>
      </c>
    </row>
    <row r="3857" spans="1:8" x14ac:dyDescent="0.35">
      <c r="A3857" s="7" t="str">
        <f t="shared" si="60"/>
        <v>DISTRIBUCION VOLUMEN X CRITERIO (kg ó litros)Esparragos Ing.BAJA</v>
      </c>
      <c r="B3857" s="7">
        <v>0</v>
      </c>
      <c r="C3857" s="7">
        <v>0</v>
      </c>
      <c r="D3857" s="8" t="s">
        <v>20</v>
      </c>
      <c r="E3857" s="8">
        <v>11.592643938218099</v>
      </c>
      <c r="F3857" s="8">
        <v>8.9598673899831507</v>
      </c>
      <c r="G3857" s="8">
        <v>11.714722394537599</v>
      </c>
      <c r="H3857" s="8">
        <v>11.6590693547555</v>
      </c>
    </row>
    <row r="3858" spans="1:8" x14ac:dyDescent="0.35">
      <c r="A3858" s="7" t="str">
        <f t="shared" si="60"/>
        <v>DISTRIBUCION VOLUMEN X CRITERIO (kg ó litros)Esparragos Ing.HOMBRE</v>
      </c>
      <c r="B3858" s="7">
        <v>0</v>
      </c>
      <c r="C3858" s="7">
        <v>0</v>
      </c>
      <c r="D3858" s="8" t="s">
        <v>21</v>
      </c>
      <c r="E3858" s="8">
        <v>57.0747670537055</v>
      </c>
      <c r="F3858" s="8">
        <v>43.7410981279737</v>
      </c>
      <c r="G3858" s="8">
        <v>53.371803022060597</v>
      </c>
      <c r="H3858" s="8">
        <v>54.490677055466001</v>
      </c>
    </row>
    <row r="3859" spans="1:8" x14ac:dyDescent="0.35">
      <c r="A3859" s="7" t="str">
        <f t="shared" si="60"/>
        <v>DISTRIBUCION VOLUMEN X CRITERIO (kg ó litros)Esparragos Ing.MUJER</v>
      </c>
      <c r="B3859" s="7">
        <v>0</v>
      </c>
      <c r="C3859" s="7">
        <v>0</v>
      </c>
      <c r="D3859" s="8" t="s">
        <v>22</v>
      </c>
      <c r="E3859" s="8">
        <v>42.925238830490201</v>
      </c>
      <c r="F3859" s="8">
        <v>56.258885616040303</v>
      </c>
      <c r="G3859" s="8">
        <v>46.628199097079801</v>
      </c>
      <c r="H3859" s="8">
        <v>45.509328529443103</v>
      </c>
    </row>
    <row r="3860" spans="1:8" x14ac:dyDescent="0.35">
      <c r="A3860" s="7" t="str">
        <f>$B$2265&amp;$C$3860&amp;D3860</f>
        <v>DISTRIBUCION VOLUMEN X CRITERIO (kg ó litros)Otras hortalizas Ing.T.ESPAÑA</v>
      </c>
      <c r="B3860" s="7">
        <v>0</v>
      </c>
      <c r="C3860" s="7" t="s">
        <v>165</v>
      </c>
      <c r="D3860" s="8" t="s">
        <v>36</v>
      </c>
      <c r="E3860" s="8">
        <v>100</v>
      </c>
      <c r="F3860" s="8">
        <v>100</v>
      </c>
      <c r="G3860" s="8">
        <v>100</v>
      </c>
      <c r="H3860" s="8">
        <v>100</v>
      </c>
    </row>
    <row r="3861" spans="1:8" x14ac:dyDescent="0.35">
      <c r="A3861" s="7" t="str">
        <f t="shared" ref="A3861:A3888" si="61">$B$2265&amp;$C$3860&amp;D3861</f>
        <v>DISTRIBUCION VOLUMEN X CRITERIO (kg ó litros)Otras hortalizas Ing.BCN AM</v>
      </c>
      <c r="B3861" s="7">
        <v>0</v>
      </c>
      <c r="C3861" s="7">
        <v>0</v>
      </c>
      <c r="D3861" s="8" t="s">
        <v>1</v>
      </c>
      <c r="E3861" s="8">
        <v>10.0496303924833</v>
      </c>
      <c r="F3861" s="8">
        <v>8.1462577070229205</v>
      </c>
      <c r="G3861" s="8">
        <v>7.6356025731008197</v>
      </c>
      <c r="H3861" s="8">
        <v>8.6931818827443106</v>
      </c>
    </row>
    <row r="3862" spans="1:8" x14ac:dyDescent="0.35">
      <c r="A3862" s="7" t="str">
        <f t="shared" si="61"/>
        <v>DISTRIBUCION VOLUMEN X CRITERIO (kg ó litros)Otras hortalizas Ing.REST.CAT ARAGON</v>
      </c>
      <c r="B3862" s="7">
        <v>0</v>
      </c>
      <c r="C3862" s="7">
        <v>0</v>
      </c>
      <c r="D3862" s="8" t="s">
        <v>2</v>
      </c>
      <c r="E3862" s="8">
        <v>12.816170662265201</v>
      </c>
      <c r="F3862" s="8">
        <v>9.5921818873563396</v>
      </c>
      <c r="G3862" s="8">
        <v>11.247751361988801</v>
      </c>
      <c r="H3862" s="8">
        <v>11.744474858143301</v>
      </c>
    </row>
    <row r="3863" spans="1:8" x14ac:dyDescent="0.35">
      <c r="A3863" s="7" t="str">
        <f t="shared" si="61"/>
        <v>DISTRIBUCION VOLUMEN X CRITERIO (kg ó litros)Otras hortalizas Ing.LEVANTE</v>
      </c>
      <c r="B3863" s="7">
        <v>0</v>
      </c>
      <c r="C3863" s="7">
        <v>0</v>
      </c>
      <c r="D3863" s="8" t="s">
        <v>3</v>
      </c>
      <c r="E3863" s="8">
        <v>18.8511618110958</v>
      </c>
      <c r="F3863" s="8">
        <v>19.2500508199774</v>
      </c>
      <c r="G3863" s="8">
        <v>18.026376260645399</v>
      </c>
      <c r="H3863" s="8">
        <v>16.8122676111259</v>
      </c>
    </row>
    <row r="3864" spans="1:8" x14ac:dyDescent="0.35">
      <c r="A3864" s="7" t="str">
        <f t="shared" si="61"/>
        <v>DISTRIBUCION VOLUMEN X CRITERIO (kg ó litros)Otras hortalizas Ing.ANDALUCIA</v>
      </c>
      <c r="B3864" s="7">
        <v>0</v>
      </c>
      <c r="C3864" s="7">
        <v>0</v>
      </c>
      <c r="D3864" s="8" t="s">
        <v>4</v>
      </c>
      <c r="E3864" s="8">
        <v>19.176913095229899</v>
      </c>
      <c r="F3864" s="8">
        <v>20.869523831271501</v>
      </c>
      <c r="G3864" s="8">
        <v>19.629619580427001</v>
      </c>
      <c r="H3864" s="8">
        <v>18.119930144503002</v>
      </c>
    </row>
    <row r="3865" spans="1:8" x14ac:dyDescent="0.35">
      <c r="A3865" s="7" t="str">
        <f t="shared" si="61"/>
        <v>DISTRIBUCION VOLUMEN X CRITERIO (kg ó litros)Otras hortalizas Ing.MDD AM</v>
      </c>
      <c r="B3865" s="7">
        <v>0</v>
      </c>
      <c r="C3865" s="7">
        <v>0</v>
      </c>
      <c r="D3865" s="8" t="s">
        <v>5</v>
      </c>
      <c r="E3865" s="8">
        <v>17.0046257523632</v>
      </c>
      <c r="F3865" s="8">
        <v>21.846980953164199</v>
      </c>
      <c r="G3865" s="8">
        <v>20.876331444769001</v>
      </c>
      <c r="H3865" s="8">
        <v>21.341613382762699</v>
      </c>
    </row>
    <row r="3866" spans="1:8" x14ac:dyDescent="0.35">
      <c r="A3866" s="7" t="str">
        <f t="shared" si="61"/>
        <v>DISTRIBUCION VOLUMEN X CRITERIO (kg ó litros)Otras hortalizas Ing.RTO CENTRO</v>
      </c>
      <c r="B3866" s="7">
        <v>0</v>
      </c>
      <c r="C3866" s="7">
        <v>0</v>
      </c>
      <c r="D3866" s="8" t="s">
        <v>6</v>
      </c>
      <c r="E3866" s="8">
        <v>9.4335641645217496</v>
      </c>
      <c r="F3866" s="8">
        <v>8.9996444247392908</v>
      </c>
      <c r="G3866" s="8">
        <v>8.7480880768814</v>
      </c>
      <c r="H3866" s="8">
        <v>7.9101514806109501</v>
      </c>
    </row>
    <row r="3867" spans="1:8" x14ac:dyDescent="0.35">
      <c r="A3867" s="7" t="str">
        <f t="shared" si="61"/>
        <v>DISTRIBUCION VOLUMEN X CRITERIO (kg ó litros)Otras hortalizas Ing.NORTE-CENTRO</v>
      </c>
      <c r="B3867" s="7">
        <v>0</v>
      </c>
      <c r="C3867" s="7">
        <v>0</v>
      </c>
      <c r="D3867" s="8" t="s">
        <v>7</v>
      </c>
      <c r="E3867" s="8">
        <v>7.2991052854205503</v>
      </c>
      <c r="F3867" s="8">
        <v>5.5456567189157298</v>
      </c>
      <c r="G3867" s="8">
        <v>8.4857876537530696</v>
      </c>
      <c r="H3867" s="8">
        <v>8.1944244893241294</v>
      </c>
    </row>
    <row r="3868" spans="1:8" x14ac:dyDescent="0.35">
      <c r="A3868" s="7" t="str">
        <f t="shared" si="61"/>
        <v>DISTRIBUCION VOLUMEN X CRITERIO (kg ó litros)Otras hortalizas Ing.NOROESTE</v>
      </c>
      <c r="B3868" s="7">
        <v>0</v>
      </c>
      <c r="C3868" s="7">
        <v>0</v>
      </c>
      <c r="D3868" s="8" t="s">
        <v>8</v>
      </c>
      <c r="E3868" s="8">
        <v>5.3688326494345597</v>
      </c>
      <c r="F3868" s="8">
        <v>5.7497147963949304</v>
      </c>
      <c r="G3868" s="8">
        <v>5.3504489708106</v>
      </c>
      <c r="H3868" s="8">
        <v>7.1839638433578896</v>
      </c>
    </row>
    <row r="3869" spans="1:8" x14ac:dyDescent="0.35">
      <c r="A3869" s="7" t="str">
        <f t="shared" si="61"/>
        <v>DISTRIBUCION VOLUMEN X CRITERIO (kg ó litros)Otras hortalizas Ing.&lt;2MIL</v>
      </c>
      <c r="B3869" s="7">
        <v>0</v>
      </c>
      <c r="C3869" s="7">
        <v>0</v>
      </c>
      <c r="D3869" s="8" t="s">
        <v>9</v>
      </c>
      <c r="E3869" s="8">
        <v>4.7372211369756103</v>
      </c>
      <c r="F3869" s="8">
        <v>4.3821315776258301</v>
      </c>
      <c r="G3869" s="8">
        <v>2.4493354811071999</v>
      </c>
      <c r="H3869" s="8">
        <v>3.5520729337607699</v>
      </c>
    </row>
    <row r="3870" spans="1:8" x14ac:dyDescent="0.35">
      <c r="A3870" s="7" t="str">
        <f t="shared" si="61"/>
        <v>DISTRIBUCION VOLUMEN X CRITERIO (kg ó litros)Otras hortalizas Ing.2-5MIL</v>
      </c>
      <c r="B3870" s="7">
        <v>0</v>
      </c>
      <c r="C3870" s="7">
        <v>0</v>
      </c>
      <c r="D3870" s="8" t="s">
        <v>10</v>
      </c>
      <c r="E3870" s="8">
        <v>5.3614778745684601</v>
      </c>
      <c r="F3870" s="8">
        <v>4.0275928410642798</v>
      </c>
      <c r="G3870" s="8">
        <v>5.5778227553838802</v>
      </c>
      <c r="H3870" s="8">
        <v>6.1139125165959802</v>
      </c>
    </row>
    <row r="3871" spans="1:8" x14ac:dyDescent="0.35">
      <c r="A3871" s="7" t="str">
        <f t="shared" si="61"/>
        <v>DISTRIBUCION VOLUMEN X CRITERIO (kg ó litros)Otras hortalizas Ing.5-10MIL</v>
      </c>
      <c r="B3871" s="7">
        <v>0</v>
      </c>
      <c r="C3871" s="7">
        <v>0</v>
      </c>
      <c r="D3871" s="8" t="s">
        <v>11</v>
      </c>
      <c r="E3871" s="8">
        <v>6.4558184643999104</v>
      </c>
      <c r="F3871" s="8">
        <v>4.7319040885505501</v>
      </c>
      <c r="G3871" s="8">
        <v>6.5182828675466604</v>
      </c>
      <c r="H3871" s="8">
        <v>6.5560631472274604</v>
      </c>
    </row>
    <row r="3872" spans="1:8" x14ac:dyDescent="0.35">
      <c r="A3872" s="7" t="str">
        <f t="shared" si="61"/>
        <v>DISTRIBUCION VOLUMEN X CRITERIO (kg ó litros)Otras hortalizas Ing.10-30MIL</v>
      </c>
      <c r="B3872" s="7">
        <v>0</v>
      </c>
      <c r="C3872" s="7">
        <v>0</v>
      </c>
      <c r="D3872" s="8" t="s">
        <v>12</v>
      </c>
      <c r="E3872" s="8">
        <v>18.404051102547399</v>
      </c>
      <c r="F3872" s="8">
        <v>15.262418471052101</v>
      </c>
      <c r="G3872" s="8">
        <v>17.803467658283601</v>
      </c>
      <c r="H3872" s="8">
        <v>14.028561390287001</v>
      </c>
    </row>
    <row r="3873" spans="1:8" x14ac:dyDescent="0.35">
      <c r="A3873" s="7" t="str">
        <f t="shared" si="61"/>
        <v>DISTRIBUCION VOLUMEN X CRITERIO (kg ó litros)Otras hortalizas Ing.30-100MIL</v>
      </c>
      <c r="B3873" s="7">
        <v>0</v>
      </c>
      <c r="C3873" s="7">
        <v>0</v>
      </c>
      <c r="D3873" s="8" t="s">
        <v>13</v>
      </c>
      <c r="E3873" s="8">
        <v>22.166463327116801</v>
      </c>
      <c r="F3873" s="8">
        <v>20.406319621187201</v>
      </c>
      <c r="G3873" s="8">
        <v>21.502046690634401</v>
      </c>
      <c r="H3873" s="8">
        <v>22.7519314141996</v>
      </c>
    </row>
    <row r="3874" spans="1:8" x14ac:dyDescent="0.35">
      <c r="A3874" s="7" t="str">
        <f t="shared" si="61"/>
        <v>DISTRIBUCION VOLUMEN X CRITERIO (kg ó litros)Otras hortalizas Ing.100-200MIL</v>
      </c>
      <c r="B3874" s="7">
        <v>0</v>
      </c>
      <c r="C3874" s="7">
        <v>0</v>
      </c>
      <c r="D3874" s="8" t="s">
        <v>14</v>
      </c>
      <c r="E3874" s="8">
        <v>8.8366549822263192</v>
      </c>
      <c r="F3874" s="8">
        <v>10.5197002420862</v>
      </c>
      <c r="G3874" s="8">
        <v>9.0332272699132794</v>
      </c>
      <c r="H3874" s="8">
        <v>8.6469541179280007</v>
      </c>
    </row>
    <row r="3875" spans="1:8" x14ac:dyDescent="0.35">
      <c r="A3875" s="7" t="str">
        <f t="shared" si="61"/>
        <v>DISTRIBUCION VOLUMEN X CRITERIO (kg ó litros)Otras hortalizas Ing.200-500MIL</v>
      </c>
      <c r="B3875" s="7">
        <v>0</v>
      </c>
      <c r="C3875" s="7">
        <v>0</v>
      </c>
      <c r="D3875" s="8" t="s">
        <v>15</v>
      </c>
      <c r="E3875" s="8">
        <v>13.7089602509293</v>
      </c>
      <c r="F3875" s="8">
        <v>16.3089400259474</v>
      </c>
      <c r="G3875" s="8">
        <v>15.606492933134801</v>
      </c>
      <c r="H3875" s="8">
        <v>16.494549081599899</v>
      </c>
    </row>
    <row r="3876" spans="1:8" x14ac:dyDescent="0.35">
      <c r="A3876" s="7" t="str">
        <f t="shared" si="61"/>
        <v>DISTRIBUCION VOLUMEN X CRITERIO (kg ó litros)Otras hortalizas Ing.&gt;500MIL</v>
      </c>
      <c r="B3876" s="7">
        <v>0</v>
      </c>
      <c r="C3876" s="7">
        <v>0</v>
      </c>
      <c r="D3876" s="8" t="s">
        <v>16</v>
      </c>
      <c r="E3876" s="8">
        <v>20.329358555658501</v>
      </c>
      <c r="F3876" s="8">
        <v>24.361001588800601</v>
      </c>
      <c r="G3876" s="8">
        <v>21.509327945713501</v>
      </c>
      <c r="H3876" s="8">
        <v>21.855959831784801</v>
      </c>
    </row>
    <row r="3877" spans="1:8" x14ac:dyDescent="0.35">
      <c r="A3877" s="7" t="str">
        <f t="shared" si="61"/>
        <v>DISTRIBUCION VOLUMEN X CRITERIO (kg ó litros)Otras hortalizas Ing.DE 15 A 19 AÑOS</v>
      </c>
      <c r="B3877" s="7">
        <v>0</v>
      </c>
      <c r="C3877" s="7">
        <v>0</v>
      </c>
      <c r="D3877" s="8" t="s">
        <v>39</v>
      </c>
      <c r="E3877" s="8">
        <v>1.57888668223119</v>
      </c>
      <c r="F3877" s="8">
        <v>1.62700113016674</v>
      </c>
      <c r="G3877" s="8">
        <v>2.1220599426209401</v>
      </c>
      <c r="H3877" s="8">
        <v>1.9404607280113699</v>
      </c>
    </row>
    <row r="3878" spans="1:8" x14ac:dyDescent="0.35">
      <c r="A3878" s="7" t="str">
        <f t="shared" si="61"/>
        <v>DISTRIBUCION VOLUMEN X CRITERIO (kg ó litros)Otras hortalizas Ing.DE 20 A 24 AÑOS</v>
      </c>
      <c r="B3878" s="7">
        <v>0</v>
      </c>
      <c r="C3878" s="7">
        <v>0</v>
      </c>
      <c r="D3878" s="8" t="s">
        <v>40</v>
      </c>
      <c r="E3878" s="8">
        <v>3.5708383660401402</v>
      </c>
      <c r="F3878" s="8">
        <v>4.1350649103298398</v>
      </c>
      <c r="G3878" s="8">
        <v>3.1857581578435901</v>
      </c>
      <c r="H3878" s="8">
        <v>2.6378915475217299</v>
      </c>
    </row>
    <row r="3879" spans="1:8" x14ac:dyDescent="0.35">
      <c r="A3879" s="7" t="str">
        <f t="shared" si="61"/>
        <v>DISTRIBUCION VOLUMEN X CRITERIO (kg ó litros)Otras hortalizas Ing.DE 25 A 34 AÑOS</v>
      </c>
      <c r="B3879" s="7">
        <v>0</v>
      </c>
      <c r="C3879" s="7">
        <v>0</v>
      </c>
      <c r="D3879" s="8" t="s">
        <v>41</v>
      </c>
      <c r="E3879" s="8">
        <v>11.1951149396213</v>
      </c>
      <c r="F3879" s="8">
        <v>13.5030944763535</v>
      </c>
      <c r="G3879" s="8">
        <v>10.8842112275309</v>
      </c>
      <c r="H3879" s="8">
        <v>12.320943558582201</v>
      </c>
    </row>
    <row r="3880" spans="1:8" x14ac:dyDescent="0.35">
      <c r="A3880" s="7" t="str">
        <f t="shared" si="61"/>
        <v>DISTRIBUCION VOLUMEN X CRITERIO (kg ó litros)Otras hortalizas Ing.DE 35 A 49 AÑOS</v>
      </c>
      <c r="B3880" s="7">
        <v>0</v>
      </c>
      <c r="C3880" s="7">
        <v>0</v>
      </c>
      <c r="D3880" s="8" t="s">
        <v>42</v>
      </c>
      <c r="E3880" s="8">
        <v>31.151338892607502</v>
      </c>
      <c r="F3880" s="8">
        <v>30.082957478644801</v>
      </c>
      <c r="G3880" s="8">
        <v>29.197681817594798</v>
      </c>
      <c r="H3880" s="8">
        <v>29.909408211277899</v>
      </c>
    </row>
    <row r="3881" spans="1:8" x14ac:dyDescent="0.35">
      <c r="A3881" s="7" t="str">
        <f t="shared" si="61"/>
        <v>DISTRIBUCION VOLUMEN X CRITERIO (kg ó litros)Otras hortalizas Ing.DE 50 A 59 AÑOS</v>
      </c>
      <c r="B3881" s="7">
        <v>0</v>
      </c>
      <c r="C3881" s="7">
        <v>0</v>
      </c>
      <c r="D3881" s="8" t="s">
        <v>43</v>
      </c>
      <c r="E3881" s="8">
        <v>25.951392127402201</v>
      </c>
      <c r="F3881" s="8">
        <v>25.7812816783178</v>
      </c>
      <c r="G3881" s="8">
        <v>28.4591471181723</v>
      </c>
      <c r="H3881" s="8">
        <v>25.410518544096799</v>
      </c>
    </row>
    <row r="3882" spans="1:8" x14ac:dyDescent="0.35">
      <c r="A3882" s="7" t="str">
        <f t="shared" si="61"/>
        <v>DISTRIBUCION VOLUMEN X CRITERIO (kg ó litros)Otras hortalizas Ing.DE 60 A 75 AÑOS</v>
      </c>
      <c r="B3882" s="7">
        <v>0</v>
      </c>
      <c r="C3882" s="7">
        <v>0</v>
      </c>
      <c r="D3882" s="8" t="s">
        <v>44</v>
      </c>
      <c r="E3882" s="8">
        <v>26.552431599160801</v>
      </c>
      <c r="F3882" s="8">
        <v>24.870603997026699</v>
      </c>
      <c r="G3882" s="8">
        <v>26.151143154646601</v>
      </c>
      <c r="H3882" s="8">
        <v>27.780781356938601</v>
      </c>
    </row>
    <row r="3883" spans="1:8" x14ac:dyDescent="0.35">
      <c r="A3883" s="7" t="str">
        <f t="shared" si="61"/>
        <v>DISTRIBUCION VOLUMEN X CRITERIO (kg ó litros)Otras hortalizas Ing.ALTA Y MEDIA ALTA</v>
      </c>
      <c r="B3883" s="7">
        <v>0</v>
      </c>
      <c r="C3883" s="7">
        <v>0</v>
      </c>
      <c r="D3883" s="8" t="s">
        <v>17</v>
      </c>
      <c r="E3883" s="8">
        <v>28.765418473409898</v>
      </c>
      <c r="F3883" s="8">
        <v>25.9185688735298</v>
      </c>
      <c r="G3883" s="8">
        <v>30.769437733497298</v>
      </c>
      <c r="H3883" s="8">
        <v>30.9433946541422</v>
      </c>
    </row>
    <row r="3884" spans="1:8" x14ac:dyDescent="0.35">
      <c r="A3884" s="7" t="str">
        <f t="shared" si="61"/>
        <v>DISTRIBUCION VOLUMEN X CRITERIO (kg ó litros)Otras hortalizas Ing.MEDIA</v>
      </c>
      <c r="B3884" s="7">
        <v>0</v>
      </c>
      <c r="C3884" s="7">
        <v>0</v>
      </c>
      <c r="D3884" s="8" t="s">
        <v>18</v>
      </c>
      <c r="E3884" s="8">
        <v>30.268649310555801</v>
      </c>
      <c r="F3884" s="8">
        <v>31.054867652736799</v>
      </c>
      <c r="G3884" s="8">
        <v>29.0851253404598</v>
      </c>
      <c r="H3884" s="8">
        <v>29.685869548579099</v>
      </c>
    </row>
    <row r="3885" spans="1:8" x14ac:dyDescent="0.35">
      <c r="A3885" s="7" t="str">
        <f t="shared" si="61"/>
        <v>DISTRIBUCION VOLUMEN X CRITERIO (kg ó litros)Otras hortalizas Ing.MEDIA BAJA</v>
      </c>
      <c r="B3885" s="7">
        <v>0</v>
      </c>
      <c r="C3885" s="7">
        <v>0</v>
      </c>
      <c r="D3885" s="8" t="s">
        <v>19</v>
      </c>
      <c r="E3885" s="8">
        <v>25.421829683917501</v>
      </c>
      <c r="F3885" s="8">
        <v>28.106907553428801</v>
      </c>
      <c r="G3885" s="8">
        <v>24.960575677353699</v>
      </c>
      <c r="H3885" s="8">
        <v>22.928040854243701</v>
      </c>
    </row>
    <row r="3886" spans="1:8" x14ac:dyDescent="0.35">
      <c r="A3886" s="7" t="str">
        <f t="shared" si="61"/>
        <v>DISTRIBUCION VOLUMEN X CRITERIO (kg ó litros)Otras hortalizas Ing.BAJA</v>
      </c>
      <c r="B3886" s="7">
        <v>0</v>
      </c>
      <c r="C3886" s="7">
        <v>0</v>
      </c>
      <c r="D3886" s="8" t="s">
        <v>20</v>
      </c>
      <c r="E3886" s="8">
        <v>15.5441028306499</v>
      </c>
      <c r="F3886" s="8">
        <v>14.919660651815001</v>
      </c>
      <c r="G3886" s="8">
        <v>15.184864933449701</v>
      </c>
      <c r="H3886" s="8">
        <v>16.442689353695599</v>
      </c>
    </row>
    <row r="3887" spans="1:8" x14ac:dyDescent="0.35">
      <c r="A3887" s="7" t="str">
        <f t="shared" si="61"/>
        <v>DISTRIBUCION VOLUMEN X CRITERIO (kg ó litros)Otras hortalizas Ing.HOMBRE</v>
      </c>
      <c r="B3887" s="7">
        <v>0</v>
      </c>
      <c r="C3887" s="7">
        <v>0</v>
      </c>
      <c r="D3887" s="8" t="s">
        <v>21</v>
      </c>
      <c r="E3887" s="8">
        <v>51.308986098782697</v>
      </c>
      <c r="F3887" s="8">
        <v>49.732742587899097</v>
      </c>
      <c r="G3887" s="8">
        <v>49.782440829107102</v>
      </c>
      <c r="H3887" s="8">
        <v>48.3937647848837</v>
      </c>
    </row>
    <row r="3888" spans="1:8" x14ac:dyDescent="0.35">
      <c r="A3888" s="7" t="str">
        <f t="shared" si="61"/>
        <v>DISTRIBUCION VOLUMEN X CRITERIO (kg ó litros)Otras hortalizas Ing.MUJER</v>
      </c>
      <c r="B3888" s="7">
        <v>0</v>
      </c>
      <c r="C3888" s="7">
        <v>0</v>
      </c>
      <c r="D3888" s="8" t="s">
        <v>22</v>
      </c>
      <c r="E3888" s="8">
        <v>48.691013507264003</v>
      </c>
      <c r="F3888" s="8">
        <v>50.2672602964061</v>
      </c>
      <c r="G3888" s="8">
        <v>50.217564583004197</v>
      </c>
      <c r="H3888" s="8">
        <v>51.606232825790102</v>
      </c>
    </row>
    <row r="3889" spans="1:8" x14ac:dyDescent="0.35">
      <c r="A3889" s="7" t="str">
        <f>$B$2265&amp;$C$3889&amp;D3889</f>
        <v>DISTRIBUCION VOLUMEN X CRITERIO (kg ó litros).Aceite alino Ing.T.ESPAÑA</v>
      </c>
      <c r="B3889" s="7">
        <v>0</v>
      </c>
      <c r="C3889" s="7" t="s">
        <v>190</v>
      </c>
      <c r="D3889" s="8" t="s">
        <v>36</v>
      </c>
      <c r="E3889" s="8">
        <v>100</v>
      </c>
      <c r="F3889" s="8">
        <v>100</v>
      </c>
      <c r="G3889" s="8">
        <v>100</v>
      </c>
      <c r="H3889" s="8">
        <v>100</v>
      </c>
    </row>
    <row r="3890" spans="1:8" x14ac:dyDescent="0.35">
      <c r="A3890" s="7" t="str">
        <f t="shared" ref="A3890:A3917" si="62">$B$2265&amp;$C$3889&amp;D3890</f>
        <v>DISTRIBUCION VOLUMEN X CRITERIO (kg ó litros).Aceite alino Ing.BCN AM</v>
      </c>
      <c r="B3890" s="7">
        <v>0</v>
      </c>
      <c r="C3890" s="7">
        <v>0</v>
      </c>
      <c r="D3890" s="8" t="s">
        <v>1</v>
      </c>
      <c r="E3890" s="8">
        <v>8.8576545086866592</v>
      </c>
      <c r="F3890" s="8">
        <v>10.318959315809201</v>
      </c>
      <c r="G3890" s="8">
        <v>9.0250875759125702</v>
      </c>
      <c r="H3890" s="8">
        <v>11.3843166873167</v>
      </c>
    </row>
    <row r="3891" spans="1:8" x14ac:dyDescent="0.35">
      <c r="A3891" s="7" t="str">
        <f t="shared" si="62"/>
        <v>DISTRIBUCION VOLUMEN X CRITERIO (kg ó litros).Aceite alino Ing.REST.CAT ARAGON</v>
      </c>
      <c r="B3891" s="7">
        <v>0</v>
      </c>
      <c r="C3891" s="7">
        <v>0</v>
      </c>
      <c r="D3891" s="8" t="s">
        <v>2</v>
      </c>
      <c r="E3891" s="8">
        <v>4.9104044523941202</v>
      </c>
      <c r="F3891" s="8">
        <v>3.4927480906850801</v>
      </c>
      <c r="G3891" s="8">
        <v>3.7357635135590499</v>
      </c>
      <c r="H3891" s="8">
        <v>4.5146651230761901</v>
      </c>
    </row>
    <row r="3892" spans="1:8" x14ac:dyDescent="0.35">
      <c r="A3892" s="7" t="str">
        <f t="shared" si="62"/>
        <v>DISTRIBUCION VOLUMEN X CRITERIO (kg ó litros).Aceite alino Ing.LEVANTE</v>
      </c>
      <c r="B3892" s="7">
        <v>0</v>
      </c>
      <c r="C3892" s="7">
        <v>0</v>
      </c>
      <c r="D3892" s="8" t="s">
        <v>3</v>
      </c>
      <c r="E3892" s="8">
        <v>23.188177006491699</v>
      </c>
      <c r="F3892" s="8">
        <v>24.277633037201099</v>
      </c>
      <c r="G3892" s="8">
        <v>20.975900327163998</v>
      </c>
      <c r="H3892" s="8">
        <v>20.281538604080598</v>
      </c>
    </row>
    <row r="3893" spans="1:8" x14ac:dyDescent="0.35">
      <c r="A3893" s="7" t="str">
        <f t="shared" si="62"/>
        <v>DISTRIBUCION VOLUMEN X CRITERIO (kg ó litros).Aceite alino Ing.ANDALUCIA</v>
      </c>
      <c r="B3893" s="7">
        <v>0</v>
      </c>
      <c r="C3893" s="7">
        <v>0</v>
      </c>
      <c r="D3893" s="8" t="s">
        <v>4</v>
      </c>
      <c r="E3893" s="8">
        <v>29.375696541852498</v>
      </c>
      <c r="F3893" s="8">
        <v>28.244893834871998</v>
      </c>
      <c r="G3893" s="8">
        <v>29.873834747655799</v>
      </c>
      <c r="H3893" s="8">
        <v>23.231410562625101</v>
      </c>
    </row>
    <row r="3894" spans="1:8" x14ac:dyDescent="0.35">
      <c r="A3894" s="7" t="str">
        <f t="shared" si="62"/>
        <v>DISTRIBUCION VOLUMEN X CRITERIO (kg ó litros).Aceite alino Ing.MDD AM</v>
      </c>
      <c r="B3894" s="7">
        <v>0</v>
      </c>
      <c r="C3894" s="7">
        <v>0</v>
      </c>
      <c r="D3894" s="8" t="s">
        <v>5</v>
      </c>
      <c r="E3894" s="8">
        <v>15.3339262969718</v>
      </c>
      <c r="F3894" s="8">
        <v>16.103198084658999</v>
      </c>
      <c r="G3894" s="8">
        <v>18.2376935575512</v>
      </c>
      <c r="H3894" s="8">
        <v>19.5727878298901</v>
      </c>
    </row>
    <row r="3895" spans="1:8" x14ac:dyDescent="0.35">
      <c r="A3895" s="7" t="str">
        <f t="shared" si="62"/>
        <v>DISTRIBUCION VOLUMEN X CRITERIO (kg ó litros).Aceite alino Ing.RTO CENTRO</v>
      </c>
      <c r="B3895" s="7">
        <v>0</v>
      </c>
      <c r="C3895" s="7">
        <v>0</v>
      </c>
      <c r="D3895" s="8" t="s">
        <v>6</v>
      </c>
      <c r="E3895" s="8">
        <v>8.5586173322757109</v>
      </c>
      <c r="F3895" s="8">
        <v>8.8036291074573398</v>
      </c>
      <c r="G3895" s="8">
        <v>8.8118338155795506</v>
      </c>
      <c r="H3895" s="8">
        <v>8.8800769425276602</v>
      </c>
    </row>
    <row r="3896" spans="1:8" x14ac:dyDescent="0.35">
      <c r="A3896" s="7" t="str">
        <f t="shared" si="62"/>
        <v>DISTRIBUCION VOLUMEN X CRITERIO (kg ó litros).Aceite alino Ing.NORTE-CENTRO</v>
      </c>
      <c r="B3896" s="7">
        <v>0</v>
      </c>
      <c r="C3896" s="7">
        <v>0</v>
      </c>
      <c r="D3896" s="8" t="s">
        <v>7</v>
      </c>
      <c r="E3896" s="8">
        <v>5.7669214688005699</v>
      </c>
      <c r="F3896" s="8">
        <v>3.6764994768558101</v>
      </c>
      <c r="G3896" s="8">
        <v>5.7530436338086401</v>
      </c>
      <c r="H3896" s="8">
        <v>7.4572260759261901</v>
      </c>
    </row>
    <row r="3897" spans="1:8" x14ac:dyDescent="0.35">
      <c r="A3897" s="7" t="str">
        <f t="shared" si="62"/>
        <v>DISTRIBUCION VOLUMEN X CRITERIO (kg ó litros).Aceite alino Ing.NOROESTE</v>
      </c>
      <c r="B3897" s="7">
        <v>0</v>
      </c>
      <c r="C3897" s="7">
        <v>0</v>
      </c>
      <c r="D3897" s="8" t="s">
        <v>8</v>
      </c>
      <c r="E3897" s="8">
        <v>4.0085991464857402</v>
      </c>
      <c r="F3897" s="8">
        <v>5.0824206872412301</v>
      </c>
      <c r="G3897" s="8">
        <v>3.5868472642211602</v>
      </c>
      <c r="H3897" s="8">
        <v>4.6779720729156802</v>
      </c>
    </row>
    <row r="3898" spans="1:8" x14ac:dyDescent="0.35">
      <c r="A3898" s="7" t="str">
        <f t="shared" si="62"/>
        <v>DISTRIBUCION VOLUMEN X CRITERIO (kg ó litros).Aceite alino Ing.&lt;2MIL</v>
      </c>
      <c r="B3898" s="7">
        <v>0</v>
      </c>
      <c r="C3898" s="7">
        <v>0</v>
      </c>
      <c r="D3898" s="8" t="s">
        <v>9</v>
      </c>
      <c r="E3898" s="8">
        <v>3.6114359409114698</v>
      </c>
      <c r="F3898" s="8">
        <v>7.6666085124572296</v>
      </c>
      <c r="G3898" s="8">
        <v>2.5573656158560101</v>
      </c>
      <c r="H3898" s="8">
        <v>2.0866348646648198</v>
      </c>
    </row>
    <row r="3899" spans="1:8" x14ac:dyDescent="0.35">
      <c r="A3899" s="7" t="str">
        <f t="shared" si="62"/>
        <v>DISTRIBUCION VOLUMEN X CRITERIO (kg ó litros).Aceite alino Ing.2-5MIL</v>
      </c>
      <c r="B3899" s="7">
        <v>0</v>
      </c>
      <c r="C3899" s="7">
        <v>0</v>
      </c>
      <c r="D3899" s="8" t="s">
        <v>10</v>
      </c>
      <c r="E3899" s="8">
        <v>6.3188922922489699</v>
      </c>
      <c r="F3899" s="8">
        <v>5.9411223500845196</v>
      </c>
      <c r="G3899" s="8">
        <v>5.5140378852636402</v>
      </c>
      <c r="H3899" s="8">
        <v>7.8785598107816703</v>
      </c>
    </row>
    <row r="3900" spans="1:8" x14ac:dyDescent="0.35">
      <c r="A3900" s="7" t="str">
        <f t="shared" si="62"/>
        <v>DISTRIBUCION VOLUMEN X CRITERIO (kg ó litros).Aceite alino Ing.5-10MIL</v>
      </c>
      <c r="B3900" s="7">
        <v>0</v>
      </c>
      <c r="C3900" s="7">
        <v>0</v>
      </c>
      <c r="D3900" s="8" t="s">
        <v>11</v>
      </c>
      <c r="E3900" s="8">
        <v>5.0542222018648397</v>
      </c>
      <c r="F3900" s="8">
        <v>3.5358056750670999</v>
      </c>
      <c r="G3900" s="8">
        <v>12.7095789820146</v>
      </c>
      <c r="H3900" s="8">
        <v>5.8131450880348696</v>
      </c>
    </row>
    <row r="3901" spans="1:8" x14ac:dyDescent="0.35">
      <c r="A3901" s="7" t="str">
        <f t="shared" si="62"/>
        <v>DISTRIBUCION VOLUMEN X CRITERIO (kg ó litros).Aceite alino Ing.10-30MIL</v>
      </c>
      <c r="B3901" s="7">
        <v>0</v>
      </c>
      <c r="C3901" s="7">
        <v>0</v>
      </c>
      <c r="D3901" s="8" t="s">
        <v>12</v>
      </c>
      <c r="E3901" s="8">
        <v>13.4694150425054</v>
      </c>
      <c r="F3901" s="8">
        <v>13.016905321935001</v>
      </c>
      <c r="G3901" s="8">
        <v>14.703218668064499</v>
      </c>
      <c r="H3901" s="8">
        <v>15.6705417144041</v>
      </c>
    </row>
    <row r="3902" spans="1:8" x14ac:dyDescent="0.35">
      <c r="A3902" s="7" t="str">
        <f t="shared" si="62"/>
        <v>DISTRIBUCION VOLUMEN X CRITERIO (kg ó litros).Aceite alino Ing.30-100MIL</v>
      </c>
      <c r="B3902" s="7">
        <v>0</v>
      </c>
      <c r="C3902" s="7">
        <v>0</v>
      </c>
      <c r="D3902" s="8" t="s">
        <v>13</v>
      </c>
      <c r="E3902" s="8">
        <v>24.457671150783199</v>
      </c>
      <c r="F3902" s="8">
        <v>25.1959187455696</v>
      </c>
      <c r="G3902" s="8">
        <v>22.068381975127</v>
      </c>
      <c r="H3902" s="8">
        <v>26.809866226890801</v>
      </c>
    </row>
    <row r="3903" spans="1:8" x14ac:dyDescent="0.35">
      <c r="A3903" s="7" t="str">
        <f t="shared" si="62"/>
        <v>DISTRIBUCION VOLUMEN X CRITERIO (kg ó litros).Aceite alino Ing.100-200MIL</v>
      </c>
      <c r="B3903" s="7">
        <v>0</v>
      </c>
      <c r="C3903" s="7">
        <v>0</v>
      </c>
      <c r="D3903" s="8" t="s">
        <v>14</v>
      </c>
      <c r="E3903" s="8">
        <v>14.646770150703899</v>
      </c>
      <c r="F3903" s="8">
        <v>13.537907838608</v>
      </c>
      <c r="G3903" s="8">
        <v>9.8562741509887797</v>
      </c>
      <c r="H3903" s="8">
        <v>10.320419844630401</v>
      </c>
    </row>
    <row r="3904" spans="1:8" x14ac:dyDescent="0.35">
      <c r="A3904" s="7" t="str">
        <f t="shared" si="62"/>
        <v>DISTRIBUCION VOLUMEN X CRITERIO (kg ó litros).Aceite alino Ing.200-500MIL</v>
      </c>
      <c r="B3904" s="7">
        <v>0</v>
      </c>
      <c r="C3904" s="7">
        <v>0</v>
      </c>
      <c r="D3904" s="8" t="s">
        <v>15</v>
      </c>
      <c r="E3904" s="8">
        <v>15.815339345511299</v>
      </c>
      <c r="F3904" s="8">
        <v>13.706425711278399</v>
      </c>
      <c r="G3904" s="8">
        <v>12.278292978964201</v>
      </c>
      <c r="H3904" s="8">
        <v>10.6606742931627</v>
      </c>
    </row>
    <row r="3905" spans="1:8" x14ac:dyDescent="0.35">
      <c r="A3905" s="7" t="str">
        <f t="shared" si="62"/>
        <v>DISTRIBUCION VOLUMEN X CRITERIO (kg ó litros).Aceite alino Ing.&gt;500MIL</v>
      </c>
      <c r="B3905" s="7">
        <v>0</v>
      </c>
      <c r="C3905" s="7">
        <v>0</v>
      </c>
      <c r="D3905" s="8" t="s">
        <v>16</v>
      </c>
      <c r="E3905" s="8">
        <v>16.626244536786299</v>
      </c>
      <c r="F3905" s="8">
        <v>17.399277910490898</v>
      </c>
      <c r="G3905" s="8">
        <v>20.312846780414699</v>
      </c>
      <c r="H3905" s="8">
        <v>20.760149862011701</v>
      </c>
    </row>
    <row r="3906" spans="1:8" x14ac:dyDescent="0.35">
      <c r="A3906" s="7" t="str">
        <f t="shared" si="62"/>
        <v>DISTRIBUCION VOLUMEN X CRITERIO (kg ó litros).Aceite alino Ing.DE 15 A 19 AÑOS</v>
      </c>
      <c r="B3906" s="7">
        <v>0</v>
      </c>
      <c r="C3906" s="7">
        <v>0</v>
      </c>
      <c r="D3906" s="8" t="s">
        <v>39</v>
      </c>
      <c r="E3906" s="8">
        <v>0.41308221796162597</v>
      </c>
      <c r="F3906" s="8">
        <v>0.34333090892655999</v>
      </c>
      <c r="G3906" s="8">
        <v>0.340061878056235</v>
      </c>
      <c r="H3906" s="8">
        <v>0.54815268580787502</v>
      </c>
    </row>
    <row r="3907" spans="1:8" x14ac:dyDescent="0.35">
      <c r="A3907" s="7" t="str">
        <f t="shared" si="62"/>
        <v>DISTRIBUCION VOLUMEN X CRITERIO (kg ó litros).Aceite alino Ing.DE 20 A 24 AÑOS</v>
      </c>
      <c r="B3907" s="7">
        <v>0</v>
      </c>
      <c r="C3907" s="7">
        <v>0</v>
      </c>
      <c r="D3907" s="8" t="s">
        <v>40</v>
      </c>
      <c r="E3907" s="8">
        <v>1.2584313806684699</v>
      </c>
      <c r="F3907" s="8">
        <v>1.6898440739041001</v>
      </c>
      <c r="G3907" s="8">
        <v>1.9933014639572999</v>
      </c>
      <c r="H3907" s="8">
        <v>1.1028279383622499</v>
      </c>
    </row>
    <row r="3908" spans="1:8" x14ac:dyDescent="0.35">
      <c r="A3908" s="7" t="str">
        <f t="shared" si="62"/>
        <v>DISTRIBUCION VOLUMEN X CRITERIO (kg ó litros).Aceite alino Ing.DE 25 A 34 AÑOS</v>
      </c>
      <c r="B3908" s="7">
        <v>0</v>
      </c>
      <c r="C3908" s="7">
        <v>0</v>
      </c>
      <c r="D3908" s="8" t="s">
        <v>41</v>
      </c>
      <c r="E3908" s="8">
        <v>5.9713636826019298</v>
      </c>
      <c r="F3908" s="8">
        <v>5.1943530413886698</v>
      </c>
      <c r="G3908" s="8">
        <v>4.4910264926599597</v>
      </c>
      <c r="H3908" s="8">
        <v>4.93424325650511</v>
      </c>
    </row>
    <row r="3909" spans="1:8" x14ac:dyDescent="0.35">
      <c r="A3909" s="7" t="str">
        <f t="shared" si="62"/>
        <v>DISTRIBUCION VOLUMEN X CRITERIO (kg ó litros).Aceite alino Ing.DE 35 A 49 AÑOS</v>
      </c>
      <c r="B3909" s="7">
        <v>0</v>
      </c>
      <c r="C3909" s="7">
        <v>0</v>
      </c>
      <c r="D3909" s="8" t="s">
        <v>42</v>
      </c>
      <c r="E3909" s="8">
        <v>29.822956829537102</v>
      </c>
      <c r="F3909" s="8">
        <v>21.265387083008999</v>
      </c>
      <c r="G3909" s="8">
        <v>20.977872426173199</v>
      </c>
      <c r="H3909" s="8">
        <v>21.047395294266401</v>
      </c>
    </row>
    <row r="3910" spans="1:8" x14ac:dyDescent="0.35">
      <c r="A3910" s="7" t="str">
        <f t="shared" si="62"/>
        <v>DISTRIBUCION VOLUMEN X CRITERIO (kg ó litros).Aceite alino Ing.DE 50 A 59 AÑOS</v>
      </c>
      <c r="B3910" s="7">
        <v>0</v>
      </c>
      <c r="C3910" s="7">
        <v>0</v>
      </c>
      <c r="D3910" s="8" t="s">
        <v>43</v>
      </c>
      <c r="E3910" s="8">
        <v>25.486894646162799</v>
      </c>
      <c r="F3910" s="8">
        <v>26.803516225326302</v>
      </c>
      <c r="G3910" s="8">
        <v>29.7868960023814</v>
      </c>
      <c r="H3910" s="8">
        <v>28.582212306038599</v>
      </c>
    </row>
    <row r="3911" spans="1:8" x14ac:dyDescent="0.35">
      <c r="A3911" s="7" t="str">
        <f t="shared" si="62"/>
        <v>DISTRIBUCION VOLUMEN X CRITERIO (kg ó litros).Aceite alino Ing.DE 60 A 75 AÑOS</v>
      </c>
      <c r="B3911" s="7">
        <v>0</v>
      </c>
      <c r="C3911" s="7">
        <v>0</v>
      </c>
      <c r="D3911" s="8" t="s">
        <v>44</v>
      </c>
      <c r="E3911" s="8">
        <v>37.047261340079103</v>
      </c>
      <c r="F3911" s="8">
        <v>44.703548755504698</v>
      </c>
      <c r="G3911" s="8">
        <v>42.410842766798297</v>
      </c>
      <c r="H3911" s="8">
        <v>43.785161076381101</v>
      </c>
    </row>
    <row r="3912" spans="1:8" x14ac:dyDescent="0.35">
      <c r="A3912" s="7" t="str">
        <f t="shared" si="62"/>
        <v>DISTRIBUCION VOLUMEN X CRITERIO (kg ó litros).Aceite alino Ing.ALTA Y MEDIA ALTA</v>
      </c>
      <c r="B3912" s="7">
        <v>0</v>
      </c>
      <c r="C3912" s="7">
        <v>0</v>
      </c>
      <c r="D3912" s="8" t="s">
        <v>17</v>
      </c>
      <c r="E3912" s="8">
        <v>30.167662224268</v>
      </c>
      <c r="F3912" s="8">
        <v>27.069581478436501</v>
      </c>
      <c r="G3912" s="8">
        <v>38.241390517235999</v>
      </c>
      <c r="H3912" s="8">
        <v>30.860194539019499</v>
      </c>
    </row>
    <row r="3913" spans="1:8" x14ac:dyDescent="0.35">
      <c r="A3913" s="7" t="str">
        <f t="shared" si="62"/>
        <v>DISTRIBUCION VOLUMEN X CRITERIO (kg ó litros).Aceite alino Ing.MEDIA</v>
      </c>
      <c r="B3913" s="7">
        <v>0</v>
      </c>
      <c r="C3913" s="7">
        <v>0</v>
      </c>
      <c r="D3913" s="8" t="s">
        <v>18</v>
      </c>
      <c r="E3913" s="8">
        <v>30.706357908405501</v>
      </c>
      <c r="F3913" s="8">
        <v>29.561687866636099</v>
      </c>
      <c r="G3913" s="8">
        <v>25.913838866630101</v>
      </c>
      <c r="H3913" s="8">
        <v>28.889788336715501</v>
      </c>
    </row>
    <row r="3914" spans="1:8" x14ac:dyDescent="0.35">
      <c r="A3914" s="7" t="str">
        <f t="shared" si="62"/>
        <v>DISTRIBUCION VOLUMEN X CRITERIO (kg ó litros).Aceite alino Ing.MEDIA BAJA</v>
      </c>
      <c r="B3914" s="7">
        <v>0</v>
      </c>
      <c r="C3914" s="7">
        <v>0</v>
      </c>
      <c r="D3914" s="8" t="s">
        <v>19</v>
      </c>
      <c r="E3914" s="8">
        <v>26.432960670183999</v>
      </c>
      <c r="F3914" s="8">
        <v>25.6757420236105</v>
      </c>
      <c r="G3914" s="8">
        <v>21.889163331549899</v>
      </c>
      <c r="H3914" s="8">
        <v>19.902144121275199</v>
      </c>
    </row>
    <row r="3915" spans="1:8" x14ac:dyDescent="0.35">
      <c r="A3915" s="7" t="str">
        <f t="shared" si="62"/>
        <v>DISTRIBUCION VOLUMEN X CRITERIO (kg ó litros).Aceite alino Ing.BAJA</v>
      </c>
      <c r="B3915" s="7">
        <v>0</v>
      </c>
      <c r="C3915" s="7">
        <v>0</v>
      </c>
      <c r="D3915" s="8" t="s">
        <v>20</v>
      </c>
      <c r="E3915" s="8">
        <v>12.6930053882819</v>
      </c>
      <c r="F3915" s="8">
        <v>17.6929701929582</v>
      </c>
      <c r="G3915" s="8">
        <v>13.9556018650607</v>
      </c>
      <c r="H3915" s="8">
        <v>20.347861000109301</v>
      </c>
    </row>
    <row r="3916" spans="1:8" x14ac:dyDescent="0.35">
      <c r="A3916" s="7" t="str">
        <f t="shared" si="62"/>
        <v>DISTRIBUCION VOLUMEN X CRITERIO (kg ó litros).Aceite alino Ing.HOMBRE</v>
      </c>
      <c r="B3916" s="7">
        <v>0</v>
      </c>
      <c r="C3916" s="7">
        <v>0</v>
      </c>
      <c r="D3916" s="8" t="s">
        <v>21</v>
      </c>
      <c r="E3916" s="8">
        <v>50.897537490536898</v>
      </c>
      <c r="F3916" s="8">
        <v>55.128159471330001</v>
      </c>
      <c r="G3916" s="8">
        <v>57.579421993057302</v>
      </c>
      <c r="H3916" s="8">
        <v>52.630891611060797</v>
      </c>
    </row>
    <row r="3917" spans="1:8" x14ac:dyDescent="0.35">
      <c r="A3917" s="7" t="str">
        <f t="shared" si="62"/>
        <v>DISTRIBUCION VOLUMEN X CRITERIO (kg ó litros).Aceite alino Ing.MUJER</v>
      </c>
      <c r="B3917" s="7">
        <v>0</v>
      </c>
      <c r="C3917" s="7">
        <v>0</v>
      </c>
      <c r="D3917" s="8" t="s">
        <v>22</v>
      </c>
      <c r="E3917" s="8">
        <v>49.102451278699</v>
      </c>
      <c r="F3917" s="8">
        <v>44.871815925007603</v>
      </c>
      <c r="G3917" s="8">
        <v>42.420577637189602</v>
      </c>
      <c r="H3917" s="8">
        <v>47.369096753820102</v>
      </c>
    </row>
    <row r="3918" spans="1:8" x14ac:dyDescent="0.35">
      <c r="A3918" s="7" t="str">
        <f>$B$2265&amp;$C$3918&amp;D3918</f>
        <v>DISTRIBUCION VOLUMEN X CRITERIO (kg ó litros)Aceite oliva Ing.T.ESPAÑA</v>
      </c>
      <c r="B3918" s="7">
        <v>0</v>
      </c>
      <c r="C3918" s="7" t="s">
        <v>260</v>
      </c>
      <c r="D3918" s="8" t="s">
        <v>36</v>
      </c>
      <c r="E3918" s="8">
        <v>100</v>
      </c>
      <c r="F3918" s="8">
        <v>100</v>
      </c>
      <c r="G3918" s="8">
        <v>100</v>
      </c>
      <c r="H3918" s="8">
        <v>100</v>
      </c>
    </row>
    <row r="3919" spans="1:8" x14ac:dyDescent="0.35">
      <c r="A3919" s="7" t="str">
        <f t="shared" ref="A3919:A3946" si="63">$B$2265&amp;$C$3918&amp;D3919</f>
        <v>DISTRIBUCION VOLUMEN X CRITERIO (kg ó litros)Aceite oliva Ing.BCN AM</v>
      </c>
      <c r="B3919" s="7">
        <v>0</v>
      </c>
      <c r="C3919" s="7">
        <v>0</v>
      </c>
      <c r="D3919" s="8" t="s">
        <v>1</v>
      </c>
      <c r="E3919" s="8">
        <v>15.491390674231599</v>
      </c>
      <c r="F3919" s="8">
        <v>9.9975666247963009</v>
      </c>
      <c r="G3919" s="8">
        <v>11.1425348907607</v>
      </c>
      <c r="H3919" s="8">
        <v>8.8117322242222098</v>
      </c>
    </row>
    <row r="3920" spans="1:8" x14ac:dyDescent="0.35">
      <c r="A3920" s="7" t="str">
        <f t="shared" si="63"/>
        <v>DISTRIBUCION VOLUMEN X CRITERIO (kg ó litros)Aceite oliva Ing.REST.CAT ARAGON</v>
      </c>
      <c r="B3920" s="7">
        <v>0</v>
      </c>
      <c r="C3920" s="7">
        <v>0</v>
      </c>
      <c r="D3920" s="8" t="s">
        <v>2</v>
      </c>
      <c r="E3920" s="8">
        <v>9.6014136932913292</v>
      </c>
      <c r="F3920" s="8">
        <v>8.3104287186760697</v>
      </c>
      <c r="G3920" s="8">
        <v>7.5612972633247599</v>
      </c>
      <c r="H3920" s="8">
        <v>8.4354158636436907</v>
      </c>
    </row>
    <row r="3921" spans="1:8" x14ac:dyDescent="0.35">
      <c r="A3921" s="7" t="str">
        <f t="shared" si="63"/>
        <v>DISTRIBUCION VOLUMEN X CRITERIO (kg ó litros)Aceite oliva Ing.LEVANTE</v>
      </c>
      <c r="B3921" s="7">
        <v>0</v>
      </c>
      <c r="C3921" s="7">
        <v>0</v>
      </c>
      <c r="D3921" s="8" t="s">
        <v>3</v>
      </c>
      <c r="E3921" s="8">
        <v>20.072786606537399</v>
      </c>
      <c r="F3921" s="8">
        <v>19.5354733317007</v>
      </c>
      <c r="G3921" s="8">
        <v>23.1793974589634</v>
      </c>
      <c r="H3921" s="8">
        <v>17.761603773981498</v>
      </c>
    </row>
    <row r="3922" spans="1:8" x14ac:dyDescent="0.35">
      <c r="A3922" s="7" t="str">
        <f t="shared" si="63"/>
        <v>DISTRIBUCION VOLUMEN X CRITERIO (kg ó litros)Aceite oliva Ing.ANDALUCIA</v>
      </c>
      <c r="B3922" s="7">
        <v>0</v>
      </c>
      <c r="C3922" s="7">
        <v>0</v>
      </c>
      <c r="D3922" s="8" t="s">
        <v>4</v>
      </c>
      <c r="E3922" s="8">
        <v>10.4678550775002</v>
      </c>
      <c r="F3922" s="8">
        <v>17.589698024241599</v>
      </c>
      <c r="G3922" s="8">
        <v>11.357143459291599</v>
      </c>
      <c r="H3922" s="8">
        <v>13.856463178884701</v>
      </c>
    </row>
    <row r="3923" spans="1:8" x14ac:dyDescent="0.35">
      <c r="A3923" s="7" t="str">
        <f t="shared" si="63"/>
        <v>DISTRIBUCION VOLUMEN X CRITERIO (kg ó litros)Aceite oliva Ing.MDD AM</v>
      </c>
      <c r="B3923" s="7">
        <v>0</v>
      </c>
      <c r="C3923" s="7">
        <v>0</v>
      </c>
      <c r="D3923" s="8" t="s">
        <v>5</v>
      </c>
      <c r="E3923" s="8">
        <v>9.1958555375796696</v>
      </c>
      <c r="F3923" s="8">
        <v>13.2848557723055</v>
      </c>
      <c r="G3923" s="8">
        <v>13.2173098944156</v>
      </c>
      <c r="H3923" s="8">
        <v>14.0404724791655</v>
      </c>
    </row>
    <row r="3924" spans="1:8" x14ac:dyDescent="0.35">
      <c r="A3924" s="7" t="str">
        <f t="shared" si="63"/>
        <v>DISTRIBUCION VOLUMEN X CRITERIO (kg ó litros)Aceite oliva Ing.RTO CENTRO</v>
      </c>
      <c r="B3924" s="7">
        <v>0</v>
      </c>
      <c r="C3924" s="7">
        <v>0</v>
      </c>
      <c r="D3924" s="8" t="s">
        <v>6</v>
      </c>
      <c r="E3924" s="8">
        <v>8.38184916182108</v>
      </c>
      <c r="F3924" s="8">
        <v>8.3517685911119202</v>
      </c>
      <c r="G3924" s="8">
        <v>9.3082396353494996</v>
      </c>
      <c r="H3924" s="8">
        <v>9.2828079487192792</v>
      </c>
    </row>
    <row r="3925" spans="1:8" x14ac:dyDescent="0.35">
      <c r="A3925" s="7" t="str">
        <f t="shared" si="63"/>
        <v>DISTRIBUCION VOLUMEN X CRITERIO (kg ó litros)Aceite oliva Ing.NORTE-CENTRO</v>
      </c>
      <c r="B3925" s="7">
        <v>0</v>
      </c>
      <c r="C3925" s="7">
        <v>0</v>
      </c>
      <c r="D3925" s="8" t="s">
        <v>7</v>
      </c>
      <c r="E3925" s="8">
        <v>16.814203633913799</v>
      </c>
      <c r="F3925" s="8">
        <v>11.9191536039779</v>
      </c>
      <c r="G3925" s="8">
        <v>15.916727326666701</v>
      </c>
      <c r="H3925" s="8">
        <v>16.745401821613999</v>
      </c>
    </row>
    <row r="3926" spans="1:8" x14ac:dyDescent="0.35">
      <c r="A3926" s="7" t="str">
        <f t="shared" si="63"/>
        <v>DISTRIBUCION VOLUMEN X CRITERIO (kg ó litros)Aceite oliva Ing.NOROESTE</v>
      </c>
      <c r="B3926" s="7">
        <v>0</v>
      </c>
      <c r="C3926" s="7">
        <v>0</v>
      </c>
      <c r="D3926" s="8" t="s">
        <v>8</v>
      </c>
      <c r="E3926" s="8">
        <v>9.9746539376996903</v>
      </c>
      <c r="F3926" s="8">
        <v>11.011055333190001</v>
      </c>
      <c r="G3926" s="8">
        <v>8.3173600776609007</v>
      </c>
      <c r="H3926" s="8">
        <v>11.0661075073799</v>
      </c>
    </row>
    <row r="3927" spans="1:8" x14ac:dyDescent="0.35">
      <c r="A3927" s="7" t="str">
        <f t="shared" si="63"/>
        <v>DISTRIBUCION VOLUMEN X CRITERIO (kg ó litros)Aceite oliva Ing.&lt;2MIL</v>
      </c>
      <c r="B3927" s="7">
        <v>0</v>
      </c>
      <c r="C3927" s="7">
        <v>0</v>
      </c>
      <c r="D3927" s="8" t="s">
        <v>9</v>
      </c>
      <c r="E3927" s="8">
        <v>3.92913394511831</v>
      </c>
      <c r="F3927" s="8">
        <v>5.0229137116584601</v>
      </c>
      <c r="G3927" s="8">
        <v>2.9773383804285798</v>
      </c>
      <c r="H3927" s="8">
        <v>2.9576789875773</v>
      </c>
    </row>
    <row r="3928" spans="1:8" x14ac:dyDescent="0.35">
      <c r="A3928" s="7" t="str">
        <f t="shared" si="63"/>
        <v>DISTRIBUCION VOLUMEN X CRITERIO (kg ó litros)Aceite oliva Ing.2-5MIL</v>
      </c>
      <c r="B3928" s="7">
        <v>0</v>
      </c>
      <c r="C3928" s="7">
        <v>0</v>
      </c>
      <c r="D3928" s="8" t="s">
        <v>10</v>
      </c>
      <c r="E3928" s="8">
        <v>5.4565564130232103</v>
      </c>
      <c r="F3928" s="8">
        <v>4.5525669581590504</v>
      </c>
      <c r="G3928" s="8">
        <v>6.0854209507937496</v>
      </c>
      <c r="H3928" s="8">
        <v>10.4625528414609</v>
      </c>
    </row>
    <row r="3929" spans="1:8" x14ac:dyDescent="0.35">
      <c r="A3929" s="7" t="str">
        <f t="shared" si="63"/>
        <v>DISTRIBUCION VOLUMEN X CRITERIO (kg ó litros)Aceite oliva Ing.5-10MIL</v>
      </c>
      <c r="B3929" s="7">
        <v>0</v>
      </c>
      <c r="C3929" s="7">
        <v>0</v>
      </c>
      <c r="D3929" s="8" t="s">
        <v>11</v>
      </c>
      <c r="E3929" s="8">
        <v>7.1536720654792596</v>
      </c>
      <c r="F3929" s="8">
        <v>5.0541322884733901</v>
      </c>
      <c r="G3929" s="8">
        <v>13.7143569975481</v>
      </c>
      <c r="H3929" s="8">
        <v>7.9002800849444901</v>
      </c>
    </row>
    <row r="3930" spans="1:8" x14ac:dyDescent="0.35">
      <c r="A3930" s="7" t="str">
        <f t="shared" si="63"/>
        <v>DISTRIBUCION VOLUMEN X CRITERIO (kg ó litros)Aceite oliva Ing.10-30MIL</v>
      </c>
      <c r="B3930" s="7">
        <v>0</v>
      </c>
      <c r="C3930" s="7">
        <v>0</v>
      </c>
      <c r="D3930" s="8" t="s">
        <v>12</v>
      </c>
      <c r="E3930" s="8">
        <v>18.689668632146201</v>
      </c>
      <c r="F3930" s="8">
        <v>15.806839059072001</v>
      </c>
      <c r="G3930" s="8">
        <v>14.9467191061756</v>
      </c>
      <c r="H3930" s="8">
        <v>17.8544789691936</v>
      </c>
    </row>
    <row r="3931" spans="1:8" x14ac:dyDescent="0.35">
      <c r="A3931" s="7" t="str">
        <f t="shared" si="63"/>
        <v>DISTRIBUCION VOLUMEN X CRITERIO (kg ó litros)Aceite oliva Ing.30-100MIL</v>
      </c>
      <c r="B3931" s="7">
        <v>0</v>
      </c>
      <c r="C3931" s="7">
        <v>0</v>
      </c>
      <c r="D3931" s="8" t="s">
        <v>13</v>
      </c>
      <c r="E3931" s="8">
        <v>24.132951208554999</v>
      </c>
      <c r="F3931" s="8">
        <v>24.2278408748302</v>
      </c>
      <c r="G3931" s="8">
        <v>23.554808250709499</v>
      </c>
      <c r="H3931" s="8">
        <v>20.662523307864401</v>
      </c>
    </row>
    <row r="3932" spans="1:8" x14ac:dyDescent="0.35">
      <c r="A3932" s="7" t="str">
        <f t="shared" si="63"/>
        <v>DISTRIBUCION VOLUMEN X CRITERIO (kg ó litros)Aceite oliva Ing.100-200MIL</v>
      </c>
      <c r="B3932" s="7">
        <v>0</v>
      </c>
      <c r="C3932" s="7">
        <v>0</v>
      </c>
      <c r="D3932" s="8" t="s">
        <v>14</v>
      </c>
      <c r="E3932" s="8">
        <v>10.384420287401801</v>
      </c>
      <c r="F3932" s="8">
        <v>11.6782368799393</v>
      </c>
      <c r="G3932" s="8">
        <v>9.0187708392019008</v>
      </c>
      <c r="H3932" s="8">
        <v>10.656925476804901</v>
      </c>
    </row>
    <row r="3933" spans="1:8" x14ac:dyDescent="0.35">
      <c r="A3933" s="7" t="str">
        <f t="shared" si="63"/>
        <v>DISTRIBUCION VOLUMEN X CRITERIO (kg ó litros)Aceite oliva Ing.200-500MIL</v>
      </c>
      <c r="B3933" s="7">
        <v>0</v>
      </c>
      <c r="C3933" s="7">
        <v>0</v>
      </c>
      <c r="D3933" s="8" t="s">
        <v>15</v>
      </c>
      <c r="E3933" s="8">
        <v>14.6947959825485</v>
      </c>
      <c r="F3933" s="8">
        <v>16.508181478754899</v>
      </c>
      <c r="G3933" s="8">
        <v>13.949950155276699</v>
      </c>
      <c r="H3933" s="8">
        <v>11.735121518854401</v>
      </c>
    </row>
    <row r="3934" spans="1:8" x14ac:dyDescent="0.35">
      <c r="A3934" s="7" t="str">
        <f t="shared" si="63"/>
        <v>DISTRIBUCION VOLUMEN X CRITERIO (kg ó litros)Aceite oliva Ing.&gt;500MIL</v>
      </c>
      <c r="B3934" s="7">
        <v>0</v>
      </c>
      <c r="C3934" s="7">
        <v>0</v>
      </c>
      <c r="D3934" s="8" t="s">
        <v>16</v>
      </c>
      <c r="E3934" s="8">
        <v>15.5588078182244</v>
      </c>
      <c r="F3934" s="8">
        <v>17.149292834558299</v>
      </c>
      <c r="G3934" s="8">
        <v>15.7526475628041</v>
      </c>
      <c r="H3934" s="8">
        <v>17.770439521434501</v>
      </c>
    </row>
    <row r="3935" spans="1:8" x14ac:dyDescent="0.35">
      <c r="A3935" s="7" t="str">
        <f t="shared" si="63"/>
        <v>DISTRIBUCION VOLUMEN X CRITERIO (kg ó litros)Aceite oliva Ing.DE 15 A 19 AÑOS</v>
      </c>
      <c r="B3935" s="7">
        <v>0</v>
      </c>
      <c r="C3935" s="7">
        <v>0</v>
      </c>
      <c r="D3935" s="8" t="s">
        <v>39</v>
      </c>
      <c r="E3935" s="8">
        <v>0.56957561232852505</v>
      </c>
      <c r="F3935" s="8">
        <v>9.41272825462212E-2</v>
      </c>
      <c r="G3935" s="8">
        <v>0.63767142146840905</v>
      </c>
      <c r="H3935" s="8" t="s">
        <v>276</v>
      </c>
    </row>
    <row r="3936" spans="1:8" x14ac:dyDescent="0.35">
      <c r="A3936" s="7" t="str">
        <f t="shared" si="63"/>
        <v>DISTRIBUCION VOLUMEN X CRITERIO (kg ó litros)Aceite oliva Ing.DE 20 A 24 AÑOS</v>
      </c>
      <c r="B3936" s="7">
        <v>0</v>
      </c>
      <c r="C3936" s="7">
        <v>0</v>
      </c>
      <c r="D3936" s="8" t="s">
        <v>40</v>
      </c>
      <c r="E3936" s="8">
        <v>1.3201408771151799</v>
      </c>
      <c r="F3936" s="8">
        <v>2.3553709685047499</v>
      </c>
      <c r="G3936" s="8">
        <v>1.6907151447047299</v>
      </c>
      <c r="H3936" s="8">
        <v>1.1276252066999299</v>
      </c>
    </row>
    <row r="3937" spans="1:8" x14ac:dyDescent="0.35">
      <c r="A3937" s="7" t="str">
        <f t="shared" si="63"/>
        <v>DISTRIBUCION VOLUMEN X CRITERIO (kg ó litros)Aceite oliva Ing.DE 25 A 34 AÑOS</v>
      </c>
      <c r="B3937" s="7">
        <v>0</v>
      </c>
      <c r="C3937" s="7">
        <v>0</v>
      </c>
      <c r="D3937" s="8" t="s">
        <v>41</v>
      </c>
      <c r="E3937" s="8">
        <v>5.4289079754204703</v>
      </c>
      <c r="F3937" s="8">
        <v>5.5861191093031497</v>
      </c>
      <c r="G3937" s="8">
        <v>4.8456503798652903</v>
      </c>
      <c r="H3937" s="8">
        <v>3.6574535446937202</v>
      </c>
    </row>
    <row r="3938" spans="1:8" x14ac:dyDescent="0.35">
      <c r="A3938" s="7" t="str">
        <f t="shared" si="63"/>
        <v>DISTRIBUCION VOLUMEN X CRITERIO (kg ó litros)Aceite oliva Ing.DE 35 A 49 AÑOS</v>
      </c>
      <c r="B3938" s="7">
        <v>0</v>
      </c>
      <c r="C3938" s="7">
        <v>0</v>
      </c>
      <c r="D3938" s="8" t="s">
        <v>42</v>
      </c>
      <c r="E3938" s="8">
        <v>19.458256801082602</v>
      </c>
      <c r="F3938" s="8">
        <v>19.535459722979201</v>
      </c>
      <c r="G3938" s="8">
        <v>20.969510601922298</v>
      </c>
      <c r="H3938" s="8">
        <v>22.1212853137731</v>
      </c>
    </row>
    <row r="3939" spans="1:8" x14ac:dyDescent="0.35">
      <c r="A3939" s="7" t="str">
        <f t="shared" si="63"/>
        <v>DISTRIBUCION VOLUMEN X CRITERIO (kg ó litros)Aceite oliva Ing.DE 50 A 59 AÑOS</v>
      </c>
      <c r="B3939" s="7">
        <v>0</v>
      </c>
      <c r="C3939" s="7">
        <v>0</v>
      </c>
      <c r="D3939" s="8" t="s">
        <v>43</v>
      </c>
      <c r="E3939" s="8">
        <v>29.931911305977401</v>
      </c>
      <c r="F3939" s="8">
        <v>30.9419427989471</v>
      </c>
      <c r="G3939" s="8">
        <v>29.573732327541101</v>
      </c>
      <c r="H3939" s="8">
        <v>30.804899536291</v>
      </c>
    </row>
    <row r="3940" spans="1:8" x14ac:dyDescent="0.35">
      <c r="A3940" s="7" t="str">
        <f t="shared" si="63"/>
        <v>DISTRIBUCION VOLUMEN X CRITERIO (kg ó litros)Aceite oliva Ing.DE 60 A 75 AÑOS</v>
      </c>
      <c r="B3940" s="7">
        <v>0</v>
      </c>
      <c r="C3940" s="7">
        <v>0</v>
      </c>
      <c r="D3940" s="8" t="s">
        <v>44</v>
      </c>
      <c r="E3940" s="8">
        <v>43.291205457997798</v>
      </c>
      <c r="F3940" s="8">
        <v>41.486976207687803</v>
      </c>
      <c r="G3940" s="8">
        <v>42.282740870012603</v>
      </c>
      <c r="H3940" s="8">
        <v>42.288746277017701</v>
      </c>
    </row>
    <row r="3941" spans="1:8" x14ac:dyDescent="0.35">
      <c r="A3941" s="7" t="str">
        <f t="shared" si="63"/>
        <v>DISTRIBUCION VOLUMEN X CRITERIO (kg ó litros)Aceite oliva Ing.ALTA Y MEDIA ALTA</v>
      </c>
      <c r="B3941" s="7">
        <v>0</v>
      </c>
      <c r="C3941" s="7">
        <v>0</v>
      </c>
      <c r="D3941" s="8" t="s">
        <v>17</v>
      </c>
      <c r="E3941" s="8">
        <v>37.184072667312499</v>
      </c>
      <c r="F3941" s="8">
        <v>32.757791285446999</v>
      </c>
      <c r="G3941" s="8">
        <v>40.991987040398897</v>
      </c>
      <c r="H3941" s="8">
        <v>30.240512777538498</v>
      </c>
    </row>
    <row r="3942" spans="1:8" x14ac:dyDescent="0.35">
      <c r="A3942" s="7" t="str">
        <f t="shared" si="63"/>
        <v>DISTRIBUCION VOLUMEN X CRITERIO (kg ó litros)Aceite oliva Ing.MEDIA</v>
      </c>
      <c r="B3942" s="7">
        <v>0</v>
      </c>
      <c r="C3942" s="7">
        <v>0</v>
      </c>
      <c r="D3942" s="8" t="s">
        <v>18</v>
      </c>
      <c r="E3942" s="8">
        <v>30.069908949673401</v>
      </c>
      <c r="F3942" s="8">
        <v>34.293162720926098</v>
      </c>
      <c r="G3942" s="8">
        <v>27.744145397750199</v>
      </c>
      <c r="H3942" s="8">
        <v>36.8606486690895</v>
      </c>
    </row>
    <row r="3943" spans="1:8" x14ac:dyDescent="0.35">
      <c r="A3943" s="7" t="str">
        <f t="shared" si="63"/>
        <v>DISTRIBUCION VOLUMEN X CRITERIO (kg ó litros)Aceite oliva Ing.MEDIA BAJA</v>
      </c>
      <c r="B3943" s="7">
        <v>0</v>
      </c>
      <c r="C3943" s="7">
        <v>0</v>
      </c>
      <c r="D3943" s="8" t="s">
        <v>19</v>
      </c>
      <c r="E3943" s="8">
        <v>23.734999323275499</v>
      </c>
      <c r="F3943" s="8">
        <v>22.613495918017001</v>
      </c>
      <c r="G3943" s="8">
        <v>22.717710159837601</v>
      </c>
      <c r="H3943" s="8">
        <v>19.682743117311901</v>
      </c>
    </row>
    <row r="3944" spans="1:8" x14ac:dyDescent="0.35">
      <c r="A3944" s="7" t="str">
        <f t="shared" si="63"/>
        <v>DISTRIBUCION VOLUMEN X CRITERIO (kg ó litros)Aceite oliva Ing.BAJA</v>
      </c>
      <c r="B3944" s="7">
        <v>0</v>
      </c>
      <c r="C3944" s="7">
        <v>0</v>
      </c>
      <c r="D3944" s="8" t="s">
        <v>20</v>
      </c>
      <c r="E3944" s="8">
        <v>9.0110108845846195</v>
      </c>
      <c r="F3944" s="8">
        <v>10.335552265454</v>
      </c>
      <c r="G3944" s="8">
        <v>8.5461601976449408</v>
      </c>
      <c r="H3944" s="8">
        <v>13.2160940197911</v>
      </c>
    </row>
    <row r="3945" spans="1:8" x14ac:dyDescent="0.35">
      <c r="A3945" s="7" t="str">
        <f t="shared" si="63"/>
        <v>DISTRIBUCION VOLUMEN X CRITERIO (kg ó litros)Aceite oliva Ing.HOMBRE</v>
      </c>
      <c r="B3945" s="7">
        <v>0</v>
      </c>
      <c r="C3945" s="7">
        <v>0</v>
      </c>
      <c r="D3945" s="8" t="s">
        <v>21</v>
      </c>
      <c r="E3945" s="8">
        <v>53.739124149458597</v>
      </c>
      <c r="F3945" s="8">
        <v>53.302728539092499</v>
      </c>
      <c r="G3945" s="8">
        <v>58.364903359862602</v>
      </c>
      <c r="H3945" s="8">
        <v>61.028895184277999</v>
      </c>
    </row>
    <row r="3946" spans="1:8" x14ac:dyDescent="0.35">
      <c r="A3946" s="7" t="str">
        <f t="shared" si="63"/>
        <v>DISTRIBUCION VOLUMEN X CRITERIO (kg ó litros)Aceite oliva Ing.MUJER</v>
      </c>
      <c r="B3946" s="7">
        <v>0</v>
      </c>
      <c r="C3946" s="7">
        <v>0</v>
      </c>
      <c r="D3946" s="8" t="s">
        <v>22</v>
      </c>
      <c r="E3946" s="8">
        <v>46.260878932976503</v>
      </c>
      <c r="F3946" s="8">
        <v>46.697271177981897</v>
      </c>
      <c r="G3946" s="8">
        <v>41.635115727553099</v>
      </c>
      <c r="H3946" s="8">
        <v>38.971104284621198</v>
      </c>
    </row>
    <row r="3947" spans="1:8" x14ac:dyDescent="0.35">
      <c r="A3947" s="7" t="str">
        <f>$B$2265&amp;$C$3947&amp;D3947</f>
        <v>DISTRIBUCION VOLUMEN X CRITERIO (kg ó litros)Resto aceite Ing.T.ESPAÑA</v>
      </c>
      <c r="B3947" s="7">
        <v>0</v>
      </c>
      <c r="C3947" s="7" t="s">
        <v>261</v>
      </c>
      <c r="D3947" s="8" t="s">
        <v>36</v>
      </c>
      <c r="E3947" s="8">
        <v>100</v>
      </c>
      <c r="F3947" s="8">
        <v>100</v>
      </c>
      <c r="G3947" s="8">
        <v>100</v>
      </c>
      <c r="H3947" s="8">
        <v>100</v>
      </c>
    </row>
    <row r="3948" spans="1:8" x14ac:dyDescent="0.35">
      <c r="A3948" s="7" t="str">
        <f t="shared" ref="A3948:A3975" si="64">$B$2265&amp;$C$3947&amp;D3948</f>
        <v>DISTRIBUCION VOLUMEN X CRITERIO (kg ó litros)Resto aceite Ing.BCN AM</v>
      </c>
      <c r="B3948" s="7">
        <v>0</v>
      </c>
      <c r="C3948" s="7">
        <v>0</v>
      </c>
      <c r="D3948" s="8" t="s">
        <v>1</v>
      </c>
      <c r="E3948" s="8">
        <v>6.3388251299702896</v>
      </c>
      <c r="F3948" s="8">
        <v>10.405370891587999</v>
      </c>
      <c r="G3948" s="8">
        <v>8.2260644150683504</v>
      </c>
      <c r="H3948" s="8">
        <v>12.492456864933001</v>
      </c>
    </row>
    <row r="3949" spans="1:8" x14ac:dyDescent="0.35">
      <c r="A3949" s="7" t="str">
        <f t="shared" si="64"/>
        <v>DISTRIBUCION VOLUMEN X CRITERIO (kg ó litros)Resto aceite Ing.REST.CAT ARAGON</v>
      </c>
      <c r="B3949" s="7">
        <v>0</v>
      </c>
      <c r="C3949" s="7">
        <v>0</v>
      </c>
      <c r="D3949" s="8" t="s">
        <v>2</v>
      </c>
      <c r="E3949" s="8">
        <v>3.1292284157027201</v>
      </c>
      <c r="F3949" s="8">
        <v>2.19743744329151</v>
      </c>
      <c r="G3949" s="8">
        <v>2.2921903737601199</v>
      </c>
      <c r="H3949" s="8">
        <v>2.8258026253155402</v>
      </c>
    </row>
    <row r="3950" spans="1:8" x14ac:dyDescent="0.35">
      <c r="A3950" s="7" t="str">
        <f t="shared" si="64"/>
        <v>DISTRIBUCION VOLUMEN X CRITERIO (kg ó litros)Resto aceite Ing.LEVANTE</v>
      </c>
      <c r="B3950" s="7">
        <v>0</v>
      </c>
      <c r="C3950" s="7">
        <v>0</v>
      </c>
      <c r="D3950" s="8" t="s">
        <v>3</v>
      </c>
      <c r="E3950" s="8">
        <v>24.371090627074501</v>
      </c>
      <c r="F3950" s="8">
        <v>25.552638674247</v>
      </c>
      <c r="G3950" s="8">
        <v>20.144406088409902</v>
      </c>
      <c r="H3950" s="8">
        <v>21.3669999641514</v>
      </c>
    </row>
    <row r="3951" spans="1:8" x14ac:dyDescent="0.35">
      <c r="A3951" s="7" t="str">
        <f t="shared" si="64"/>
        <v>DISTRIBUCION VOLUMEN X CRITERIO (kg ó litros)Resto aceite Ing.ANDALUCIA</v>
      </c>
      <c r="B3951" s="7">
        <v>0</v>
      </c>
      <c r="C3951" s="7">
        <v>0</v>
      </c>
      <c r="D3951" s="8" t="s">
        <v>4</v>
      </c>
      <c r="E3951" s="8">
        <v>36.555003252282901</v>
      </c>
      <c r="F3951" s="8">
        <v>31.1097139940548</v>
      </c>
      <c r="G3951" s="8">
        <v>36.861146827563097</v>
      </c>
      <c r="H3951" s="8">
        <v>27.269667035054301</v>
      </c>
    </row>
    <row r="3952" spans="1:8" x14ac:dyDescent="0.35">
      <c r="A3952" s="7" t="str">
        <f t="shared" si="64"/>
        <v>DISTRIBUCION VOLUMEN X CRITERIO (kg ó litros)Resto aceite Ing.MDD AM</v>
      </c>
      <c r="B3952" s="7">
        <v>0</v>
      </c>
      <c r="C3952" s="7">
        <v>0</v>
      </c>
      <c r="D3952" s="8" t="s">
        <v>5</v>
      </c>
      <c r="E3952" s="8">
        <v>17.664551539154001</v>
      </c>
      <c r="F3952" s="8">
        <v>16.860954583498</v>
      </c>
      <c r="G3952" s="8">
        <v>20.1321458043865</v>
      </c>
      <c r="H3952" s="8">
        <v>21.955831420228499</v>
      </c>
    </row>
    <row r="3953" spans="1:8" x14ac:dyDescent="0.35">
      <c r="A3953" s="7" t="str">
        <f t="shared" si="64"/>
        <v>DISTRIBUCION VOLUMEN X CRITERIO (kg ó litros)Resto aceite Ing.RTO CENTRO</v>
      </c>
      <c r="B3953" s="7">
        <v>0</v>
      </c>
      <c r="C3953" s="7">
        <v>0</v>
      </c>
      <c r="D3953" s="8" t="s">
        <v>6</v>
      </c>
      <c r="E3953" s="8">
        <v>8.6257362001130709</v>
      </c>
      <c r="F3953" s="8">
        <v>8.9251190490193295</v>
      </c>
      <c r="G3953" s="8">
        <v>8.6245140440826606</v>
      </c>
      <c r="H3953" s="8">
        <v>8.7066006523863493</v>
      </c>
    </row>
    <row r="3954" spans="1:8" x14ac:dyDescent="0.35">
      <c r="A3954" s="7" t="str">
        <f t="shared" si="64"/>
        <v>DISTRIBUCION VOLUMEN X CRITERIO (kg ó litros)Resto aceite Ing.NORTE-CENTRO</v>
      </c>
      <c r="B3954" s="7">
        <v>0</v>
      </c>
      <c r="C3954" s="7">
        <v>0</v>
      </c>
      <c r="D3954" s="8" t="s">
        <v>7</v>
      </c>
      <c r="E3954" s="8">
        <v>1.5722688359474299</v>
      </c>
      <c r="F3954" s="8">
        <v>1.4603298138833301</v>
      </c>
      <c r="G3954" s="8">
        <v>1.9177563928266601</v>
      </c>
      <c r="H3954" s="8">
        <v>3.4563464670297401</v>
      </c>
    </row>
    <row r="3955" spans="1:8" x14ac:dyDescent="0.35">
      <c r="A3955" s="7" t="str">
        <f t="shared" si="64"/>
        <v>DISTRIBUCION VOLUMEN X CRITERIO (kg ó litros)Resto aceite Ing.NOROESTE</v>
      </c>
      <c r="B3955" s="7">
        <v>0</v>
      </c>
      <c r="C3955" s="7">
        <v>0</v>
      </c>
      <c r="D3955" s="8" t="s">
        <v>8</v>
      </c>
      <c r="E3955" s="8">
        <v>1.7432883611107599</v>
      </c>
      <c r="F3955" s="8">
        <v>3.4884122474152401</v>
      </c>
      <c r="G3955" s="8">
        <v>1.80177838713323</v>
      </c>
      <c r="H3955" s="8">
        <v>1.92628417440851</v>
      </c>
    </row>
    <row r="3956" spans="1:8" x14ac:dyDescent="0.35">
      <c r="A3956" s="7" t="str">
        <f t="shared" si="64"/>
        <v>DISTRIBUCION VOLUMEN X CRITERIO (kg ó litros)Resto aceite Ing.&lt;2MIL</v>
      </c>
      <c r="B3956" s="7">
        <v>0</v>
      </c>
      <c r="C3956" s="7">
        <v>0</v>
      </c>
      <c r="D3956" s="8" t="s">
        <v>9</v>
      </c>
      <c r="E3956" s="8">
        <v>3.4908060203680402</v>
      </c>
      <c r="F3956" s="8">
        <v>8.3774082288264893</v>
      </c>
      <c r="G3956" s="8">
        <v>2.3988880171624398</v>
      </c>
      <c r="H3956" s="8">
        <v>1.71143280505397</v>
      </c>
    </row>
    <row r="3957" spans="1:8" x14ac:dyDescent="0.35">
      <c r="A3957" s="7" t="str">
        <f t="shared" si="64"/>
        <v>DISTRIBUCION VOLUMEN X CRITERIO (kg ó litros)Resto aceite Ing.2-5MIL</v>
      </c>
      <c r="B3957" s="7">
        <v>0</v>
      </c>
      <c r="C3957" s="7">
        <v>0</v>
      </c>
      <c r="D3957" s="8" t="s">
        <v>10</v>
      </c>
      <c r="E3957" s="8">
        <v>6.6463211939584799</v>
      </c>
      <c r="F3957" s="8">
        <v>6.3144577208865602</v>
      </c>
      <c r="G3957" s="8">
        <v>5.2984252936910901</v>
      </c>
      <c r="H3957" s="8">
        <v>6.7655053952496598</v>
      </c>
    </row>
    <row r="3958" spans="1:8" x14ac:dyDescent="0.35">
      <c r="A3958" s="7" t="str">
        <f t="shared" si="64"/>
        <v>DISTRIBUCION VOLUMEN X CRITERIO (kg ó litros)Resto aceite Ing.5-10MIL</v>
      </c>
      <c r="B3958" s="7">
        <v>0</v>
      </c>
      <c r="C3958" s="7">
        <v>0</v>
      </c>
      <c r="D3958" s="8" t="s">
        <v>11</v>
      </c>
      <c r="E3958" s="8">
        <v>4.2570611656632096</v>
      </c>
      <c r="F3958" s="8">
        <v>3.1275792315914699</v>
      </c>
      <c r="G3958" s="8">
        <v>12.330423902080099</v>
      </c>
      <c r="H3958" s="8">
        <v>4.9141121585571197</v>
      </c>
    </row>
    <row r="3959" spans="1:8" x14ac:dyDescent="0.35">
      <c r="A3959" s="7" t="str">
        <f t="shared" si="64"/>
        <v>DISTRIBUCION VOLUMEN X CRITERIO (kg ó litros)Resto aceite Ing.10-30MIL</v>
      </c>
      <c r="B3959" s="7">
        <v>0</v>
      </c>
      <c r="C3959" s="7">
        <v>0</v>
      </c>
      <c r="D3959" s="8" t="s">
        <v>12</v>
      </c>
      <c r="E3959" s="8">
        <v>11.48728494601</v>
      </c>
      <c r="F3959" s="8">
        <v>12.2667869238329</v>
      </c>
      <c r="G3959" s="8">
        <v>14.6113332698483</v>
      </c>
      <c r="H3959" s="8">
        <v>14.7298112341639</v>
      </c>
    </row>
    <row r="3960" spans="1:8" x14ac:dyDescent="0.35">
      <c r="A3960" s="7" t="str">
        <f t="shared" si="64"/>
        <v>DISTRIBUCION VOLUMEN X CRITERIO (kg ó litros)Resto aceite Ing.30-100MIL</v>
      </c>
      <c r="B3960" s="7">
        <v>0</v>
      </c>
      <c r="C3960" s="7">
        <v>0</v>
      </c>
      <c r="D3960" s="8" t="s">
        <v>13</v>
      </c>
      <c r="E3960" s="8">
        <v>24.5809673009358</v>
      </c>
      <c r="F3960" s="8">
        <v>25.456201996017899</v>
      </c>
      <c r="G3960" s="8">
        <v>21.507475919637699</v>
      </c>
      <c r="H3960" s="8">
        <v>29.4578328036479</v>
      </c>
    </row>
    <row r="3961" spans="1:8" x14ac:dyDescent="0.35">
      <c r="A3961" s="7" t="str">
        <f t="shared" si="64"/>
        <v>DISTRIBUCION VOLUMEN X CRITERIO (kg ó litros)Resto aceite Ing.100-200MIL</v>
      </c>
      <c r="B3961" s="7">
        <v>0</v>
      </c>
      <c r="C3961" s="7">
        <v>0</v>
      </c>
      <c r="D3961" s="8" t="s">
        <v>14</v>
      </c>
      <c r="E3961" s="8">
        <v>16.2651842374467</v>
      </c>
      <c r="F3961" s="8">
        <v>14.0379101798626</v>
      </c>
      <c r="G3961" s="8">
        <v>10.172307772561799</v>
      </c>
      <c r="H3961" s="8">
        <v>10.175470119419799</v>
      </c>
    </row>
    <row r="3962" spans="1:8" x14ac:dyDescent="0.35">
      <c r="A3962" s="7" t="str">
        <f t="shared" si="64"/>
        <v>DISTRIBUCION VOLUMEN X CRITERIO (kg ó litros)Resto aceite Ing.200-500MIL</v>
      </c>
      <c r="B3962" s="7">
        <v>0</v>
      </c>
      <c r="C3962" s="7">
        <v>0</v>
      </c>
      <c r="D3962" s="8" t="s">
        <v>15</v>
      </c>
      <c r="E3962" s="8">
        <v>16.2408096193241</v>
      </c>
      <c r="F3962" s="8">
        <v>12.9531287708538</v>
      </c>
      <c r="G3962" s="8">
        <v>11.647489656728499</v>
      </c>
      <c r="H3962" s="8">
        <v>10.197856392876901</v>
      </c>
    </row>
    <row r="3963" spans="1:8" x14ac:dyDescent="0.35">
      <c r="A3963" s="7" t="str">
        <f t="shared" si="64"/>
        <v>DISTRIBUCION VOLUMEN X CRITERIO (kg ó litros)Resto aceite Ing.&gt;500MIL</v>
      </c>
      <c r="B3963" s="7">
        <v>0</v>
      </c>
      <c r="C3963" s="7">
        <v>0</v>
      </c>
      <c r="D3963" s="8" t="s">
        <v>16</v>
      </c>
      <c r="E3963" s="8">
        <v>17.031550219668201</v>
      </c>
      <c r="F3963" s="8">
        <v>17.466490404541101</v>
      </c>
      <c r="G3963" s="8">
        <v>22.033647466875301</v>
      </c>
      <c r="H3963" s="8">
        <v>22.047966917333401</v>
      </c>
    </row>
    <row r="3964" spans="1:8" x14ac:dyDescent="0.35">
      <c r="A3964" s="7" t="str">
        <f t="shared" si="64"/>
        <v>DISTRIBUCION VOLUMEN X CRITERIO (kg ó litros)Resto aceite Ing.DE 15 A 19 AÑOS</v>
      </c>
      <c r="B3964" s="7">
        <v>0</v>
      </c>
      <c r="C3964" s="7">
        <v>0</v>
      </c>
      <c r="D3964" s="8" t="s">
        <v>39</v>
      </c>
      <c r="E3964" s="8">
        <v>0.35366168186106101</v>
      </c>
      <c r="F3964" s="8">
        <v>0.41033329774081301</v>
      </c>
      <c r="G3964" s="8">
        <v>0.22775829609359999</v>
      </c>
      <c r="H3964" s="8">
        <v>0.78426933166578106</v>
      </c>
    </row>
    <row r="3965" spans="1:8" x14ac:dyDescent="0.35">
      <c r="A3965" s="7" t="str">
        <f t="shared" si="64"/>
        <v>DISTRIBUCION VOLUMEN X CRITERIO (kg ó litros)Resto aceite Ing.DE 20 A 24 AÑOS</v>
      </c>
      <c r="B3965" s="7">
        <v>0</v>
      </c>
      <c r="C3965" s="7">
        <v>0</v>
      </c>
      <c r="D3965" s="8" t="s">
        <v>40</v>
      </c>
      <c r="E3965" s="8">
        <v>1.2350002871312999</v>
      </c>
      <c r="F3965" s="8">
        <v>1.510906502224</v>
      </c>
      <c r="G3965" s="8">
        <v>2.1074830426639002</v>
      </c>
      <c r="H3965" s="8">
        <v>1.09214652061511</v>
      </c>
    </row>
    <row r="3966" spans="1:8" x14ac:dyDescent="0.35">
      <c r="A3966" s="7" t="str">
        <f t="shared" si="64"/>
        <v>DISTRIBUCION VOLUMEN X CRITERIO (kg ó litros)Resto aceite Ing.DE 25 A 34 AÑOS</v>
      </c>
      <c r="B3966" s="7">
        <v>0</v>
      </c>
      <c r="C3966" s="7">
        <v>0</v>
      </c>
      <c r="D3966" s="8" t="s">
        <v>41</v>
      </c>
      <c r="E3966" s="8">
        <v>6.1773340947201696</v>
      </c>
      <c r="F3966" s="8">
        <v>5.0890204553910099</v>
      </c>
      <c r="G3966" s="8">
        <v>4.3572084291460698</v>
      </c>
      <c r="H3966" s="8">
        <v>5.4842201370789603</v>
      </c>
    </row>
    <row r="3967" spans="1:8" x14ac:dyDescent="0.35">
      <c r="A3967" s="7" t="str">
        <f t="shared" si="64"/>
        <v>DISTRIBUCION VOLUMEN X CRITERIO (kg ó litros)Resto aceite Ing.DE 35 A 49 AÑOS</v>
      </c>
      <c r="B3967" s="7">
        <v>0</v>
      </c>
      <c r="C3967" s="7">
        <v>0</v>
      </c>
      <c r="D3967" s="8" t="s">
        <v>42</v>
      </c>
      <c r="E3967" s="8">
        <v>33.758433050139701</v>
      </c>
      <c r="F3967" s="8">
        <v>21.730505778433699</v>
      </c>
      <c r="G3967" s="8">
        <v>20.981027777995401</v>
      </c>
      <c r="H3967" s="8">
        <v>20.584817410419198</v>
      </c>
    </row>
    <row r="3968" spans="1:8" x14ac:dyDescent="0.35">
      <c r="A3968" s="7" t="str">
        <f t="shared" si="64"/>
        <v>DISTRIBUCION VOLUMEN X CRITERIO (kg ó litros)Resto aceite Ing.DE 50 A 59 AÑOS</v>
      </c>
      <c r="B3968" s="7">
        <v>0</v>
      </c>
      <c r="C3968" s="7">
        <v>0</v>
      </c>
      <c r="D3968" s="8" t="s">
        <v>43</v>
      </c>
      <c r="E3968" s="8">
        <v>23.799121983484898</v>
      </c>
      <c r="F3968" s="8">
        <v>25.690833916515199</v>
      </c>
      <c r="G3968" s="8">
        <v>29.867333759700699</v>
      </c>
      <c r="H3968" s="8">
        <v>27.6247902826019</v>
      </c>
    </row>
    <row r="3969" spans="1:8" x14ac:dyDescent="0.35">
      <c r="A3969" s="7" t="str">
        <f t="shared" si="64"/>
        <v>DISTRIBUCION VOLUMEN X CRITERIO (kg ó litros)Resto aceite Ing.DE 60 A 75 AÑOS</v>
      </c>
      <c r="B3969" s="7">
        <v>0</v>
      </c>
      <c r="C3969" s="7">
        <v>0</v>
      </c>
      <c r="D3969" s="8" t="s">
        <v>44</v>
      </c>
      <c r="E3969" s="8">
        <v>34.676435987547897</v>
      </c>
      <c r="F3969" s="8">
        <v>45.568375835384899</v>
      </c>
      <c r="G3969" s="8">
        <v>42.459182284746099</v>
      </c>
      <c r="H3969" s="8">
        <v>44.4297414139143</v>
      </c>
    </row>
    <row r="3970" spans="1:8" x14ac:dyDescent="0.35">
      <c r="A3970" s="7" t="str">
        <f t="shared" si="64"/>
        <v>DISTRIBUCION VOLUMEN X CRITERIO (kg ó litros)Resto aceite Ing.ALTA Y MEDIA ALTA</v>
      </c>
      <c r="B3970" s="7">
        <v>0</v>
      </c>
      <c r="C3970" s="7">
        <v>0</v>
      </c>
      <c r="D3970" s="8" t="s">
        <v>17</v>
      </c>
      <c r="E3970" s="8">
        <v>27.503531436422499</v>
      </c>
      <c r="F3970" s="8">
        <v>25.540215109727601</v>
      </c>
      <c r="G3970" s="8">
        <v>37.203447182007203</v>
      </c>
      <c r="H3970" s="8">
        <v>31.127122318101001</v>
      </c>
    </row>
    <row r="3971" spans="1:8" x14ac:dyDescent="0.35">
      <c r="A3971" s="7" t="str">
        <f t="shared" si="64"/>
        <v>DISTRIBUCION VOLUMEN X CRITERIO (kg ó litros)Resto aceite Ing.MEDIA</v>
      </c>
      <c r="B3971" s="7">
        <v>0</v>
      </c>
      <c r="C3971" s="7">
        <v>0</v>
      </c>
      <c r="D3971" s="8" t="s">
        <v>18</v>
      </c>
      <c r="E3971" s="8">
        <v>30.948017554689599</v>
      </c>
      <c r="F3971" s="8">
        <v>28.289555023078801</v>
      </c>
      <c r="G3971" s="8">
        <v>25.2231688794459</v>
      </c>
      <c r="H3971" s="8">
        <v>25.456342045180499</v>
      </c>
    </row>
    <row r="3972" spans="1:8" x14ac:dyDescent="0.35">
      <c r="A3972" s="7" t="str">
        <f t="shared" si="64"/>
        <v>DISTRIBUCION VOLUMEN X CRITERIO (kg ó litros)Resto aceite Ing.MEDIA BAJA</v>
      </c>
      <c r="B3972" s="7">
        <v>0</v>
      </c>
      <c r="C3972" s="7">
        <v>0</v>
      </c>
      <c r="D3972" s="8" t="s">
        <v>19</v>
      </c>
      <c r="E3972" s="8">
        <v>27.4573764946376</v>
      </c>
      <c r="F3972" s="8">
        <v>26.4990759661863</v>
      </c>
      <c r="G3972" s="8">
        <v>21.576509457706798</v>
      </c>
      <c r="H3972" s="8">
        <v>19.996651054279301</v>
      </c>
    </row>
    <row r="3973" spans="1:8" x14ac:dyDescent="0.35">
      <c r="A3973" s="7" t="str">
        <f t="shared" si="64"/>
        <v>DISTRIBUCION VOLUMEN X CRITERIO (kg ó litros)Resto aceite Ing.BAJA</v>
      </c>
      <c r="B3973" s="7">
        <v>0</v>
      </c>
      <c r="C3973" s="7">
        <v>0</v>
      </c>
      <c r="D3973" s="8" t="s">
        <v>20</v>
      </c>
      <c r="E3973" s="8">
        <v>14.091058566271499</v>
      </c>
      <c r="F3973" s="8">
        <v>19.6711299164255</v>
      </c>
      <c r="G3973" s="8">
        <v>15.9968659613111</v>
      </c>
      <c r="H3973" s="8">
        <v>23.4198680193782</v>
      </c>
    </row>
    <row r="3974" spans="1:8" x14ac:dyDescent="0.35">
      <c r="A3974" s="7" t="str">
        <f t="shared" si="64"/>
        <v>DISTRIBUCION VOLUMEN X CRITERIO (kg ó litros)Resto aceite Ing.HOMBRE</v>
      </c>
      <c r="B3974" s="7">
        <v>0</v>
      </c>
      <c r="C3974" s="7">
        <v>0</v>
      </c>
      <c r="D3974" s="8" t="s">
        <v>21</v>
      </c>
      <c r="E3974" s="8">
        <v>49.818587140380501</v>
      </c>
      <c r="F3974" s="8">
        <v>55.618955832730698</v>
      </c>
      <c r="G3974" s="8">
        <v>57.283018960930903</v>
      </c>
      <c r="H3974" s="8">
        <v>49.013453464810901</v>
      </c>
    </row>
    <row r="3975" spans="1:8" x14ac:dyDescent="0.35">
      <c r="A3975" s="7" t="str">
        <f t="shared" si="64"/>
        <v>DISTRIBUCION VOLUMEN X CRITERIO (kg ó litros)Resto aceite Ing.MUJER</v>
      </c>
      <c r="B3975" s="7">
        <v>0</v>
      </c>
      <c r="C3975" s="7">
        <v>0</v>
      </c>
      <c r="D3975" s="8" t="s">
        <v>22</v>
      </c>
      <c r="E3975" s="8">
        <v>50.181396194134301</v>
      </c>
      <c r="F3975" s="8">
        <v>44.381013024586998</v>
      </c>
      <c r="G3975" s="8">
        <v>42.716973327112797</v>
      </c>
      <c r="H3975" s="8">
        <v>50.986530117016699</v>
      </c>
    </row>
    <row r="3976" spans="1:8" x14ac:dyDescent="0.35">
      <c r="A3976" s="7" t="str">
        <f>$B$2265&amp;$C$3976&amp;D3976</f>
        <v>DISTRIBUCION VOLUMEN X CRITERIO (kg ó litros).Pan Ing.T.ESPAÑA</v>
      </c>
      <c r="B3976" s="7">
        <v>0</v>
      </c>
      <c r="C3976" s="7" t="s">
        <v>166</v>
      </c>
      <c r="D3976" s="8" t="s">
        <v>36</v>
      </c>
      <c r="E3976" s="8">
        <v>100</v>
      </c>
      <c r="F3976" s="8">
        <v>100</v>
      </c>
      <c r="G3976" s="8">
        <v>100</v>
      </c>
      <c r="H3976" s="8">
        <v>100</v>
      </c>
    </row>
    <row r="3977" spans="1:8" x14ac:dyDescent="0.35">
      <c r="A3977" s="7" t="str">
        <f t="shared" ref="A3977:A4004" si="65">$B$2265&amp;$C$3976&amp;D3977</f>
        <v>DISTRIBUCION VOLUMEN X CRITERIO (kg ó litros).Pan Ing.BCN AM</v>
      </c>
      <c r="B3977" s="7">
        <v>0</v>
      </c>
      <c r="C3977" s="7">
        <v>0</v>
      </c>
      <c r="D3977" s="8" t="s">
        <v>1</v>
      </c>
      <c r="E3977" s="8">
        <v>9.9172766820038891</v>
      </c>
      <c r="F3977" s="8">
        <v>8.1888477474497794</v>
      </c>
      <c r="G3977" s="8">
        <v>8.7469919240555001</v>
      </c>
      <c r="H3977" s="8">
        <v>8.8314155009882196</v>
      </c>
    </row>
    <row r="3978" spans="1:8" x14ac:dyDescent="0.35">
      <c r="A3978" s="7" t="str">
        <f t="shared" si="65"/>
        <v>DISTRIBUCION VOLUMEN X CRITERIO (kg ó litros).Pan Ing.REST.CAT ARAGON</v>
      </c>
      <c r="B3978" s="7">
        <v>0</v>
      </c>
      <c r="C3978" s="7">
        <v>0</v>
      </c>
      <c r="D3978" s="8" t="s">
        <v>2</v>
      </c>
      <c r="E3978" s="8">
        <v>8.4692218084587498</v>
      </c>
      <c r="F3978" s="8">
        <v>7.9773707824943303</v>
      </c>
      <c r="G3978" s="8">
        <v>8.9165206800341092</v>
      </c>
      <c r="H3978" s="8">
        <v>8.9496551940487592</v>
      </c>
    </row>
    <row r="3979" spans="1:8" x14ac:dyDescent="0.35">
      <c r="A3979" s="7" t="str">
        <f t="shared" si="65"/>
        <v>DISTRIBUCION VOLUMEN X CRITERIO (kg ó litros).Pan Ing.LEVANTE</v>
      </c>
      <c r="B3979" s="7">
        <v>0</v>
      </c>
      <c r="C3979" s="7">
        <v>0</v>
      </c>
      <c r="D3979" s="8" t="s">
        <v>3</v>
      </c>
      <c r="E3979" s="8">
        <v>17.040252324259299</v>
      </c>
      <c r="F3979" s="8">
        <v>17.890113143390099</v>
      </c>
      <c r="G3979" s="8">
        <v>17.8693106102928</v>
      </c>
      <c r="H3979" s="8">
        <v>16.8414466338095</v>
      </c>
    </row>
    <row r="3980" spans="1:8" x14ac:dyDescent="0.35">
      <c r="A3980" s="7" t="str">
        <f t="shared" si="65"/>
        <v>DISTRIBUCION VOLUMEN X CRITERIO (kg ó litros).Pan Ing.ANDALUCIA</v>
      </c>
      <c r="B3980" s="7">
        <v>0</v>
      </c>
      <c r="C3980" s="7">
        <v>0</v>
      </c>
      <c r="D3980" s="8" t="s">
        <v>4</v>
      </c>
      <c r="E3980" s="8">
        <v>24.4207286765124</v>
      </c>
      <c r="F3980" s="8">
        <v>25.117920201779299</v>
      </c>
      <c r="G3980" s="8">
        <v>23.594775869433601</v>
      </c>
      <c r="H3980" s="8">
        <v>23.036614447318598</v>
      </c>
    </row>
    <row r="3981" spans="1:8" x14ac:dyDescent="0.35">
      <c r="A3981" s="7" t="str">
        <f t="shared" si="65"/>
        <v>DISTRIBUCION VOLUMEN X CRITERIO (kg ó litros).Pan Ing.MDD AM</v>
      </c>
      <c r="B3981" s="7">
        <v>0</v>
      </c>
      <c r="C3981" s="7">
        <v>0</v>
      </c>
      <c r="D3981" s="8" t="s">
        <v>5</v>
      </c>
      <c r="E3981" s="8">
        <v>16.177636040738001</v>
      </c>
      <c r="F3981" s="8">
        <v>17.010492949854498</v>
      </c>
      <c r="G3981" s="8">
        <v>16.1496062129746</v>
      </c>
      <c r="H3981" s="8">
        <v>16.826841133740899</v>
      </c>
    </row>
    <row r="3982" spans="1:8" x14ac:dyDescent="0.35">
      <c r="A3982" s="7" t="str">
        <f t="shared" si="65"/>
        <v>DISTRIBUCION VOLUMEN X CRITERIO (kg ó litros).Pan Ing.RTO CENTRO</v>
      </c>
      <c r="B3982" s="7">
        <v>0</v>
      </c>
      <c r="C3982" s="7">
        <v>0</v>
      </c>
      <c r="D3982" s="8" t="s">
        <v>6</v>
      </c>
      <c r="E3982" s="8">
        <v>8.4915280143471605</v>
      </c>
      <c r="F3982" s="8">
        <v>9.2358021552041194</v>
      </c>
      <c r="G3982" s="8">
        <v>8.5449558489666195</v>
      </c>
      <c r="H3982" s="8">
        <v>9.4032620291737707</v>
      </c>
    </row>
    <row r="3983" spans="1:8" x14ac:dyDescent="0.35">
      <c r="A3983" s="7" t="str">
        <f t="shared" si="65"/>
        <v>DISTRIBUCION VOLUMEN X CRITERIO (kg ó litros).Pan Ing.NORTE-CENTRO</v>
      </c>
      <c r="B3983" s="7">
        <v>0</v>
      </c>
      <c r="C3983" s="7">
        <v>0</v>
      </c>
      <c r="D3983" s="8" t="s">
        <v>7</v>
      </c>
      <c r="E3983" s="8">
        <v>8.1332740005594406</v>
      </c>
      <c r="F3983" s="8">
        <v>7.9577461622409604</v>
      </c>
      <c r="G3983" s="8">
        <v>9.6816100593633596</v>
      </c>
      <c r="H3983" s="8">
        <v>8.3254964789580992</v>
      </c>
    </row>
    <row r="3984" spans="1:8" x14ac:dyDescent="0.35">
      <c r="A3984" s="7" t="str">
        <f t="shared" si="65"/>
        <v>DISTRIBUCION VOLUMEN X CRITERIO (kg ó litros).Pan Ing.NOROESTE</v>
      </c>
      <c r="B3984" s="7">
        <v>0</v>
      </c>
      <c r="C3984" s="7">
        <v>0</v>
      </c>
      <c r="D3984" s="8" t="s">
        <v>8</v>
      </c>
      <c r="E3984" s="8">
        <v>7.3500856400494099</v>
      </c>
      <c r="F3984" s="8">
        <v>6.6216993023083797</v>
      </c>
      <c r="G3984" s="8">
        <v>6.4962328505856499</v>
      </c>
      <c r="H3984" s="8">
        <v>7.7852644907534998</v>
      </c>
    </row>
    <row r="3985" spans="1:8" x14ac:dyDescent="0.35">
      <c r="A3985" s="7" t="str">
        <f t="shared" si="65"/>
        <v>DISTRIBUCION VOLUMEN X CRITERIO (kg ó litros).Pan Ing.&lt;2MIL</v>
      </c>
      <c r="B3985" s="7">
        <v>0</v>
      </c>
      <c r="C3985" s="7">
        <v>0</v>
      </c>
      <c r="D3985" s="8" t="s">
        <v>9</v>
      </c>
      <c r="E3985" s="8">
        <v>3.7348023397660999</v>
      </c>
      <c r="F3985" s="8">
        <v>3.76630054205003</v>
      </c>
      <c r="G3985" s="8">
        <v>2.58230597332498</v>
      </c>
      <c r="H3985" s="8">
        <v>2.6425411066879798</v>
      </c>
    </row>
    <row r="3986" spans="1:8" x14ac:dyDescent="0.35">
      <c r="A3986" s="7" t="str">
        <f t="shared" si="65"/>
        <v>DISTRIBUCION VOLUMEN X CRITERIO (kg ó litros).Pan Ing.2-5MIL</v>
      </c>
      <c r="B3986" s="7">
        <v>0</v>
      </c>
      <c r="C3986" s="7">
        <v>0</v>
      </c>
      <c r="D3986" s="8" t="s">
        <v>10</v>
      </c>
      <c r="E3986" s="8">
        <v>5.4202445620772997</v>
      </c>
      <c r="F3986" s="8">
        <v>5.0475521120883498</v>
      </c>
      <c r="G3986" s="8">
        <v>6.9004774581778499</v>
      </c>
      <c r="H3986" s="8">
        <v>7.1434043882563198</v>
      </c>
    </row>
    <row r="3987" spans="1:8" x14ac:dyDescent="0.35">
      <c r="A3987" s="7" t="str">
        <f t="shared" si="65"/>
        <v>DISTRIBUCION VOLUMEN X CRITERIO (kg ó litros).Pan Ing.5-10MIL</v>
      </c>
      <c r="B3987" s="7">
        <v>0</v>
      </c>
      <c r="C3987" s="7">
        <v>0</v>
      </c>
      <c r="D3987" s="8" t="s">
        <v>11</v>
      </c>
      <c r="E3987" s="8">
        <v>6.7156445411267001</v>
      </c>
      <c r="F3987" s="8">
        <v>5.8390397100400699</v>
      </c>
      <c r="G3987" s="8">
        <v>7.1018097804826699</v>
      </c>
      <c r="H3987" s="8">
        <v>6.50267788142152</v>
      </c>
    </row>
    <row r="3988" spans="1:8" x14ac:dyDescent="0.35">
      <c r="A3988" s="7" t="str">
        <f t="shared" si="65"/>
        <v>DISTRIBUCION VOLUMEN X CRITERIO (kg ó litros).Pan Ing.10-30MIL</v>
      </c>
      <c r="B3988" s="7">
        <v>0</v>
      </c>
      <c r="C3988" s="7">
        <v>0</v>
      </c>
      <c r="D3988" s="8" t="s">
        <v>12</v>
      </c>
      <c r="E3988" s="8">
        <v>16.441866131099601</v>
      </c>
      <c r="F3988" s="8">
        <v>17.339946935704301</v>
      </c>
      <c r="G3988" s="8">
        <v>18.3838881746662</v>
      </c>
      <c r="H3988" s="8">
        <v>16.941620908512299</v>
      </c>
    </row>
    <row r="3989" spans="1:8" x14ac:dyDescent="0.35">
      <c r="A3989" s="7" t="str">
        <f t="shared" si="65"/>
        <v>DISTRIBUCION VOLUMEN X CRITERIO (kg ó litros).Pan Ing.30-100MIL</v>
      </c>
      <c r="B3989" s="7">
        <v>0</v>
      </c>
      <c r="C3989" s="7">
        <v>0</v>
      </c>
      <c r="D3989" s="8" t="s">
        <v>13</v>
      </c>
      <c r="E3989" s="8">
        <v>23.252522123482201</v>
      </c>
      <c r="F3989" s="8">
        <v>23.627530604690101</v>
      </c>
      <c r="G3989" s="8">
        <v>22.148561388468799</v>
      </c>
      <c r="H3989" s="8">
        <v>23.883450765444501</v>
      </c>
    </row>
    <row r="3990" spans="1:8" x14ac:dyDescent="0.35">
      <c r="A3990" s="7" t="str">
        <f t="shared" si="65"/>
        <v>DISTRIBUCION VOLUMEN X CRITERIO (kg ó litros).Pan Ing.100-200MIL</v>
      </c>
      <c r="B3990" s="7">
        <v>0</v>
      </c>
      <c r="C3990" s="7">
        <v>0</v>
      </c>
      <c r="D3990" s="8" t="s">
        <v>14</v>
      </c>
      <c r="E3990" s="8">
        <v>11.8536652121799</v>
      </c>
      <c r="F3990" s="8">
        <v>11.914026032356301</v>
      </c>
      <c r="G3990" s="8">
        <v>11.295053092031999</v>
      </c>
      <c r="H3990" s="8">
        <v>11.3901521436071</v>
      </c>
    </row>
    <row r="3991" spans="1:8" x14ac:dyDescent="0.35">
      <c r="A3991" s="7" t="str">
        <f t="shared" si="65"/>
        <v>DISTRIBUCION VOLUMEN X CRITERIO (kg ó litros).Pan Ing.200-500MIL</v>
      </c>
      <c r="B3991" s="7">
        <v>0</v>
      </c>
      <c r="C3991" s="7">
        <v>0</v>
      </c>
      <c r="D3991" s="8" t="s">
        <v>15</v>
      </c>
      <c r="E3991" s="8">
        <v>14.5107309487402</v>
      </c>
      <c r="F3991" s="8">
        <v>13.945079153580901</v>
      </c>
      <c r="G3991" s="8">
        <v>13.544576101979199</v>
      </c>
      <c r="H3991" s="8">
        <v>13.735896715677001</v>
      </c>
    </row>
    <row r="3992" spans="1:8" x14ac:dyDescent="0.35">
      <c r="A3992" s="7" t="str">
        <f t="shared" si="65"/>
        <v>DISTRIBUCION VOLUMEN X CRITERIO (kg ó litros).Pan Ing.&gt;500MIL</v>
      </c>
      <c r="B3992" s="7">
        <v>0</v>
      </c>
      <c r="C3992" s="7">
        <v>0</v>
      </c>
      <c r="D3992" s="8" t="s">
        <v>16</v>
      </c>
      <c r="E3992" s="8">
        <v>18.070524796960399</v>
      </c>
      <c r="F3992" s="8">
        <v>18.520517372031701</v>
      </c>
      <c r="G3992" s="8">
        <v>18.043331122470601</v>
      </c>
      <c r="H3992" s="8">
        <v>17.760252282958</v>
      </c>
    </row>
    <row r="3993" spans="1:8" x14ac:dyDescent="0.35">
      <c r="A3993" s="7" t="str">
        <f t="shared" si="65"/>
        <v>DISTRIBUCION VOLUMEN X CRITERIO (kg ó litros).Pan Ing.DE 15 A 19 AÑOS</v>
      </c>
      <c r="B3993" s="7">
        <v>0</v>
      </c>
      <c r="C3993" s="7">
        <v>0</v>
      </c>
      <c r="D3993" s="8" t="s">
        <v>39</v>
      </c>
      <c r="E3993" s="8">
        <v>2.4039805297249801</v>
      </c>
      <c r="F3993" s="8">
        <v>2.2030449886798098</v>
      </c>
      <c r="G3993" s="8">
        <v>2.5732335418835302</v>
      </c>
      <c r="H3993" s="8">
        <v>3.2151337241337199</v>
      </c>
    </row>
    <row r="3994" spans="1:8" x14ac:dyDescent="0.35">
      <c r="A3994" s="7" t="str">
        <f t="shared" si="65"/>
        <v>DISTRIBUCION VOLUMEN X CRITERIO (kg ó litros).Pan Ing.DE 20 A 24 AÑOS</v>
      </c>
      <c r="B3994" s="7">
        <v>0</v>
      </c>
      <c r="C3994" s="7">
        <v>0</v>
      </c>
      <c r="D3994" s="8" t="s">
        <v>40</v>
      </c>
      <c r="E3994" s="8">
        <v>3.7054664684099299</v>
      </c>
      <c r="F3994" s="8">
        <v>4.2031518509715902</v>
      </c>
      <c r="G3994" s="8">
        <v>4.2511514021135097</v>
      </c>
      <c r="H3994" s="8">
        <v>2.9783993492809402</v>
      </c>
    </row>
    <row r="3995" spans="1:8" x14ac:dyDescent="0.35">
      <c r="A3995" s="7" t="str">
        <f t="shared" si="65"/>
        <v>DISTRIBUCION VOLUMEN X CRITERIO (kg ó litros).Pan Ing.DE 25 A 34 AÑOS</v>
      </c>
      <c r="B3995" s="7">
        <v>0</v>
      </c>
      <c r="C3995" s="7">
        <v>0</v>
      </c>
      <c r="D3995" s="8" t="s">
        <v>41</v>
      </c>
      <c r="E3995" s="8">
        <v>10.9514283252326</v>
      </c>
      <c r="F3995" s="8">
        <v>11.917694712526201</v>
      </c>
      <c r="G3995" s="8">
        <v>11.141481542405799</v>
      </c>
      <c r="H3995" s="8">
        <v>11.1902791497519</v>
      </c>
    </row>
    <row r="3996" spans="1:8" x14ac:dyDescent="0.35">
      <c r="A3996" s="7" t="str">
        <f t="shared" si="65"/>
        <v>DISTRIBUCION VOLUMEN X CRITERIO (kg ó litros).Pan Ing.DE 35 A 49 AÑOS</v>
      </c>
      <c r="B3996" s="7">
        <v>0</v>
      </c>
      <c r="C3996" s="7">
        <v>0</v>
      </c>
      <c r="D3996" s="8" t="s">
        <v>42</v>
      </c>
      <c r="E3996" s="8">
        <v>31.6624199785218</v>
      </c>
      <c r="F3996" s="8">
        <v>30.8616818185581</v>
      </c>
      <c r="G3996" s="8">
        <v>27.333340276562001</v>
      </c>
      <c r="H3996" s="8">
        <v>27.060268352050699</v>
      </c>
    </row>
    <row r="3997" spans="1:8" x14ac:dyDescent="0.35">
      <c r="A3997" s="7" t="str">
        <f t="shared" si="65"/>
        <v>DISTRIBUCION VOLUMEN X CRITERIO (kg ó litros).Pan Ing.DE 50 A 59 AÑOS</v>
      </c>
      <c r="B3997" s="7">
        <v>0</v>
      </c>
      <c r="C3997" s="7">
        <v>0</v>
      </c>
      <c r="D3997" s="8" t="s">
        <v>43</v>
      </c>
      <c r="E3997" s="8">
        <v>25.3095538255245</v>
      </c>
      <c r="F3997" s="8">
        <v>25.380962282035199</v>
      </c>
      <c r="G3997" s="8">
        <v>26.299404968535502</v>
      </c>
      <c r="H3997" s="8">
        <v>26.035462364237802</v>
      </c>
    </row>
    <row r="3998" spans="1:8" x14ac:dyDescent="0.35">
      <c r="A3998" s="7" t="str">
        <f t="shared" si="65"/>
        <v>DISTRIBUCION VOLUMEN X CRITERIO (kg ó litros).Pan Ing.DE 60 A 75 AÑOS</v>
      </c>
      <c r="B3998" s="7">
        <v>0</v>
      </c>
      <c r="C3998" s="7">
        <v>0</v>
      </c>
      <c r="D3998" s="8" t="s">
        <v>44</v>
      </c>
      <c r="E3998" s="8">
        <v>25.967149340250899</v>
      </c>
      <c r="F3998" s="8">
        <v>25.433456866831399</v>
      </c>
      <c r="G3998" s="8">
        <v>28.401390678915099</v>
      </c>
      <c r="H3998" s="8">
        <v>29.520453512190102</v>
      </c>
    </row>
    <row r="3999" spans="1:8" x14ac:dyDescent="0.35">
      <c r="A3999" s="7" t="str">
        <f t="shared" si="65"/>
        <v>DISTRIBUCION VOLUMEN X CRITERIO (kg ó litros).Pan Ing.ALTA Y MEDIA ALTA</v>
      </c>
      <c r="B3999" s="7">
        <v>0</v>
      </c>
      <c r="C3999" s="7">
        <v>0</v>
      </c>
      <c r="D3999" s="8" t="s">
        <v>17</v>
      </c>
      <c r="E3999" s="8">
        <v>26.3560324092835</v>
      </c>
      <c r="F3999" s="8">
        <v>26.705357361567302</v>
      </c>
      <c r="G3999" s="8">
        <v>29.4601543546842</v>
      </c>
      <c r="H3999" s="8">
        <v>28.038618218456801</v>
      </c>
    </row>
    <row r="4000" spans="1:8" x14ac:dyDescent="0.35">
      <c r="A4000" s="7" t="str">
        <f t="shared" si="65"/>
        <v>DISTRIBUCION VOLUMEN X CRITERIO (kg ó litros).Pan Ing.MEDIA</v>
      </c>
      <c r="B4000" s="7">
        <v>0</v>
      </c>
      <c r="C4000" s="7">
        <v>0</v>
      </c>
      <c r="D4000" s="8" t="s">
        <v>18</v>
      </c>
      <c r="E4000" s="8">
        <v>31.638367319110799</v>
      </c>
      <c r="F4000" s="8">
        <v>30.558461046649398</v>
      </c>
      <c r="G4000" s="8">
        <v>29.023504646846099</v>
      </c>
      <c r="H4000" s="8">
        <v>30.438285502427899</v>
      </c>
    </row>
    <row r="4001" spans="1:8" x14ac:dyDescent="0.35">
      <c r="A4001" s="7" t="str">
        <f t="shared" si="65"/>
        <v>DISTRIBUCION VOLUMEN X CRITERIO (kg ó litros).Pan Ing.MEDIA BAJA</v>
      </c>
      <c r="B4001" s="7">
        <v>0</v>
      </c>
      <c r="C4001" s="7">
        <v>0</v>
      </c>
      <c r="D4001" s="8" t="s">
        <v>19</v>
      </c>
      <c r="E4001" s="8">
        <v>22.8384582957422</v>
      </c>
      <c r="F4001" s="8">
        <v>24.400770829812299</v>
      </c>
      <c r="G4001" s="8">
        <v>23.4374937705627</v>
      </c>
      <c r="H4001" s="8">
        <v>22.393184739005399</v>
      </c>
    </row>
    <row r="4002" spans="1:8" x14ac:dyDescent="0.35">
      <c r="A4002" s="7" t="str">
        <f t="shared" si="65"/>
        <v>DISTRIBUCION VOLUMEN X CRITERIO (kg ó litros).Pan Ing.BAJA</v>
      </c>
      <c r="B4002" s="7">
        <v>0</v>
      </c>
      <c r="C4002" s="7">
        <v>0</v>
      </c>
      <c r="D4002" s="8" t="s">
        <v>20</v>
      </c>
      <c r="E4002" s="8">
        <v>19.167148138126201</v>
      </c>
      <c r="F4002" s="8">
        <v>18.335404625406799</v>
      </c>
      <c r="G4002" s="8">
        <v>18.078848748785902</v>
      </c>
      <c r="H4002" s="8">
        <v>19.129906819085999</v>
      </c>
    </row>
    <row r="4003" spans="1:8" x14ac:dyDescent="0.35">
      <c r="A4003" s="7" t="str">
        <f t="shared" si="65"/>
        <v>DISTRIBUCION VOLUMEN X CRITERIO (kg ó litros).Pan Ing.HOMBRE</v>
      </c>
      <c r="B4003" s="7">
        <v>0</v>
      </c>
      <c r="C4003" s="7">
        <v>0</v>
      </c>
      <c r="D4003" s="8" t="s">
        <v>21</v>
      </c>
      <c r="E4003" s="8">
        <v>48.991951789559401</v>
      </c>
      <c r="F4003" s="8">
        <v>47.288022034666596</v>
      </c>
      <c r="G4003" s="8">
        <v>49.284212734979299</v>
      </c>
      <c r="H4003" s="8">
        <v>48.213953879519202</v>
      </c>
    </row>
    <row r="4004" spans="1:8" x14ac:dyDescent="0.35">
      <c r="A4004" s="7" t="str">
        <f t="shared" si="65"/>
        <v>DISTRIBUCION VOLUMEN X CRITERIO (kg ó litros).Pan Ing.MUJER</v>
      </c>
      <c r="B4004" s="7">
        <v>0</v>
      </c>
      <c r="C4004" s="7">
        <v>0</v>
      </c>
      <c r="D4004" s="8" t="s">
        <v>22</v>
      </c>
      <c r="E4004" s="8">
        <v>51.0080424317606</v>
      </c>
      <c r="F4004" s="8">
        <v>52.711974330680697</v>
      </c>
      <c r="G4004" s="8">
        <v>50.715785246320301</v>
      </c>
      <c r="H4004" s="8">
        <v>51.786044950432299</v>
      </c>
    </row>
    <row r="4005" spans="1:8" x14ac:dyDescent="0.35">
      <c r="A4005" s="7" t="str">
        <f>$B$2265&amp;$C$4005&amp;D4005</f>
        <v>DISTRIBUCION VOLUMEN X CRITERIO (kg ó litros).Pastas Ing.T.ESPAÑA</v>
      </c>
      <c r="B4005" s="7">
        <v>0</v>
      </c>
      <c r="C4005" s="7" t="s">
        <v>167</v>
      </c>
      <c r="D4005" s="8" t="s">
        <v>36</v>
      </c>
      <c r="E4005" s="8">
        <v>100</v>
      </c>
      <c r="F4005" s="8">
        <v>100</v>
      </c>
      <c r="G4005" s="8">
        <v>100</v>
      </c>
      <c r="H4005" s="8">
        <v>100</v>
      </c>
    </row>
    <row r="4006" spans="1:8" x14ac:dyDescent="0.35">
      <c r="A4006" s="7" t="str">
        <f t="shared" ref="A4006:A4033" si="66">$B$2265&amp;$C$4005&amp;D4006</f>
        <v>DISTRIBUCION VOLUMEN X CRITERIO (kg ó litros).Pastas Ing.BCN AM</v>
      </c>
      <c r="B4006" s="7">
        <v>0</v>
      </c>
      <c r="C4006" s="7">
        <v>0</v>
      </c>
      <c r="D4006" s="8" t="s">
        <v>1</v>
      </c>
      <c r="E4006" s="8">
        <v>20.4416912123888</v>
      </c>
      <c r="F4006" s="8">
        <v>17.786558500679401</v>
      </c>
      <c r="G4006" s="8">
        <v>13.386761527878599</v>
      </c>
      <c r="H4006" s="8">
        <v>12.815301386117101</v>
      </c>
    </row>
    <row r="4007" spans="1:8" x14ac:dyDescent="0.35">
      <c r="A4007" s="7" t="str">
        <f t="shared" si="66"/>
        <v>DISTRIBUCION VOLUMEN X CRITERIO (kg ó litros).Pastas Ing.REST.CAT ARAGON</v>
      </c>
      <c r="B4007" s="7">
        <v>0</v>
      </c>
      <c r="C4007" s="7">
        <v>0</v>
      </c>
      <c r="D4007" s="8" t="s">
        <v>2</v>
      </c>
      <c r="E4007" s="8">
        <v>15.0383719402667</v>
      </c>
      <c r="F4007" s="8">
        <v>18.7062224502269</v>
      </c>
      <c r="G4007" s="8">
        <v>17.188652692483501</v>
      </c>
      <c r="H4007" s="8">
        <v>18.207026712258799</v>
      </c>
    </row>
    <row r="4008" spans="1:8" x14ac:dyDescent="0.35">
      <c r="A4008" s="7" t="str">
        <f t="shared" si="66"/>
        <v>DISTRIBUCION VOLUMEN X CRITERIO (kg ó litros).Pastas Ing.LEVANTE</v>
      </c>
      <c r="B4008" s="7">
        <v>0</v>
      </c>
      <c r="C4008" s="7">
        <v>0</v>
      </c>
      <c r="D4008" s="8" t="s">
        <v>3</v>
      </c>
      <c r="E4008" s="8">
        <v>15.187507001587599</v>
      </c>
      <c r="F4008" s="8">
        <v>16.176979612761901</v>
      </c>
      <c r="G4008" s="8">
        <v>14.1638522186794</v>
      </c>
      <c r="H4008" s="8">
        <v>15.1295117352752</v>
      </c>
    </row>
    <row r="4009" spans="1:8" x14ac:dyDescent="0.35">
      <c r="A4009" s="7" t="str">
        <f t="shared" si="66"/>
        <v>DISTRIBUCION VOLUMEN X CRITERIO (kg ó litros).Pastas Ing.ANDALUCIA</v>
      </c>
      <c r="B4009" s="7">
        <v>0</v>
      </c>
      <c r="C4009" s="7">
        <v>0</v>
      </c>
      <c r="D4009" s="8" t="s">
        <v>4</v>
      </c>
      <c r="E4009" s="8">
        <v>12.240036761239301</v>
      </c>
      <c r="F4009" s="8">
        <v>12.402706492868001</v>
      </c>
      <c r="G4009" s="8">
        <v>13.672592413323899</v>
      </c>
      <c r="H4009" s="8">
        <v>14.5653312573414</v>
      </c>
    </row>
    <row r="4010" spans="1:8" x14ac:dyDescent="0.35">
      <c r="A4010" s="7" t="str">
        <f t="shared" si="66"/>
        <v>DISTRIBUCION VOLUMEN X CRITERIO (kg ó litros).Pastas Ing.MDD AM</v>
      </c>
      <c r="B4010" s="7">
        <v>0</v>
      </c>
      <c r="C4010" s="7">
        <v>0</v>
      </c>
      <c r="D4010" s="8" t="s">
        <v>5</v>
      </c>
      <c r="E4010" s="8">
        <v>17.303723054037</v>
      </c>
      <c r="F4010" s="8">
        <v>15.8240550317732</v>
      </c>
      <c r="G4010" s="8">
        <v>18.322974437913299</v>
      </c>
      <c r="H4010" s="8">
        <v>18.206248813739201</v>
      </c>
    </row>
    <row r="4011" spans="1:8" x14ac:dyDescent="0.35">
      <c r="A4011" s="7" t="str">
        <f t="shared" si="66"/>
        <v>DISTRIBUCION VOLUMEN X CRITERIO (kg ó litros).Pastas Ing.RTO CENTRO</v>
      </c>
      <c r="B4011" s="7">
        <v>0</v>
      </c>
      <c r="C4011" s="7">
        <v>0</v>
      </c>
      <c r="D4011" s="8" t="s">
        <v>6</v>
      </c>
      <c r="E4011" s="8">
        <v>5.7642735936277401</v>
      </c>
      <c r="F4011" s="8">
        <v>6.2176018648070004</v>
      </c>
      <c r="G4011" s="8">
        <v>5.8713273698881903</v>
      </c>
      <c r="H4011" s="8">
        <v>6.4347641743701596</v>
      </c>
    </row>
    <row r="4012" spans="1:8" x14ac:dyDescent="0.35">
      <c r="A4012" s="7" t="str">
        <f t="shared" si="66"/>
        <v>DISTRIBUCION VOLUMEN X CRITERIO (kg ó litros).Pastas Ing.NORTE-CENTRO</v>
      </c>
      <c r="B4012" s="7">
        <v>0</v>
      </c>
      <c r="C4012" s="7">
        <v>0</v>
      </c>
      <c r="D4012" s="8" t="s">
        <v>7</v>
      </c>
      <c r="E4012" s="8">
        <v>7.59531858839709</v>
      </c>
      <c r="F4012" s="8">
        <v>8.3169522158945792</v>
      </c>
      <c r="G4012" s="8">
        <v>13.087800669246199</v>
      </c>
      <c r="H4012" s="8">
        <v>7.02543948284519</v>
      </c>
    </row>
    <row r="4013" spans="1:8" x14ac:dyDescent="0.35">
      <c r="A4013" s="7" t="str">
        <f t="shared" si="66"/>
        <v>DISTRIBUCION VOLUMEN X CRITERIO (kg ó litros).Pastas Ing.NOROESTE</v>
      </c>
      <c r="B4013" s="7">
        <v>0</v>
      </c>
      <c r="C4013" s="7">
        <v>0</v>
      </c>
      <c r="D4013" s="8" t="s">
        <v>8</v>
      </c>
      <c r="E4013" s="8">
        <v>6.4290755850258199</v>
      </c>
      <c r="F4013" s="8">
        <v>4.5689313671472904</v>
      </c>
      <c r="G4013" s="8">
        <v>4.3060264479897903</v>
      </c>
      <c r="H4013" s="8">
        <v>7.6163815062701596</v>
      </c>
    </row>
    <row r="4014" spans="1:8" x14ac:dyDescent="0.35">
      <c r="A4014" s="7" t="str">
        <f t="shared" si="66"/>
        <v>DISTRIBUCION VOLUMEN X CRITERIO (kg ó litros).Pastas Ing.&lt;2MIL</v>
      </c>
      <c r="B4014" s="7">
        <v>0</v>
      </c>
      <c r="C4014" s="7">
        <v>0</v>
      </c>
      <c r="D4014" s="8" t="s">
        <v>9</v>
      </c>
      <c r="E4014" s="8">
        <v>5.71517269924278</v>
      </c>
      <c r="F4014" s="8">
        <v>5.4608807471500702</v>
      </c>
      <c r="G4014" s="8">
        <v>3.9839505197159499</v>
      </c>
      <c r="H4014" s="8">
        <v>3.6951112239558701</v>
      </c>
    </row>
    <row r="4015" spans="1:8" x14ac:dyDescent="0.35">
      <c r="A4015" s="7" t="str">
        <f t="shared" si="66"/>
        <v>DISTRIBUCION VOLUMEN X CRITERIO (kg ó litros).Pastas Ing.2-5MIL</v>
      </c>
      <c r="B4015" s="7">
        <v>0</v>
      </c>
      <c r="C4015" s="7">
        <v>0</v>
      </c>
      <c r="D4015" s="8" t="s">
        <v>10</v>
      </c>
      <c r="E4015" s="8">
        <v>6.2328328695230102</v>
      </c>
      <c r="F4015" s="8">
        <v>3.7379934087514202</v>
      </c>
      <c r="G4015" s="8">
        <v>4.3026079565119</v>
      </c>
      <c r="H4015" s="8">
        <v>9.7982408279486002</v>
      </c>
    </row>
    <row r="4016" spans="1:8" x14ac:dyDescent="0.35">
      <c r="A4016" s="7" t="str">
        <f t="shared" si="66"/>
        <v>DISTRIBUCION VOLUMEN X CRITERIO (kg ó litros).Pastas Ing.5-10MIL</v>
      </c>
      <c r="B4016" s="7">
        <v>0</v>
      </c>
      <c r="C4016" s="7">
        <v>0</v>
      </c>
      <c r="D4016" s="8" t="s">
        <v>11</v>
      </c>
      <c r="E4016" s="8">
        <v>6.3394242927309401</v>
      </c>
      <c r="F4016" s="8">
        <v>4.93634921838244</v>
      </c>
      <c r="G4016" s="8">
        <v>7.2668824039170197</v>
      </c>
      <c r="H4016" s="8">
        <v>7.4453306930554204</v>
      </c>
    </row>
    <row r="4017" spans="1:8" x14ac:dyDescent="0.35">
      <c r="A4017" s="7" t="str">
        <f t="shared" si="66"/>
        <v>DISTRIBUCION VOLUMEN X CRITERIO (kg ó litros).Pastas Ing.10-30MIL</v>
      </c>
      <c r="B4017" s="7">
        <v>0</v>
      </c>
      <c r="C4017" s="7">
        <v>0</v>
      </c>
      <c r="D4017" s="8" t="s">
        <v>12</v>
      </c>
      <c r="E4017" s="8">
        <v>16.7880018944557</v>
      </c>
      <c r="F4017" s="8">
        <v>18.648582203994501</v>
      </c>
      <c r="G4017" s="8">
        <v>19.6357741064914</v>
      </c>
      <c r="H4017" s="8">
        <v>19.374228442312099</v>
      </c>
    </row>
    <row r="4018" spans="1:8" x14ac:dyDescent="0.35">
      <c r="A4018" s="7" t="str">
        <f t="shared" si="66"/>
        <v>DISTRIBUCION VOLUMEN X CRITERIO (kg ó litros).Pastas Ing.30-100MIL</v>
      </c>
      <c r="B4018" s="7">
        <v>0</v>
      </c>
      <c r="C4018" s="7">
        <v>0</v>
      </c>
      <c r="D4018" s="8" t="s">
        <v>13</v>
      </c>
      <c r="E4018" s="8">
        <v>20.951948262440201</v>
      </c>
      <c r="F4018" s="8">
        <v>21.151181937007099</v>
      </c>
      <c r="G4018" s="8">
        <v>20.696216972981698</v>
      </c>
      <c r="H4018" s="8">
        <v>20.5707040768472</v>
      </c>
    </row>
    <row r="4019" spans="1:8" x14ac:dyDescent="0.35">
      <c r="A4019" s="7" t="str">
        <f t="shared" si="66"/>
        <v>DISTRIBUCION VOLUMEN X CRITERIO (kg ó litros).Pastas Ing.100-200MIL</v>
      </c>
      <c r="B4019" s="7">
        <v>0</v>
      </c>
      <c r="C4019" s="7">
        <v>0</v>
      </c>
      <c r="D4019" s="8" t="s">
        <v>14</v>
      </c>
      <c r="E4019" s="8">
        <v>10.212677458301901</v>
      </c>
      <c r="F4019" s="8">
        <v>8.9744150309804596</v>
      </c>
      <c r="G4019" s="8">
        <v>10.122280544267699</v>
      </c>
      <c r="H4019" s="8">
        <v>6.9444615876361802</v>
      </c>
    </row>
    <row r="4020" spans="1:8" x14ac:dyDescent="0.35">
      <c r="A4020" s="7" t="str">
        <f t="shared" si="66"/>
        <v>DISTRIBUCION VOLUMEN X CRITERIO (kg ó litros).Pastas Ing.200-500MIL</v>
      </c>
      <c r="B4020" s="7">
        <v>0</v>
      </c>
      <c r="C4020" s="7">
        <v>0</v>
      </c>
      <c r="D4020" s="8" t="s">
        <v>15</v>
      </c>
      <c r="E4020" s="8">
        <v>14.4498723868789</v>
      </c>
      <c r="F4020" s="8">
        <v>17.736928156093398</v>
      </c>
      <c r="G4020" s="8">
        <v>13.444456911608301</v>
      </c>
      <c r="H4020" s="8">
        <v>13.161352713779999</v>
      </c>
    </row>
    <row r="4021" spans="1:8" x14ac:dyDescent="0.35">
      <c r="A4021" s="7" t="str">
        <f t="shared" si="66"/>
        <v>DISTRIBUCION VOLUMEN X CRITERIO (kg ó litros).Pastas Ing.&gt;500MIL</v>
      </c>
      <c r="B4021" s="7">
        <v>0</v>
      </c>
      <c r="C4021" s="7">
        <v>0</v>
      </c>
      <c r="D4021" s="8" t="s">
        <v>16</v>
      </c>
      <c r="E4021" s="8">
        <v>19.310067678921399</v>
      </c>
      <c r="F4021" s="8">
        <v>19.353676804046199</v>
      </c>
      <c r="G4021" s="8">
        <v>20.547813434100501</v>
      </c>
      <c r="H4021" s="8">
        <v>19.0105681860849</v>
      </c>
    </row>
    <row r="4022" spans="1:8" x14ac:dyDescent="0.35">
      <c r="A4022" s="7" t="str">
        <f t="shared" si="66"/>
        <v>DISTRIBUCION VOLUMEN X CRITERIO (kg ó litros).Pastas Ing.DE 15 A 19 AÑOS</v>
      </c>
      <c r="B4022" s="7">
        <v>0</v>
      </c>
      <c r="C4022" s="7">
        <v>0</v>
      </c>
      <c r="D4022" s="8" t="s">
        <v>39</v>
      </c>
      <c r="E4022" s="8">
        <v>1.20614254688301</v>
      </c>
      <c r="F4022" s="8">
        <v>2.0860958397204099</v>
      </c>
      <c r="G4022" s="8">
        <v>2.80094022121227</v>
      </c>
      <c r="H4022" s="8">
        <v>3.8173746862315499</v>
      </c>
    </row>
    <row r="4023" spans="1:8" x14ac:dyDescent="0.35">
      <c r="A4023" s="7" t="str">
        <f t="shared" si="66"/>
        <v>DISTRIBUCION VOLUMEN X CRITERIO (kg ó litros).Pastas Ing.DE 20 A 24 AÑOS</v>
      </c>
      <c r="B4023" s="7">
        <v>0</v>
      </c>
      <c r="C4023" s="7">
        <v>0</v>
      </c>
      <c r="D4023" s="8" t="s">
        <v>40</v>
      </c>
      <c r="E4023" s="8">
        <v>4.3025946873597896</v>
      </c>
      <c r="F4023" s="8">
        <v>3.3133545442443899</v>
      </c>
      <c r="G4023" s="8">
        <v>3.6653643343154898</v>
      </c>
      <c r="H4023" s="8">
        <v>1.7279685648630601</v>
      </c>
    </row>
    <row r="4024" spans="1:8" x14ac:dyDescent="0.35">
      <c r="A4024" s="7" t="str">
        <f t="shared" si="66"/>
        <v>DISTRIBUCION VOLUMEN X CRITERIO (kg ó litros).Pastas Ing.DE 25 A 34 AÑOS</v>
      </c>
      <c r="B4024" s="7">
        <v>0</v>
      </c>
      <c r="C4024" s="7">
        <v>0</v>
      </c>
      <c r="D4024" s="8" t="s">
        <v>41</v>
      </c>
      <c r="E4024" s="8">
        <v>11.8683037659038</v>
      </c>
      <c r="F4024" s="8">
        <v>11.263963766851999</v>
      </c>
      <c r="G4024" s="8">
        <v>12.282058434861099</v>
      </c>
      <c r="H4024" s="8">
        <v>10.8417023232515</v>
      </c>
    </row>
    <row r="4025" spans="1:8" x14ac:dyDescent="0.35">
      <c r="A4025" s="7" t="str">
        <f t="shared" si="66"/>
        <v>DISTRIBUCION VOLUMEN X CRITERIO (kg ó litros).Pastas Ing.DE 35 A 49 AÑOS</v>
      </c>
      <c r="B4025" s="7">
        <v>0</v>
      </c>
      <c r="C4025" s="7">
        <v>0</v>
      </c>
      <c r="D4025" s="8" t="s">
        <v>42</v>
      </c>
      <c r="E4025" s="8">
        <v>35.766815122883202</v>
      </c>
      <c r="F4025" s="8">
        <v>29.316159015999499</v>
      </c>
      <c r="G4025" s="8">
        <v>28.480557196778701</v>
      </c>
      <c r="H4025" s="8">
        <v>31.3775642328029</v>
      </c>
    </row>
    <row r="4026" spans="1:8" x14ac:dyDescent="0.35">
      <c r="A4026" s="7" t="str">
        <f t="shared" si="66"/>
        <v>DISTRIBUCION VOLUMEN X CRITERIO (kg ó litros).Pastas Ing.DE 50 A 59 AÑOS</v>
      </c>
      <c r="B4026" s="7">
        <v>0</v>
      </c>
      <c r="C4026" s="7">
        <v>0</v>
      </c>
      <c r="D4026" s="8" t="s">
        <v>43</v>
      </c>
      <c r="E4026" s="8">
        <v>25.740271056470299</v>
      </c>
      <c r="F4026" s="8">
        <v>27.8622892641901</v>
      </c>
      <c r="G4026" s="8">
        <v>27.839148659223699</v>
      </c>
      <c r="H4026" s="8">
        <v>21.836605863549</v>
      </c>
    </row>
    <row r="4027" spans="1:8" x14ac:dyDescent="0.35">
      <c r="A4027" s="7" t="str">
        <f t="shared" si="66"/>
        <v>DISTRIBUCION VOLUMEN X CRITERIO (kg ó litros).Pastas Ing.DE 60 A 75 AÑOS</v>
      </c>
      <c r="B4027" s="7">
        <v>0</v>
      </c>
      <c r="C4027" s="7">
        <v>0</v>
      </c>
      <c r="D4027" s="8" t="s">
        <v>44</v>
      </c>
      <c r="E4027" s="8">
        <v>21.115870100194201</v>
      </c>
      <c r="F4027" s="8">
        <v>26.158141894612001</v>
      </c>
      <c r="G4027" s="8">
        <v>24.931915302164199</v>
      </c>
      <c r="H4027" s="8">
        <v>30.398784938801899</v>
      </c>
    </row>
    <row r="4028" spans="1:8" x14ac:dyDescent="0.35">
      <c r="A4028" s="7" t="str">
        <f t="shared" si="66"/>
        <v>DISTRIBUCION VOLUMEN X CRITERIO (kg ó litros).Pastas Ing.ALTA Y MEDIA ALTA</v>
      </c>
      <c r="B4028" s="7">
        <v>0</v>
      </c>
      <c r="C4028" s="7">
        <v>0</v>
      </c>
      <c r="D4028" s="8" t="s">
        <v>17</v>
      </c>
      <c r="E4028" s="8">
        <v>31.256114792770902</v>
      </c>
      <c r="F4028" s="8">
        <v>30.542381436350901</v>
      </c>
      <c r="G4028" s="8">
        <v>35.0041374373832</v>
      </c>
      <c r="H4028" s="8">
        <v>33.218002571239701</v>
      </c>
    </row>
    <row r="4029" spans="1:8" x14ac:dyDescent="0.35">
      <c r="A4029" s="7" t="str">
        <f t="shared" si="66"/>
        <v>DISTRIBUCION VOLUMEN X CRITERIO (kg ó litros).Pastas Ing.MEDIA</v>
      </c>
      <c r="B4029" s="7">
        <v>0</v>
      </c>
      <c r="C4029" s="7">
        <v>0</v>
      </c>
      <c r="D4029" s="8" t="s">
        <v>18</v>
      </c>
      <c r="E4029" s="8">
        <v>30.858651511275699</v>
      </c>
      <c r="F4029" s="8">
        <v>31.689316409257401</v>
      </c>
      <c r="G4029" s="8">
        <v>28.104058424634498</v>
      </c>
      <c r="H4029" s="8">
        <v>32.709029134129999</v>
      </c>
    </row>
    <row r="4030" spans="1:8" x14ac:dyDescent="0.35">
      <c r="A4030" s="7" t="str">
        <f t="shared" si="66"/>
        <v>DISTRIBUCION VOLUMEN X CRITERIO (kg ó litros).Pastas Ing.MEDIA BAJA</v>
      </c>
      <c r="B4030" s="7">
        <v>0</v>
      </c>
      <c r="C4030" s="7">
        <v>0</v>
      </c>
      <c r="D4030" s="8" t="s">
        <v>19</v>
      </c>
      <c r="E4030" s="8">
        <v>24.4948717429521</v>
      </c>
      <c r="F4030" s="8">
        <v>26.737003313472901</v>
      </c>
      <c r="G4030" s="8">
        <v>25.983939836287799</v>
      </c>
      <c r="H4030" s="8">
        <v>19.443781253244602</v>
      </c>
    </row>
    <row r="4031" spans="1:8" x14ac:dyDescent="0.35">
      <c r="A4031" s="7" t="str">
        <f t="shared" si="66"/>
        <v>DISTRIBUCION VOLUMEN X CRITERIO (kg ó litros).Pastas Ing.BAJA</v>
      </c>
      <c r="B4031" s="7">
        <v>0</v>
      </c>
      <c r="C4031" s="7">
        <v>0</v>
      </c>
      <c r="D4031" s="8" t="s">
        <v>20</v>
      </c>
      <c r="E4031" s="8">
        <v>13.3903543726545</v>
      </c>
      <c r="F4031" s="8">
        <v>11.0313084444028</v>
      </c>
      <c r="G4031" s="8">
        <v>10.907855582436101</v>
      </c>
      <c r="H4031" s="8">
        <v>14.629183914612501</v>
      </c>
    </row>
    <row r="4032" spans="1:8" x14ac:dyDescent="0.35">
      <c r="A4032" s="7" t="str">
        <f t="shared" si="66"/>
        <v>DISTRIBUCION VOLUMEN X CRITERIO (kg ó litros).Pastas Ing.HOMBRE</v>
      </c>
      <c r="B4032" s="7">
        <v>0</v>
      </c>
      <c r="C4032" s="7">
        <v>0</v>
      </c>
      <c r="D4032" s="8" t="s">
        <v>21</v>
      </c>
      <c r="E4032" s="8">
        <v>45.054063753368801</v>
      </c>
      <c r="F4032" s="8">
        <v>49.0124731235002</v>
      </c>
      <c r="G4032" s="8">
        <v>47.431805761719197</v>
      </c>
      <c r="H4032" s="8">
        <v>51.761787291808197</v>
      </c>
    </row>
    <row r="4033" spans="1:8" x14ac:dyDescent="0.35">
      <c r="A4033" s="7" t="str">
        <f t="shared" si="66"/>
        <v>DISTRIBUCION VOLUMEN X CRITERIO (kg ó litros).Pastas Ing.MUJER</v>
      </c>
      <c r="B4033" s="7">
        <v>0</v>
      </c>
      <c r="C4033" s="7">
        <v>0</v>
      </c>
      <c r="D4033" s="8" t="s">
        <v>22</v>
      </c>
      <c r="E4033" s="8">
        <v>54.945936441847898</v>
      </c>
      <c r="F4033" s="8">
        <v>50.987527305002999</v>
      </c>
      <c r="G4033" s="8">
        <v>52.568179278293101</v>
      </c>
      <c r="H4033" s="8">
        <v>48.238203306370401</v>
      </c>
    </row>
    <row r="4034" spans="1:8" x14ac:dyDescent="0.35">
      <c r="A4034" s="7" t="str">
        <f>$B$2265&amp;$C$4034&amp;D4034</f>
        <v>DISTRIBUCION VOLUMEN X CRITERIO (kg ó litros).Arroz Ing.T.ESPAÑA</v>
      </c>
      <c r="B4034" s="7">
        <v>0</v>
      </c>
      <c r="C4034" s="7" t="s">
        <v>168</v>
      </c>
      <c r="D4034" s="8" t="s">
        <v>36</v>
      </c>
      <c r="E4034" s="8">
        <v>100</v>
      </c>
      <c r="F4034" s="8">
        <v>100</v>
      </c>
      <c r="G4034" s="8">
        <v>100</v>
      </c>
      <c r="H4034" s="8">
        <v>100</v>
      </c>
    </row>
    <row r="4035" spans="1:8" x14ac:dyDescent="0.35">
      <c r="A4035" s="7" t="str">
        <f t="shared" ref="A4035:A4062" si="67">$B$2265&amp;$C$4034&amp;D4035</f>
        <v>DISTRIBUCION VOLUMEN X CRITERIO (kg ó litros).Arroz Ing.BCN AM</v>
      </c>
      <c r="B4035" s="7">
        <v>0</v>
      </c>
      <c r="C4035" s="7">
        <v>0</v>
      </c>
      <c r="D4035" s="8" t="s">
        <v>1</v>
      </c>
      <c r="E4035" s="8">
        <v>11.6687191325287</v>
      </c>
      <c r="F4035" s="8">
        <v>12.500406659727201</v>
      </c>
      <c r="G4035" s="8">
        <v>11.1867992577862</v>
      </c>
      <c r="H4035" s="8">
        <v>12.124570661503499</v>
      </c>
    </row>
    <row r="4036" spans="1:8" x14ac:dyDescent="0.35">
      <c r="A4036" s="7" t="str">
        <f t="shared" si="67"/>
        <v>DISTRIBUCION VOLUMEN X CRITERIO (kg ó litros).Arroz Ing.REST.CAT ARAGON</v>
      </c>
      <c r="B4036" s="7">
        <v>0</v>
      </c>
      <c r="C4036" s="7">
        <v>0</v>
      </c>
      <c r="D4036" s="8" t="s">
        <v>2</v>
      </c>
      <c r="E4036" s="8">
        <v>13.577296190169299</v>
      </c>
      <c r="F4036" s="8">
        <v>9.8147627606779206</v>
      </c>
      <c r="G4036" s="8">
        <v>12.018173989820101</v>
      </c>
      <c r="H4036" s="8">
        <v>14.171107664119999</v>
      </c>
    </row>
    <row r="4037" spans="1:8" x14ac:dyDescent="0.35">
      <c r="A4037" s="7" t="str">
        <f t="shared" si="67"/>
        <v>DISTRIBUCION VOLUMEN X CRITERIO (kg ó litros).Arroz Ing.LEVANTE</v>
      </c>
      <c r="B4037" s="7">
        <v>0</v>
      </c>
      <c r="C4037" s="7">
        <v>0</v>
      </c>
      <c r="D4037" s="8" t="s">
        <v>3</v>
      </c>
      <c r="E4037" s="8">
        <v>26.7621121182639</v>
      </c>
      <c r="F4037" s="8">
        <v>27.115898611670101</v>
      </c>
      <c r="G4037" s="8">
        <v>22.853448161233</v>
      </c>
      <c r="H4037" s="8">
        <v>20.748888270381901</v>
      </c>
    </row>
    <row r="4038" spans="1:8" x14ac:dyDescent="0.35">
      <c r="A4038" s="7" t="str">
        <f t="shared" si="67"/>
        <v>DISTRIBUCION VOLUMEN X CRITERIO (kg ó litros).Arroz Ing.ANDALUCIA</v>
      </c>
      <c r="B4038" s="7">
        <v>0</v>
      </c>
      <c r="C4038" s="7">
        <v>0</v>
      </c>
      <c r="D4038" s="8" t="s">
        <v>4</v>
      </c>
      <c r="E4038" s="8">
        <v>14.811016297691801</v>
      </c>
      <c r="F4038" s="8">
        <v>16.318283267415101</v>
      </c>
      <c r="G4038" s="8">
        <v>14.838398603571701</v>
      </c>
      <c r="H4038" s="8">
        <v>14.8900526026341</v>
      </c>
    </row>
    <row r="4039" spans="1:8" x14ac:dyDescent="0.35">
      <c r="A4039" s="7" t="str">
        <f t="shared" si="67"/>
        <v>DISTRIBUCION VOLUMEN X CRITERIO (kg ó litros).Arroz Ing.MDD AM</v>
      </c>
      <c r="B4039" s="7">
        <v>0</v>
      </c>
      <c r="C4039" s="7">
        <v>0</v>
      </c>
      <c r="D4039" s="8" t="s">
        <v>5</v>
      </c>
      <c r="E4039" s="8">
        <v>16.451450224252401</v>
      </c>
      <c r="F4039" s="8">
        <v>17.972779103814499</v>
      </c>
      <c r="G4039" s="8">
        <v>18.3477525003408</v>
      </c>
      <c r="H4039" s="8">
        <v>18.4703375509736</v>
      </c>
    </row>
    <row r="4040" spans="1:8" x14ac:dyDescent="0.35">
      <c r="A4040" s="7" t="str">
        <f t="shared" si="67"/>
        <v>DISTRIBUCION VOLUMEN X CRITERIO (kg ó litros).Arroz Ing.RTO CENTRO</v>
      </c>
      <c r="B4040" s="7">
        <v>0</v>
      </c>
      <c r="C4040" s="7">
        <v>0</v>
      </c>
      <c r="D4040" s="8" t="s">
        <v>6</v>
      </c>
      <c r="E4040" s="8">
        <v>6.2201951586739002</v>
      </c>
      <c r="F4040" s="8">
        <v>6.0345003088126203</v>
      </c>
      <c r="G4040" s="8">
        <v>6.9780011475584196</v>
      </c>
      <c r="H4040" s="8">
        <v>5.79775810177438</v>
      </c>
    </row>
    <row r="4041" spans="1:8" x14ac:dyDescent="0.35">
      <c r="A4041" s="7" t="str">
        <f t="shared" si="67"/>
        <v>DISTRIBUCION VOLUMEN X CRITERIO (kg ó litros).Arroz Ing.NORTE-CENTRO</v>
      </c>
      <c r="B4041" s="7">
        <v>0</v>
      </c>
      <c r="C4041" s="7">
        <v>0</v>
      </c>
      <c r="D4041" s="8" t="s">
        <v>7</v>
      </c>
      <c r="E4041" s="8">
        <v>6.5856069350939404</v>
      </c>
      <c r="F4041" s="8">
        <v>7.0861093746104</v>
      </c>
      <c r="G4041" s="8">
        <v>10.271976050477701</v>
      </c>
      <c r="H4041" s="8">
        <v>7.7765732736042104</v>
      </c>
    </row>
    <row r="4042" spans="1:8" x14ac:dyDescent="0.35">
      <c r="A4042" s="7" t="str">
        <f t="shared" si="67"/>
        <v>DISTRIBUCION VOLUMEN X CRITERIO (kg ó litros).Arroz Ing.NOROESTE</v>
      </c>
      <c r="B4042" s="7">
        <v>0</v>
      </c>
      <c r="C4042" s="7">
        <v>0</v>
      </c>
      <c r="D4042" s="8" t="s">
        <v>8</v>
      </c>
      <c r="E4042" s="8">
        <v>3.9236060388221099</v>
      </c>
      <c r="F4042" s="8">
        <v>3.1572627563993101</v>
      </c>
      <c r="G4042" s="8">
        <v>3.5054479939844798</v>
      </c>
      <c r="H4042" s="8">
        <v>6.0207158743551101</v>
      </c>
    </row>
    <row r="4043" spans="1:8" x14ac:dyDescent="0.35">
      <c r="A4043" s="7" t="str">
        <f t="shared" si="67"/>
        <v>DISTRIBUCION VOLUMEN X CRITERIO (kg ó litros).Arroz Ing.&lt;2MIL</v>
      </c>
      <c r="B4043" s="7">
        <v>0</v>
      </c>
      <c r="C4043" s="7">
        <v>0</v>
      </c>
      <c r="D4043" s="8" t="s">
        <v>9</v>
      </c>
      <c r="E4043" s="8">
        <v>4.8724477250334797</v>
      </c>
      <c r="F4043" s="8">
        <v>3.2805093697127199</v>
      </c>
      <c r="G4043" s="8">
        <v>3.1092448676857298</v>
      </c>
      <c r="H4043" s="8">
        <v>2.7423952522158199</v>
      </c>
    </row>
    <row r="4044" spans="1:8" x14ac:dyDescent="0.35">
      <c r="A4044" s="7" t="str">
        <f t="shared" si="67"/>
        <v>DISTRIBUCION VOLUMEN X CRITERIO (kg ó litros).Arroz Ing.2-5MIL</v>
      </c>
      <c r="B4044" s="7">
        <v>0</v>
      </c>
      <c r="C4044" s="7">
        <v>0</v>
      </c>
      <c r="D4044" s="8" t="s">
        <v>10</v>
      </c>
      <c r="E4044" s="8">
        <v>3.1654860143904902</v>
      </c>
      <c r="F4044" s="8">
        <v>3.2504549564244201</v>
      </c>
      <c r="G4044" s="8">
        <v>6.5474962853509497</v>
      </c>
      <c r="H4044" s="8">
        <v>8.3770452873782695</v>
      </c>
    </row>
    <row r="4045" spans="1:8" x14ac:dyDescent="0.35">
      <c r="A4045" s="7" t="str">
        <f t="shared" si="67"/>
        <v>DISTRIBUCION VOLUMEN X CRITERIO (kg ó litros).Arroz Ing.5-10MIL</v>
      </c>
      <c r="B4045" s="7">
        <v>0</v>
      </c>
      <c r="C4045" s="7">
        <v>0</v>
      </c>
      <c r="D4045" s="8" t="s">
        <v>11</v>
      </c>
      <c r="E4045" s="8">
        <v>4.8678473241658002</v>
      </c>
      <c r="F4045" s="8">
        <v>3.6739355996635199</v>
      </c>
      <c r="G4045" s="8">
        <v>7.9240803873004504</v>
      </c>
      <c r="H4045" s="8">
        <v>6.0759760612090101</v>
      </c>
    </row>
    <row r="4046" spans="1:8" x14ac:dyDescent="0.35">
      <c r="A4046" s="7" t="str">
        <f t="shared" si="67"/>
        <v>DISTRIBUCION VOLUMEN X CRITERIO (kg ó litros).Arroz Ing.10-30MIL</v>
      </c>
      <c r="B4046" s="7">
        <v>0</v>
      </c>
      <c r="C4046" s="7">
        <v>0</v>
      </c>
      <c r="D4046" s="8" t="s">
        <v>12</v>
      </c>
      <c r="E4046" s="8">
        <v>19.406586121283901</v>
      </c>
      <c r="F4046" s="8">
        <v>17.095207231752699</v>
      </c>
      <c r="G4046" s="8">
        <v>16.2196758136349</v>
      </c>
      <c r="H4046" s="8">
        <v>15.7775314945792</v>
      </c>
    </row>
    <row r="4047" spans="1:8" x14ac:dyDescent="0.35">
      <c r="A4047" s="7" t="str">
        <f t="shared" si="67"/>
        <v>DISTRIBUCION VOLUMEN X CRITERIO (kg ó litros).Arroz Ing.30-100MIL</v>
      </c>
      <c r="B4047" s="7">
        <v>0</v>
      </c>
      <c r="C4047" s="7">
        <v>0</v>
      </c>
      <c r="D4047" s="8" t="s">
        <v>13</v>
      </c>
      <c r="E4047" s="8">
        <v>21.982696492510101</v>
      </c>
      <c r="F4047" s="8">
        <v>20.2409660603204</v>
      </c>
      <c r="G4047" s="8">
        <v>23.230881987020599</v>
      </c>
      <c r="H4047" s="8">
        <v>23.341031171792199</v>
      </c>
    </row>
    <row r="4048" spans="1:8" x14ac:dyDescent="0.35">
      <c r="A4048" s="7" t="str">
        <f t="shared" si="67"/>
        <v>DISTRIBUCION VOLUMEN X CRITERIO (kg ó litros).Arroz Ing.100-200MIL</v>
      </c>
      <c r="B4048" s="7">
        <v>0</v>
      </c>
      <c r="C4048" s="7">
        <v>0</v>
      </c>
      <c r="D4048" s="8" t="s">
        <v>14</v>
      </c>
      <c r="E4048" s="8">
        <v>9.3046164702699201</v>
      </c>
      <c r="F4048" s="8">
        <v>10.263856475612901</v>
      </c>
      <c r="G4048" s="8">
        <v>10.522786913465699</v>
      </c>
      <c r="H4048" s="8">
        <v>11.227427433677899</v>
      </c>
    </row>
    <row r="4049" spans="1:8" x14ac:dyDescent="0.35">
      <c r="A4049" s="7" t="str">
        <f t="shared" si="67"/>
        <v>DISTRIBUCION VOLUMEN X CRITERIO (kg ó litros).Arroz Ing.200-500MIL</v>
      </c>
      <c r="B4049" s="7">
        <v>0</v>
      </c>
      <c r="C4049" s="7">
        <v>0</v>
      </c>
      <c r="D4049" s="8" t="s">
        <v>15</v>
      </c>
      <c r="E4049" s="8">
        <v>17.017268763593702</v>
      </c>
      <c r="F4049" s="8">
        <v>18.387751661127499</v>
      </c>
      <c r="G4049" s="8">
        <v>13.9770712078583</v>
      </c>
      <c r="H4049" s="8">
        <v>13.620323310331401</v>
      </c>
    </row>
    <row r="4050" spans="1:8" x14ac:dyDescent="0.35">
      <c r="A4050" s="7" t="str">
        <f t="shared" si="67"/>
        <v>DISTRIBUCION VOLUMEN X CRITERIO (kg ó litros).Arroz Ing.&gt;500MIL</v>
      </c>
      <c r="B4050" s="7">
        <v>0</v>
      </c>
      <c r="C4050" s="7">
        <v>0</v>
      </c>
      <c r="D4050" s="8" t="s">
        <v>16</v>
      </c>
      <c r="E4050" s="8">
        <v>19.3830560346019</v>
      </c>
      <c r="F4050" s="8">
        <v>23.8073254534449</v>
      </c>
      <c r="G4050" s="8">
        <v>18.468762164628</v>
      </c>
      <c r="H4050" s="8">
        <v>18.838267807077901</v>
      </c>
    </row>
    <row r="4051" spans="1:8" x14ac:dyDescent="0.35">
      <c r="A4051" s="7" t="str">
        <f t="shared" si="67"/>
        <v>DISTRIBUCION VOLUMEN X CRITERIO (kg ó litros).Arroz Ing.DE 15 A 19 AÑOS</v>
      </c>
      <c r="B4051" s="7">
        <v>0</v>
      </c>
      <c r="C4051" s="7">
        <v>0</v>
      </c>
      <c r="D4051" s="8" t="s">
        <v>39</v>
      </c>
      <c r="E4051" s="8">
        <v>0.81411498138789595</v>
      </c>
      <c r="F4051" s="8">
        <v>0.65852588404024004</v>
      </c>
      <c r="G4051" s="8">
        <v>1.25134345054346</v>
      </c>
      <c r="H4051" s="8">
        <v>2.3409753762614498</v>
      </c>
    </row>
    <row r="4052" spans="1:8" x14ac:dyDescent="0.35">
      <c r="A4052" s="7" t="str">
        <f t="shared" si="67"/>
        <v>DISTRIBUCION VOLUMEN X CRITERIO (kg ó litros).Arroz Ing.DE 20 A 24 AÑOS</v>
      </c>
      <c r="B4052" s="7">
        <v>0</v>
      </c>
      <c r="C4052" s="7">
        <v>0</v>
      </c>
      <c r="D4052" s="8" t="s">
        <v>40</v>
      </c>
      <c r="E4052" s="8">
        <v>4.8759817555177598</v>
      </c>
      <c r="F4052" s="8">
        <v>3.4898193303267102</v>
      </c>
      <c r="G4052" s="8">
        <v>3.2716816831165501</v>
      </c>
      <c r="H4052" s="8">
        <v>2.13097702264084</v>
      </c>
    </row>
    <row r="4053" spans="1:8" x14ac:dyDescent="0.35">
      <c r="A4053" s="7" t="str">
        <f t="shared" si="67"/>
        <v>DISTRIBUCION VOLUMEN X CRITERIO (kg ó litros).Arroz Ing.DE 25 A 34 AÑOS</v>
      </c>
      <c r="B4053" s="7">
        <v>0</v>
      </c>
      <c r="C4053" s="7">
        <v>0</v>
      </c>
      <c r="D4053" s="8" t="s">
        <v>41</v>
      </c>
      <c r="E4053" s="8">
        <v>8.3263034970524004</v>
      </c>
      <c r="F4053" s="8">
        <v>12.9632874451201</v>
      </c>
      <c r="G4053" s="8">
        <v>11.020560687946</v>
      </c>
      <c r="H4053" s="8">
        <v>12.7913851206517</v>
      </c>
    </row>
    <row r="4054" spans="1:8" x14ac:dyDescent="0.35">
      <c r="A4054" s="7" t="str">
        <f t="shared" si="67"/>
        <v>DISTRIBUCION VOLUMEN X CRITERIO (kg ó litros).Arroz Ing.DE 35 A 49 AÑOS</v>
      </c>
      <c r="B4054" s="7">
        <v>0</v>
      </c>
      <c r="C4054" s="7">
        <v>0</v>
      </c>
      <c r="D4054" s="8" t="s">
        <v>42</v>
      </c>
      <c r="E4054" s="8">
        <v>29.023224342618299</v>
      </c>
      <c r="F4054" s="8">
        <v>27.3968796689485</v>
      </c>
      <c r="G4054" s="8">
        <v>27.071526171908801</v>
      </c>
      <c r="H4054" s="8">
        <v>24.987983730698801</v>
      </c>
    </row>
    <row r="4055" spans="1:8" x14ac:dyDescent="0.35">
      <c r="A4055" s="7" t="str">
        <f t="shared" si="67"/>
        <v>DISTRIBUCION VOLUMEN X CRITERIO (kg ó litros).Arroz Ing.DE 50 A 59 AÑOS</v>
      </c>
      <c r="B4055" s="7">
        <v>0</v>
      </c>
      <c r="C4055" s="7">
        <v>0</v>
      </c>
      <c r="D4055" s="8" t="s">
        <v>43</v>
      </c>
      <c r="E4055" s="8">
        <v>24.9907824621062</v>
      </c>
      <c r="F4055" s="8">
        <v>26.763958688736398</v>
      </c>
      <c r="G4055" s="8">
        <v>26.675692952108399</v>
      </c>
      <c r="H4055" s="8">
        <v>23.121267425568998</v>
      </c>
    </row>
    <row r="4056" spans="1:8" x14ac:dyDescent="0.35">
      <c r="A4056" s="7" t="str">
        <f t="shared" si="67"/>
        <v>DISTRIBUCION VOLUMEN X CRITERIO (kg ó litros).Arroz Ing.DE 60 A 75 AÑOS</v>
      </c>
      <c r="B4056" s="7">
        <v>0</v>
      </c>
      <c r="C4056" s="7">
        <v>0</v>
      </c>
      <c r="D4056" s="8" t="s">
        <v>44</v>
      </c>
      <c r="E4056" s="8">
        <v>31.9695940918029</v>
      </c>
      <c r="F4056" s="8">
        <v>28.727536021528799</v>
      </c>
      <c r="G4056" s="8">
        <v>30.709193198856799</v>
      </c>
      <c r="H4056" s="8">
        <v>34.627409849149601</v>
      </c>
    </row>
    <row r="4057" spans="1:8" x14ac:dyDescent="0.35">
      <c r="A4057" s="7" t="str">
        <f t="shared" si="67"/>
        <v>DISTRIBUCION VOLUMEN X CRITERIO (kg ó litros).Arroz Ing.ALTA Y MEDIA ALTA</v>
      </c>
      <c r="B4057" s="7">
        <v>0</v>
      </c>
      <c r="C4057" s="7">
        <v>0</v>
      </c>
      <c r="D4057" s="8" t="s">
        <v>17</v>
      </c>
      <c r="E4057" s="8">
        <v>32.5952938795253</v>
      </c>
      <c r="F4057" s="8">
        <v>28.156876358742799</v>
      </c>
      <c r="G4057" s="8">
        <v>34.476568804340197</v>
      </c>
      <c r="H4057" s="8">
        <v>31.261964930489501</v>
      </c>
    </row>
    <row r="4058" spans="1:8" x14ac:dyDescent="0.35">
      <c r="A4058" s="7" t="str">
        <f t="shared" si="67"/>
        <v>DISTRIBUCION VOLUMEN X CRITERIO (kg ó litros).Arroz Ing.MEDIA</v>
      </c>
      <c r="B4058" s="7">
        <v>0</v>
      </c>
      <c r="C4058" s="7">
        <v>0</v>
      </c>
      <c r="D4058" s="8" t="s">
        <v>18</v>
      </c>
      <c r="E4058" s="8">
        <v>31.067514189481301</v>
      </c>
      <c r="F4058" s="8">
        <v>30.434620311814299</v>
      </c>
      <c r="G4058" s="8">
        <v>28.530993188491198</v>
      </c>
      <c r="H4058" s="8">
        <v>30.8546572155207</v>
      </c>
    </row>
    <row r="4059" spans="1:8" x14ac:dyDescent="0.35">
      <c r="A4059" s="7" t="str">
        <f t="shared" si="67"/>
        <v>DISTRIBUCION VOLUMEN X CRITERIO (kg ó litros).Arroz Ing.MEDIA BAJA</v>
      </c>
      <c r="B4059" s="7">
        <v>0</v>
      </c>
      <c r="C4059" s="7">
        <v>0</v>
      </c>
      <c r="D4059" s="8" t="s">
        <v>19</v>
      </c>
      <c r="E4059" s="8">
        <v>21.231285280442101</v>
      </c>
      <c r="F4059" s="8">
        <v>24.721500100284398</v>
      </c>
      <c r="G4059" s="8">
        <v>22.866921287225601</v>
      </c>
      <c r="H4059" s="8">
        <v>22.1941983092829</v>
      </c>
    </row>
    <row r="4060" spans="1:8" x14ac:dyDescent="0.35">
      <c r="A4060" s="7" t="str">
        <f t="shared" si="67"/>
        <v>DISTRIBUCION VOLUMEN X CRITERIO (kg ó litros).Arroz Ing.BAJA</v>
      </c>
      <c r="B4060" s="7">
        <v>0</v>
      </c>
      <c r="C4060" s="7">
        <v>0</v>
      </c>
      <c r="D4060" s="8" t="s">
        <v>20</v>
      </c>
      <c r="E4060" s="8">
        <v>15.1059047269008</v>
      </c>
      <c r="F4060" s="8">
        <v>16.687008042956499</v>
      </c>
      <c r="G4060" s="8">
        <v>14.1255141239034</v>
      </c>
      <c r="H4060" s="8">
        <v>15.689186776739501</v>
      </c>
    </row>
    <row r="4061" spans="1:8" x14ac:dyDescent="0.35">
      <c r="A4061" s="7" t="str">
        <f t="shared" si="67"/>
        <v>DISTRIBUCION VOLUMEN X CRITERIO (kg ó litros).Arroz Ing.HOMBRE</v>
      </c>
      <c r="B4061" s="7">
        <v>0</v>
      </c>
      <c r="C4061" s="7">
        <v>0</v>
      </c>
      <c r="D4061" s="8" t="s">
        <v>21</v>
      </c>
      <c r="E4061" s="8">
        <v>49.4682307359597</v>
      </c>
      <c r="F4061" s="8">
        <v>49.142376842298198</v>
      </c>
      <c r="G4061" s="8">
        <v>49.162725811573601</v>
      </c>
      <c r="H4061" s="8">
        <v>48.2821024041329</v>
      </c>
    </row>
    <row r="4062" spans="1:8" x14ac:dyDescent="0.35">
      <c r="A4062" s="7" t="str">
        <f t="shared" si="67"/>
        <v>DISTRIBUCION VOLUMEN X CRITERIO (kg ó litros).Arroz Ing.MUJER</v>
      </c>
      <c r="B4062" s="7">
        <v>0</v>
      </c>
      <c r="C4062" s="7">
        <v>0</v>
      </c>
      <c r="D4062" s="8" t="s">
        <v>22</v>
      </c>
      <c r="E4062" s="8">
        <v>50.531766825185599</v>
      </c>
      <c r="F4062" s="8">
        <v>50.857629524010797</v>
      </c>
      <c r="G4062" s="8">
        <v>50.837268274134601</v>
      </c>
      <c r="H4062" s="8">
        <v>51.717898491548397</v>
      </c>
    </row>
    <row r="4063" spans="1:8" x14ac:dyDescent="0.35">
      <c r="A4063" s="7" t="str">
        <f>$B$2265&amp;$C$4063&amp;D4063</f>
        <v>DISTRIBUCION VOLUMEN X CRITERIO (kg ó litros).Legumbres Ing.T.ESPAÑA</v>
      </c>
      <c r="B4063" s="7">
        <v>0</v>
      </c>
      <c r="C4063" s="7" t="s">
        <v>169</v>
      </c>
      <c r="D4063" s="8" t="s">
        <v>36</v>
      </c>
      <c r="E4063" s="8">
        <v>100</v>
      </c>
      <c r="F4063" s="8">
        <v>100</v>
      </c>
      <c r="G4063" s="8">
        <v>100</v>
      </c>
      <c r="H4063" s="8">
        <v>100</v>
      </c>
    </row>
    <row r="4064" spans="1:8" x14ac:dyDescent="0.35">
      <c r="A4064" s="7" t="str">
        <f t="shared" ref="A4064:A4091" si="68">$B$2265&amp;$C$4063&amp;D4064</f>
        <v>DISTRIBUCION VOLUMEN X CRITERIO (kg ó litros).Legumbres Ing.BCN AM</v>
      </c>
      <c r="B4064" s="7">
        <v>0</v>
      </c>
      <c r="C4064" s="7">
        <v>0</v>
      </c>
      <c r="D4064" s="8" t="s">
        <v>1</v>
      </c>
      <c r="E4064" s="8">
        <v>6.6002315952058304</v>
      </c>
      <c r="F4064" s="8">
        <v>7.2004278626262499</v>
      </c>
      <c r="G4064" s="8">
        <v>5.6664763955306601</v>
      </c>
      <c r="H4064" s="8">
        <v>5.0227708770925297</v>
      </c>
    </row>
    <row r="4065" spans="1:8" x14ac:dyDescent="0.35">
      <c r="A4065" s="7" t="str">
        <f t="shared" si="68"/>
        <v>DISTRIBUCION VOLUMEN X CRITERIO (kg ó litros).Legumbres Ing.REST.CAT ARAGON</v>
      </c>
      <c r="B4065" s="7">
        <v>0</v>
      </c>
      <c r="C4065" s="7">
        <v>0</v>
      </c>
      <c r="D4065" s="8" t="s">
        <v>2</v>
      </c>
      <c r="E4065" s="8">
        <v>8.6383255741090892</v>
      </c>
      <c r="F4065" s="8">
        <v>12.5482411396545</v>
      </c>
      <c r="G4065" s="8">
        <v>4.4789733083046404</v>
      </c>
      <c r="H4065" s="8">
        <v>6.9898495791850799</v>
      </c>
    </row>
    <row r="4066" spans="1:8" x14ac:dyDescent="0.35">
      <c r="A4066" s="7" t="str">
        <f t="shared" si="68"/>
        <v>DISTRIBUCION VOLUMEN X CRITERIO (kg ó litros).Legumbres Ing.LEVANTE</v>
      </c>
      <c r="B4066" s="7">
        <v>0</v>
      </c>
      <c r="C4066" s="7">
        <v>0</v>
      </c>
      <c r="D4066" s="8" t="s">
        <v>3</v>
      </c>
      <c r="E4066" s="8">
        <v>17.436518755010301</v>
      </c>
      <c r="F4066" s="8">
        <v>12.5074260804254</v>
      </c>
      <c r="G4066" s="8">
        <v>12.0120847999689</v>
      </c>
      <c r="H4066" s="8">
        <v>9.3331140940002602</v>
      </c>
    </row>
    <row r="4067" spans="1:8" x14ac:dyDescent="0.35">
      <c r="A4067" s="7" t="str">
        <f t="shared" si="68"/>
        <v>DISTRIBUCION VOLUMEN X CRITERIO (kg ó litros).Legumbres Ing.ANDALUCIA</v>
      </c>
      <c r="B4067" s="7">
        <v>0</v>
      </c>
      <c r="C4067" s="7">
        <v>0</v>
      </c>
      <c r="D4067" s="8" t="s">
        <v>4</v>
      </c>
      <c r="E4067" s="8">
        <v>14.011233798043801</v>
      </c>
      <c r="F4067" s="8">
        <v>15.457493279067201</v>
      </c>
      <c r="G4067" s="8">
        <v>10.2933672387963</v>
      </c>
      <c r="H4067" s="8">
        <v>12.281180896966699</v>
      </c>
    </row>
    <row r="4068" spans="1:8" x14ac:dyDescent="0.35">
      <c r="A4068" s="7" t="str">
        <f t="shared" si="68"/>
        <v>DISTRIBUCION VOLUMEN X CRITERIO (kg ó litros).Legumbres Ing.MDD AM</v>
      </c>
      <c r="B4068" s="7">
        <v>0</v>
      </c>
      <c r="C4068" s="7">
        <v>0</v>
      </c>
      <c r="D4068" s="8" t="s">
        <v>5</v>
      </c>
      <c r="E4068" s="8">
        <v>20.223419152207299</v>
      </c>
      <c r="F4068" s="8">
        <v>19.358976889348099</v>
      </c>
      <c r="G4068" s="8">
        <v>33.528396041102702</v>
      </c>
      <c r="H4068" s="8">
        <v>33.137069316319398</v>
      </c>
    </row>
    <row r="4069" spans="1:8" x14ac:dyDescent="0.35">
      <c r="A4069" s="7" t="str">
        <f t="shared" si="68"/>
        <v>DISTRIBUCION VOLUMEN X CRITERIO (kg ó litros).Legumbres Ing.RTO CENTRO</v>
      </c>
      <c r="B4069" s="7">
        <v>0</v>
      </c>
      <c r="C4069" s="7">
        <v>0</v>
      </c>
      <c r="D4069" s="8" t="s">
        <v>6</v>
      </c>
      <c r="E4069" s="8">
        <v>10.9320344065851</v>
      </c>
      <c r="F4069" s="8">
        <v>12.229319045165401</v>
      </c>
      <c r="G4069" s="8">
        <v>6.0340619987011799</v>
      </c>
      <c r="H4069" s="8">
        <v>4.8656890190232698</v>
      </c>
    </row>
    <row r="4070" spans="1:8" x14ac:dyDescent="0.35">
      <c r="A4070" s="7" t="str">
        <f t="shared" si="68"/>
        <v>DISTRIBUCION VOLUMEN X CRITERIO (kg ó litros).Legumbres Ing.NORTE-CENTRO</v>
      </c>
      <c r="B4070" s="7">
        <v>0</v>
      </c>
      <c r="C4070" s="7">
        <v>0</v>
      </c>
      <c r="D4070" s="8" t="s">
        <v>7</v>
      </c>
      <c r="E4070" s="8">
        <v>11.900408695518299</v>
      </c>
      <c r="F4070" s="8">
        <v>8.9191746497098396</v>
      </c>
      <c r="G4070" s="8">
        <v>16.5650340022748</v>
      </c>
      <c r="H4070" s="8">
        <v>10.6813732641023</v>
      </c>
    </row>
    <row r="4071" spans="1:8" x14ac:dyDescent="0.35">
      <c r="A4071" s="7" t="str">
        <f t="shared" si="68"/>
        <v>DISTRIBUCION VOLUMEN X CRITERIO (kg ó litros).Legumbres Ing.NOROESTE</v>
      </c>
      <c r="B4071" s="7">
        <v>0</v>
      </c>
      <c r="C4071" s="7">
        <v>0</v>
      </c>
      <c r="D4071" s="8" t="s">
        <v>8</v>
      </c>
      <c r="E4071" s="8">
        <v>10.257844979577101</v>
      </c>
      <c r="F4071" s="8">
        <v>11.778934136398499</v>
      </c>
      <c r="G4071" s="8">
        <v>11.421602168585199</v>
      </c>
      <c r="H4071" s="8">
        <v>17.688947828033999</v>
      </c>
    </row>
    <row r="4072" spans="1:8" x14ac:dyDescent="0.35">
      <c r="A4072" s="7" t="str">
        <f t="shared" si="68"/>
        <v>DISTRIBUCION VOLUMEN X CRITERIO (kg ó litros).Legumbres Ing.&lt;2MIL</v>
      </c>
      <c r="B4072" s="7">
        <v>0</v>
      </c>
      <c r="C4072" s="7">
        <v>0</v>
      </c>
      <c r="D4072" s="8" t="s">
        <v>9</v>
      </c>
      <c r="E4072" s="8">
        <v>12.119030478207099</v>
      </c>
      <c r="F4072" s="8">
        <v>10.084906918416999</v>
      </c>
      <c r="G4072" s="8">
        <v>2.93032882460786</v>
      </c>
      <c r="H4072" s="8">
        <v>2.8543580515417299</v>
      </c>
    </row>
    <row r="4073" spans="1:8" x14ac:dyDescent="0.35">
      <c r="A4073" s="7" t="str">
        <f t="shared" si="68"/>
        <v>DISTRIBUCION VOLUMEN X CRITERIO (kg ó litros).Legumbres Ing.2-5MIL</v>
      </c>
      <c r="B4073" s="7">
        <v>0</v>
      </c>
      <c r="C4073" s="7">
        <v>0</v>
      </c>
      <c r="D4073" s="8" t="s">
        <v>10</v>
      </c>
      <c r="E4073" s="8">
        <v>2.8536309923086698</v>
      </c>
      <c r="F4073" s="8">
        <v>3.1255399250967701</v>
      </c>
      <c r="G4073" s="8">
        <v>5.39139017596787</v>
      </c>
      <c r="H4073" s="8">
        <v>8.5767753453643198</v>
      </c>
    </row>
    <row r="4074" spans="1:8" x14ac:dyDescent="0.35">
      <c r="A4074" s="7" t="str">
        <f t="shared" si="68"/>
        <v>DISTRIBUCION VOLUMEN X CRITERIO (kg ó litros).Legumbres Ing.5-10MIL</v>
      </c>
      <c r="B4074" s="7">
        <v>0</v>
      </c>
      <c r="C4074" s="7">
        <v>0</v>
      </c>
      <c r="D4074" s="8" t="s">
        <v>11</v>
      </c>
      <c r="E4074" s="8">
        <v>4.8910921968812504</v>
      </c>
      <c r="F4074" s="8">
        <v>4.4976301565470296</v>
      </c>
      <c r="G4074" s="8">
        <v>7.3687384107153102</v>
      </c>
      <c r="H4074" s="8">
        <v>4.6117633108474898</v>
      </c>
    </row>
    <row r="4075" spans="1:8" x14ac:dyDescent="0.35">
      <c r="A4075" s="7" t="str">
        <f t="shared" si="68"/>
        <v>DISTRIBUCION VOLUMEN X CRITERIO (kg ó litros).Legumbres Ing.10-30MIL</v>
      </c>
      <c r="B4075" s="7">
        <v>0</v>
      </c>
      <c r="C4075" s="7">
        <v>0</v>
      </c>
      <c r="D4075" s="8" t="s">
        <v>12</v>
      </c>
      <c r="E4075" s="8">
        <v>15.900152793241</v>
      </c>
      <c r="F4075" s="8">
        <v>15.4626545964167</v>
      </c>
      <c r="G4075" s="8">
        <v>15.476796892775299</v>
      </c>
      <c r="H4075" s="8">
        <v>11.3015833826197</v>
      </c>
    </row>
    <row r="4076" spans="1:8" x14ac:dyDescent="0.35">
      <c r="A4076" s="7" t="str">
        <f t="shared" si="68"/>
        <v>DISTRIBUCION VOLUMEN X CRITERIO (kg ó litros).Legumbres Ing.30-100MIL</v>
      </c>
      <c r="B4076" s="7">
        <v>0</v>
      </c>
      <c r="C4076" s="7">
        <v>0</v>
      </c>
      <c r="D4076" s="8" t="s">
        <v>13</v>
      </c>
      <c r="E4076" s="8">
        <v>16.993225180007499</v>
      </c>
      <c r="F4076" s="8">
        <v>13.694096706522901</v>
      </c>
      <c r="G4076" s="8">
        <v>15.1369275972627</v>
      </c>
      <c r="H4076" s="8">
        <v>12.2983761486738</v>
      </c>
    </row>
    <row r="4077" spans="1:8" x14ac:dyDescent="0.35">
      <c r="A4077" s="7" t="str">
        <f t="shared" si="68"/>
        <v>DISTRIBUCION VOLUMEN X CRITERIO (kg ó litros).Legumbres Ing.100-200MIL</v>
      </c>
      <c r="B4077" s="7">
        <v>0</v>
      </c>
      <c r="C4077" s="7">
        <v>0</v>
      </c>
      <c r="D4077" s="8" t="s">
        <v>14</v>
      </c>
      <c r="E4077" s="8">
        <v>12.5271071255958</v>
      </c>
      <c r="F4077" s="8">
        <v>11.880855806618699</v>
      </c>
      <c r="G4077" s="8">
        <v>8.4938924749028892</v>
      </c>
      <c r="H4077" s="8">
        <v>10.047700954929301</v>
      </c>
    </row>
    <row r="4078" spans="1:8" x14ac:dyDescent="0.35">
      <c r="A4078" s="7" t="str">
        <f t="shared" si="68"/>
        <v>DISTRIBUCION VOLUMEN X CRITERIO (kg ó litros).Legumbres Ing.200-500MIL</v>
      </c>
      <c r="B4078" s="7">
        <v>0</v>
      </c>
      <c r="C4078" s="7">
        <v>0</v>
      </c>
      <c r="D4078" s="8" t="s">
        <v>15</v>
      </c>
      <c r="E4078" s="8">
        <v>15.5634137442715</v>
      </c>
      <c r="F4078" s="8">
        <v>17.906977274835501</v>
      </c>
      <c r="G4078" s="8">
        <v>9.3687143839624998</v>
      </c>
      <c r="H4078" s="8">
        <v>15.7516914051384</v>
      </c>
    </row>
    <row r="4079" spans="1:8" x14ac:dyDescent="0.35">
      <c r="A4079" s="7" t="str">
        <f t="shared" si="68"/>
        <v>DISTRIBUCION VOLUMEN X CRITERIO (kg ó litros).Legumbres Ing.&gt;500MIL</v>
      </c>
      <c r="B4079" s="7">
        <v>0</v>
      </c>
      <c r="C4079" s="7">
        <v>0</v>
      </c>
      <c r="D4079" s="8" t="s">
        <v>16</v>
      </c>
      <c r="E4079" s="8">
        <v>19.152363712748301</v>
      </c>
      <c r="F4079" s="8">
        <v>23.347326244043799</v>
      </c>
      <c r="G4079" s="8">
        <v>35.833205977663901</v>
      </c>
      <c r="H4079" s="8">
        <v>34.557747328932301</v>
      </c>
    </row>
    <row r="4080" spans="1:8" x14ac:dyDescent="0.35">
      <c r="A4080" s="7" t="str">
        <f t="shared" si="68"/>
        <v>DISTRIBUCION VOLUMEN X CRITERIO (kg ó litros).Legumbres Ing.DE 15 A 19 AÑOS</v>
      </c>
      <c r="B4080" s="7">
        <v>0</v>
      </c>
      <c r="C4080" s="7">
        <v>0</v>
      </c>
      <c r="D4080" s="8" t="s">
        <v>39</v>
      </c>
      <c r="E4080" s="8">
        <v>0.41929042581402298</v>
      </c>
      <c r="F4080" s="8" t="s">
        <v>276</v>
      </c>
      <c r="G4080" s="8">
        <v>0.23457972976941899</v>
      </c>
      <c r="H4080" s="8">
        <v>0.13019583949067601</v>
      </c>
    </row>
    <row r="4081" spans="1:8" x14ac:dyDescent="0.35">
      <c r="A4081" s="7" t="str">
        <f t="shared" si="68"/>
        <v>DISTRIBUCION VOLUMEN X CRITERIO (kg ó litros).Legumbres Ing.DE 20 A 24 AÑOS</v>
      </c>
      <c r="B4081" s="7">
        <v>0</v>
      </c>
      <c r="C4081" s="7">
        <v>0</v>
      </c>
      <c r="D4081" s="8" t="s">
        <v>40</v>
      </c>
      <c r="E4081" s="8">
        <v>1.12547360776639</v>
      </c>
      <c r="F4081" s="8">
        <v>0.50154936511408399</v>
      </c>
      <c r="G4081" s="8">
        <v>0.80611420549815804</v>
      </c>
      <c r="H4081" s="8">
        <v>0.63653354826424802</v>
      </c>
    </row>
    <row r="4082" spans="1:8" x14ac:dyDescent="0.35">
      <c r="A4082" s="7" t="str">
        <f t="shared" si="68"/>
        <v>DISTRIBUCION VOLUMEN X CRITERIO (kg ó litros).Legumbres Ing.DE 25 A 34 AÑOS</v>
      </c>
      <c r="B4082" s="7">
        <v>0</v>
      </c>
      <c r="C4082" s="7">
        <v>0</v>
      </c>
      <c r="D4082" s="8" t="s">
        <v>41</v>
      </c>
      <c r="E4082" s="8">
        <v>4.2300271464477301</v>
      </c>
      <c r="F4082" s="8">
        <v>5.0399321116614297</v>
      </c>
      <c r="G4082" s="8">
        <v>3.7400562076942898</v>
      </c>
      <c r="H4082" s="8">
        <v>6.6103486739977901</v>
      </c>
    </row>
    <row r="4083" spans="1:8" x14ac:dyDescent="0.35">
      <c r="A4083" s="7" t="str">
        <f t="shared" si="68"/>
        <v>DISTRIBUCION VOLUMEN X CRITERIO (kg ó litros).Legumbres Ing.DE 35 A 49 AÑOS</v>
      </c>
      <c r="B4083" s="7">
        <v>0</v>
      </c>
      <c r="C4083" s="7">
        <v>0</v>
      </c>
      <c r="D4083" s="8" t="s">
        <v>42</v>
      </c>
      <c r="E4083" s="8">
        <v>21.130011771044099</v>
      </c>
      <c r="F4083" s="8">
        <v>22.7092876516509</v>
      </c>
      <c r="G4083" s="8">
        <v>13.4205959110583</v>
      </c>
      <c r="H4083" s="8">
        <v>20.633721520351401</v>
      </c>
    </row>
    <row r="4084" spans="1:8" x14ac:dyDescent="0.35">
      <c r="A4084" s="7" t="str">
        <f t="shared" si="68"/>
        <v>DISTRIBUCION VOLUMEN X CRITERIO (kg ó litros).Legumbres Ing.DE 50 A 59 AÑOS</v>
      </c>
      <c r="B4084" s="7">
        <v>0</v>
      </c>
      <c r="C4084" s="7">
        <v>0</v>
      </c>
      <c r="D4084" s="8" t="s">
        <v>43</v>
      </c>
      <c r="E4084" s="8">
        <v>22.101996307998</v>
      </c>
      <c r="F4084" s="8">
        <v>24.531414364511701</v>
      </c>
      <c r="G4084" s="8">
        <v>20.7709770480859</v>
      </c>
      <c r="H4084" s="8">
        <v>15.5753209761249</v>
      </c>
    </row>
    <row r="4085" spans="1:8" x14ac:dyDescent="0.35">
      <c r="A4085" s="7" t="str">
        <f t="shared" si="68"/>
        <v>DISTRIBUCION VOLUMEN X CRITERIO (kg ó litros).Legumbres Ing.DE 60 A 75 AÑOS</v>
      </c>
      <c r="B4085" s="7">
        <v>0</v>
      </c>
      <c r="C4085" s="7">
        <v>0</v>
      </c>
      <c r="D4085" s="8" t="s">
        <v>44</v>
      </c>
      <c r="E4085" s="8">
        <v>50.993211717957301</v>
      </c>
      <c r="F4085" s="8">
        <v>47.217801265631302</v>
      </c>
      <c r="G4085" s="8">
        <v>61.027660289652701</v>
      </c>
      <c r="H4085" s="8">
        <v>56.413887767400503</v>
      </c>
    </row>
    <row r="4086" spans="1:8" x14ac:dyDescent="0.35">
      <c r="A4086" s="7" t="str">
        <f t="shared" si="68"/>
        <v>DISTRIBUCION VOLUMEN X CRITERIO (kg ó litros).Legumbres Ing.ALTA Y MEDIA ALTA</v>
      </c>
      <c r="B4086" s="7">
        <v>0</v>
      </c>
      <c r="C4086" s="7">
        <v>0</v>
      </c>
      <c r="D4086" s="8" t="s">
        <v>17</v>
      </c>
      <c r="E4086" s="8">
        <v>39.840094692618401</v>
      </c>
      <c r="F4086" s="8">
        <v>34.145796443678996</v>
      </c>
      <c r="G4086" s="8">
        <v>54.282216643048798</v>
      </c>
      <c r="H4086" s="8">
        <v>43.225169204902301</v>
      </c>
    </row>
    <row r="4087" spans="1:8" x14ac:dyDescent="0.35">
      <c r="A4087" s="7" t="str">
        <f t="shared" si="68"/>
        <v>DISTRIBUCION VOLUMEN X CRITERIO (kg ó litros).Legumbres Ing.MEDIA</v>
      </c>
      <c r="B4087" s="7">
        <v>0</v>
      </c>
      <c r="C4087" s="7">
        <v>0</v>
      </c>
      <c r="D4087" s="8" t="s">
        <v>18</v>
      </c>
      <c r="E4087" s="8">
        <v>28.084148094896801</v>
      </c>
      <c r="F4087" s="8">
        <v>33.271707360524601</v>
      </c>
      <c r="G4087" s="8">
        <v>21.4298127747549</v>
      </c>
      <c r="H4087" s="8">
        <v>25.7610914469061</v>
      </c>
    </row>
    <row r="4088" spans="1:8" x14ac:dyDescent="0.35">
      <c r="A4088" s="7" t="str">
        <f t="shared" si="68"/>
        <v>DISTRIBUCION VOLUMEN X CRITERIO (kg ó litros).Legumbres Ing.MEDIA BAJA</v>
      </c>
      <c r="B4088" s="7">
        <v>0</v>
      </c>
      <c r="C4088" s="7">
        <v>0</v>
      </c>
      <c r="D4088" s="8" t="s">
        <v>19</v>
      </c>
      <c r="E4088" s="8">
        <v>19.9888722013898</v>
      </c>
      <c r="F4088" s="8">
        <v>21.552597889303598</v>
      </c>
      <c r="G4088" s="8">
        <v>18.083911809593602</v>
      </c>
      <c r="H4088" s="8">
        <v>18.940311298494802</v>
      </c>
    </row>
    <row r="4089" spans="1:8" x14ac:dyDescent="0.35">
      <c r="A4089" s="7" t="str">
        <f t="shared" si="68"/>
        <v>DISTRIBUCION VOLUMEN X CRITERIO (kg ó litros).Legumbres Ing.BAJA</v>
      </c>
      <c r="B4089" s="7">
        <v>0</v>
      </c>
      <c r="C4089" s="7">
        <v>0</v>
      </c>
      <c r="D4089" s="8" t="s">
        <v>20</v>
      </c>
      <c r="E4089" s="8">
        <v>12.086902430649699</v>
      </c>
      <c r="F4089" s="8">
        <v>11.0298879146084</v>
      </c>
      <c r="G4089" s="8">
        <v>6.2040477734921797</v>
      </c>
      <c r="H4089" s="8">
        <v>12.0734201974459</v>
      </c>
    </row>
    <row r="4090" spans="1:8" x14ac:dyDescent="0.35">
      <c r="A4090" s="7" t="str">
        <f t="shared" si="68"/>
        <v>DISTRIBUCION VOLUMEN X CRITERIO (kg ó litros).Legumbres Ing.HOMBRE</v>
      </c>
      <c r="B4090" s="7">
        <v>0</v>
      </c>
      <c r="C4090" s="7">
        <v>0</v>
      </c>
      <c r="D4090" s="8" t="s">
        <v>21</v>
      </c>
      <c r="E4090" s="8">
        <v>66.4850109940555</v>
      </c>
      <c r="F4090" s="8">
        <v>66.0284178977967</v>
      </c>
      <c r="G4090" s="8">
        <v>74.982524777393905</v>
      </c>
      <c r="H4090" s="8">
        <v>74.708390508376795</v>
      </c>
    </row>
    <row r="4091" spans="1:8" x14ac:dyDescent="0.35">
      <c r="A4091" s="7" t="str">
        <f t="shared" si="68"/>
        <v>DISTRIBUCION VOLUMEN X CRITERIO (kg ó litros).Legumbres Ing.MUJER</v>
      </c>
      <c r="B4091" s="7">
        <v>0</v>
      </c>
      <c r="C4091" s="7">
        <v>0</v>
      </c>
      <c r="D4091" s="8" t="s">
        <v>22</v>
      </c>
      <c r="E4091" s="8">
        <v>33.515015550454102</v>
      </c>
      <c r="F4091" s="8">
        <v>33.971558665187402</v>
      </c>
      <c r="G4091" s="8">
        <v>25.0174752729856</v>
      </c>
      <c r="H4091" s="8">
        <v>25.291607023772901</v>
      </c>
    </row>
    <row r="4092" spans="1:8" x14ac:dyDescent="0.35">
      <c r="A4092" s="7" t="str">
        <f>$B$2265&amp;$C$4092&amp;D4092</f>
        <v>DISTRIBUCION VOLUMEN X CRITERIO (kg ó litros)BATIDOST.ESPAÑA</v>
      </c>
      <c r="B4092" s="7">
        <v>0</v>
      </c>
      <c r="C4092" s="7" t="s">
        <v>262</v>
      </c>
      <c r="D4092" s="8" t="s">
        <v>36</v>
      </c>
      <c r="E4092" s="8">
        <v>100</v>
      </c>
      <c r="F4092" s="8">
        <v>100</v>
      </c>
      <c r="G4092" s="8">
        <v>100</v>
      </c>
      <c r="H4092" s="8">
        <v>100</v>
      </c>
    </row>
    <row r="4093" spans="1:8" x14ac:dyDescent="0.35">
      <c r="A4093" s="7" t="str">
        <f t="shared" ref="A4093:A4120" si="69">$B$2265&amp;$C$4092&amp;D4093</f>
        <v>DISTRIBUCION VOLUMEN X CRITERIO (kg ó litros)BATIDOSBCN AM</v>
      </c>
      <c r="B4093" s="7">
        <v>0</v>
      </c>
      <c r="C4093" s="7">
        <v>0</v>
      </c>
      <c r="D4093" s="8" t="s">
        <v>1</v>
      </c>
      <c r="E4093" s="8">
        <v>9.5447739005738406</v>
      </c>
      <c r="F4093" s="8">
        <v>10.1662176696803</v>
      </c>
      <c r="G4093" s="8">
        <v>9.1965861373830293</v>
      </c>
      <c r="H4093" s="8">
        <v>9.8841441753861901</v>
      </c>
    </row>
    <row r="4094" spans="1:8" x14ac:dyDescent="0.35">
      <c r="A4094" s="7" t="str">
        <f t="shared" si="69"/>
        <v>DISTRIBUCION VOLUMEN X CRITERIO (kg ó litros)BATIDOSREST.CAT ARAGON</v>
      </c>
      <c r="B4094" s="7">
        <v>0</v>
      </c>
      <c r="C4094" s="7">
        <v>0</v>
      </c>
      <c r="D4094" s="8" t="s">
        <v>2</v>
      </c>
      <c r="E4094" s="8">
        <v>11.6474870561114</v>
      </c>
      <c r="F4094" s="8">
        <v>9.0516059040989791</v>
      </c>
      <c r="G4094" s="8">
        <v>11.345891238638901</v>
      </c>
      <c r="H4094" s="8">
        <v>9.7163447059765904</v>
      </c>
    </row>
    <row r="4095" spans="1:8" x14ac:dyDescent="0.35">
      <c r="A4095" s="7" t="str">
        <f t="shared" si="69"/>
        <v>DISTRIBUCION VOLUMEN X CRITERIO (kg ó litros)BATIDOSLEVANTE</v>
      </c>
      <c r="B4095" s="7">
        <v>0</v>
      </c>
      <c r="C4095" s="7">
        <v>0</v>
      </c>
      <c r="D4095" s="8" t="s">
        <v>3</v>
      </c>
      <c r="E4095" s="8">
        <v>12.8968758528077</v>
      </c>
      <c r="F4095" s="8">
        <v>12.805647722545199</v>
      </c>
      <c r="G4095" s="8">
        <v>13.7443012550305</v>
      </c>
      <c r="H4095" s="8">
        <v>14.086593922580001</v>
      </c>
    </row>
    <row r="4096" spans="1:8" x14ac:dyDescent="0.35">
      <c r="A4096" s="7" t="str">
        <f t="shared" si="69"/>
        <v>DISTRIBUCION VOLUMEN X CRITERIO (kg ó litros)BATIDOSANDALUCIA</v>
      </c>
      <c r="B4096" s="7">
        <v>0</v>
      </c>
      <c r="C4096" s="7">
        <v>0</v>
      </c>
      <c r="D4096" s="8" t="s">
        <v>4</v>
      </c>
      <c r="E4096" s="8">
        <v>29.826744706544901</v>
      </c>
      <c r="F4096" s="8">
        <v>31.171324059135699</v>
      </c>
      <c r="G4096" s="8">
        <v>30.690086139312299</v>
      </c>
      <c r="H4096" s="8">
        <v>33.5680092314213</v>
      </c>
    </row>
    <row r="4097" spans="1:8" x14ac:dyDescent="0.35">
      <c r="A4097" s="7" t="str">
        <f t="shared" si="69"/>
        <v>DISTRIBUCION VOLUMEN X CRITERIO (kg ó litros)BATIDOSMDD AM</v>
      </c>
      <c r="B4097" s="7">
        <v>0</v>
      </c>
      <c r="C4097" s="7">
        <v>0</v>
      </c>
      <c r="D4097" s="8" t="s">
        <v>5</v>
      </c>
      <c r="E4097" s="8">
        <v>13.9182864043491</v>
      </c>
      <c r="F4097" s="8">
        <v>9.8515604125022396</v>
      </c>
      <c r="G4097" s="8">
        <v>12.110625368530799</v>
      </c>
      <c r="H4097" s="8">
        <v>9.2619763934927093</v>
      </c>
    </row>
    <row r="4098" spans="1:8" x14ac:dyDescent="0.35">
      <c r="A4098" s="7" t="str">
        <f t="shared" si="69"/>
        <v>DISTRIBUCION VOLUMEN X CRITERIO (kg ó litros)BATIDOSRTO CENTRO</v>
      </c>
      <c r="B4098" s="7">
        <v>0</v>
      </c>
      <c r="C4098" s="7">
        <v>0</v>
      </c>
      <c r="D4098" s="8" t="s">
        <v>6</v>
      </c>
      <c r="E4098" s="8">
        <v>8.8973375725752604</v>
      </c>
      <c r="F4098" s="8">
        <v>14.9450887678034</v>
      </c>
      <c r="G4098" s="8">
        <v>10.7553158762992</v>
      </c>
      <c r="H4098" s="8">
        <v>7.6452879090080401</v>
      </c>
    </row>
    <row r="4099" spans="1:8" x14ac:dyDescent="0.35">
      <c r="A4099" s="7" t="str">
        <f t="shared" si="69"/>
        <v>DISTRIBUCION VOLUMEN X CRITERIO (kg ó litros)BATIDOSNORTE-CENTRO</v>
      </c>
      <c r="B4099" s="7">
        <v>0</v>
      </c>
      <c r="C4099" s="7">
        <v>0</v>
      </c>
      <c r="D4099" s="8" t="s">
        <v>7</v>
      </c>
      <c r="E4099" s="8">
        <v>7.5755860623570603</v>
      </c>
      <c r="F4099" s="8">
        <v>7.1466579742203002</v>
      </c>
      <c r="G4099" s="8">
        <v>6.8592421831125998</v>
      </c>
      <c r="H4099" s="8">
        <v>8.9682554972958393</v>
      </c>
    </row>
    <row r="4100" spans="1:8" x14ac:dyDescent="0.35">
      <c r="A4100" s="7" t="str">
        <f t="shared" si="69"/>
        <v>DISTRIBUCION VOLUMEN X CRITERIO (kg ó litros)BATIDOSNOROESTE</v>
      </c>
      <c r="B4100" s="7">
        <v>0</v>
      </c>
      <c r="C4100" s="7">
        <v>0</v>
      </c>
      <c r="D4100" s="8" t="s">
        <v>8</v>
      </c>
      <c r="E4100" s="8">
        <v>5.6929037476332702</v>
      </c>
      <c r="F4100" s="8">
        <v>4.8619059457009604</v>
      </c>
      <c r="G4100" s="8">
        <v>5.2979623248809897</v>
      </c>
      <c r="H4100" s="8">
        <v>6.8693712649027896</v>
      </c>
    </row>
    <row r="4101" spans="1:8" x14ac:dyDescent="0.35">
      <c r="A4101" s="7" t="str">
        <f t="shared" si="69"/>
        <v>DISTRIBUCION VOLUMEN X CRITERIO (kg ó litros)BATIDOS&lt;2MIL</v>
      </c>
      <c r="B4101" s="7">
        <v>0</v>
      </c>
      <c r="C4101" s="7">
        <v>0</v>
      </c>
      <c r="D4101" s="8" t="s">
        <v>9</v>
      </c>
      <c r="E4101" s="8">
        <v>8.1933323532160909</v>
      </c>
      <c r="F4101" s="8">
        <v>9.1408514538708392</v>
      </c>
      <c r="G4101" s="8">
        <v>7.7681159318616499</v>
      </c>
      <c r="H4101" s="8">
        <v>5.9930825179958997</v>
      </c>
    </row>
    <row r="4102" spans="1:8" x14ac:dyDescent="0.35">
      <c r="A4102" s="7" t="str">
        <f t="shared" si="69"/>
        <v>DISTRIBUCION VOLUMEN X CRITERIO (kg ó litros)BATIDOS2-5MIL</v>
      </c>
      <c r="B4102" s="7">
        <v>0</v>
      </c>
      <c r="C4102" s="7">
        <v>0</v>
      </c>
      <c r="D4102" s="8" t="s">
        <v>10</v>
      </c>
      <c r="E4102" s="8">
        <v>5.7983900400047501</v>
      </c>
      <c r="F4102" s="8">
        <v>4.8408470569135398</v>
      </c>
      <c r="G4102" s="8">
        <v>3.5892210279962402</v>
      </c>
      <c r="H4102" s="8">
        <v>6.5290200639425997</v>
      </c>
    </row>
    <row r="4103" spans="1:8" x14ac:dyDescent="0.35">
      <c r="A4103" s="7" t="str">
        <f t="shared" si="69"/>
        <v>DISTRIBUCION VOLUMEN X CRITERIO (kg ó litros)BATIDOS5-10MIL</v>
      </c>
      <c r="B4103" s="7">
        <v>0</v>
      </c>
      <c r="C4103" s="7">
        <v>0</v>
      </c>
      <c r="D4103" s="8" t="s">
        <v>11</v>
      </c>
      <c r="E4103" s="8">
        <v>11.5234474261824</v>
      </c>
      <c r="F4103" s="8">
        <v>6.2589165220744203</v>
      </c>
      <c r="G4103" s="8">
        <v>7.1339114305327502</v>
      </c>
      <c r="H4103" s="8">
        <v>5.6762526486425502</v>
      </c>
    </row>
    <row r="4104" spans="1:8" x14ac:dyDescent="0.35">
      <c r="A4104" s="7" t="str">
        <f t="shared" si="69"/>
        <v>DISTRIBUCION VOLUMEN X CRITERIO (kg ó litros)BATIDOS10-30MIL</v>
      </c>
      <c r="B4104" s="7">
        <v>0</v>
      </c>
      <c r="C4104" s="7">
        <v>0</v>
      </c>
      <c r="D4104" s="8" t="s">
        <v>12</v>
      </c>
      <c r="E4104" s="8">
        <v>16.5001876470469</v>
      </c>
      <c r="F4104" s="8">
        <v>19.689439523234501</v>
      </c>
      <c r="G4104" s="8">
        <v>17.486494364657201</v>
      </c>
      <c r="H4104" s="8">
        <v>22.121908705867099</v>
      </c>
    </row>
    <row r="4105" spans="1:8" x14ac:dyDescent="0.35">
      <c r="A4105" s="7" t="str">
        <f t="shared" si="69"/>
        <v>DISTRIBUCION VOLUMEN X CRITERIO (kg ó litros)BATIDOS30-100MIL</v>
      </c>
      <c r="B4105" s="7">
        <v>0</v>
      </c>
      <c r="C4105" s="7">
        <v>0</v>
      </c>
      <c r="D4105" s="8" t="s">
        <v>13</v>
      </c>
      <c r="E4105" s="8">
        <v>19.626786698149399</v>
      </c>
      <c r="F4105" s="8">
        <v>21.989572446636199</v>
      </c>
      <c r="G4105" s="8">
        <v>24.293303007842901</v>
      </c>
      <c r="H4105" s="8">
        <v>20.334598462578999</v>
      </c>
    </row>
    <row r="4106" spans="1:8" x14ac:dyDescent="0.35">
      <c r="A4106" s="7" t="str">
        <f t="shared" si="69"/>
        <v>DISTRIBUCION VOLUMEN X CRITERIO (kg ó litros)BATIDOS100-200MIL</v>
      </c>
      <c r="B4106" s="7">
        <v>0</v>
      </c>
      <c r="C4106" s="7">
        <v>0</v>
      </c>
      <c r="D4106" s="8" t="s">
        <v>14</v>
      </c>
      <c r="E4106" s="8">
        <v>8.9165578908753709</v>
      </c>
      <c r="F4106" s="8">
        <v>8.5953539381517192</v>
      </c>
      <c r="G4106" s="8">
        <v>8.1355049920251794</v>
      </c>
      <c r="H4106" s="8">
        <v>7.4193357581362198</v>
      </c>
    </row>
    <row r="4107" spans="1:8" x14ac:dyDescent="0.35">
      <c r="A4107" s="7" t="str">
        <f t="shared" si="69"/>
        <v>DISTRIBUCION VOLUMEN X CRITERIO (kg ó litros)BATIDOS200-500MIL</v>
      </c>
      <c r="B4107" s="7">
        <v>0</v>
      </c>
      <c r="C4107" s="7">
        <v>0</v>
      </c>
      <c r="D4107" s="8" t="s">
        <v>15</v>
      </c>
      <c r="E4107" s="8">
        <v>13.2585954794676</v>
      </c>
      <c r="F4107" s="8">
        <v>12.7371820238856</v>
      </c>
      <c r="G4107" s="8">
        <v>14.1521975749663</v>
      </c>
      <c r="H4107" s="8">
        <v>15.4806865835798</v>
      </c>
    </row>
    <row r="4108" spans="1:8" x14ac:dyDescent="0.35">
      <c r="A4108" s="7" t="str">
        <f t="shared" si="69"/>
        <v>DISTRIBUCION VOLUMEN X CRITERIO (kg ó litros)BATIDOS&gt;500MIL</v>
      </c>
      <c r="B4108" s="7">
        <v>0</v>
      </c>
      <c r="C4108" s="7">
        <v>0</v>
      </c>
      <c r="D4108" s="8" t="s">
        <v>16</v>
      </c>
      <c r="E4108" s="8">
        <v>16.182697768010001</v>
      </c>
      <c r="F4108" s="8">
        <v>16.747849718763799</v>
      </c>
      <c r="G4108" s="8">
        <v>17.441262193306098</v>
      </c>
      <c r="H4108" s="8">
        <v>16.445101739307699</v>
      </c>
    </row>
    <row r="4109" spans="1:8" x14ac:dyDescent="0.35">
      <c r="A4109" s="7" t="str">
        <f t="shared" si="69"/>
        <v>DISTRIBUCION VOLUMEN X CRITERIO (kg ó litros)BATIDOSDE 15 A 19 AÑOS</v>
      </c>
      <c r="B4109" s="7">
        <v>0</v>
      </c>
      <c r="C4109" s="7">
        <v>0</v>
      </c>
      <c r="D4109" s="8" t="s">
        <v>39</v>
      </c>
      <c r="E4109" s="8">
        <v>7.0431146685505004</v>
      </c>
      <c r="F4109" s="8">
        <v>7.0437564897398701</v>
      </c>
      <c r="G4109" s="8">
        <v>8.2073959072514207</v>
      </c>
      <c r="H4109" s="8">
        <v>4.4470526679760702</v>
      </c>
    </row>
    <row r="4110" spans="1:8" x14ac:dyDescent="0.35">
      <c r="A4110" s="7" t="str">
        <f t="shared" si="69"/>
        <v>DISTRIBUCION VOLUMEN X CRITERIO (kg ó litros)BATIDOSDE 20 A 24 AÑOS</v>
      </c>
      <c r="B4110" s="7">
        <v>0</v>
      </c>
      <c r="C4110" s="7">
        <v>0</v>
      </c>
      <c r="D4110" s="8" t="s">
        <v>40</v>
      </c>
      <c r="E4110" s="8">
        <v>8.1418644554219703</v>
      </c>
      <c r="F4110" s="8">
        <v>7.5518375899262304</v>
      </c>
      <c r="G4110" s="8">
        <v>7.99237559925173</v>
      </c>
      <c r="H4110" s="8">
        <v>5.0413930144450498</v>
      </c>
    </row>
    <row r="4111" spans="1:8" x14ac:dyDescent="0.35">
      <c r="A4111" s="7" t="str">
        <f t="shared" si="69"/>
        <v>DISTRIBUCION VOLUMEN X CRITERIO (kg ó litros)BATIDOSDE 25 A 34 AÑOS</v>
      </c>
      <c r="B4111" s="7">
        <v>0</v>
      </c>
      <c r="C4111" s="7">
        <v>0</v>
      </c>
      <c r="D4111" s="8" t="s">
        <v>41</v>
      </c>
      <c r="E4111" s="8">
        <v>12.746215706269201</v>
      </c>
      <c r="F4111" s="8">
        <v>14.086071284824699</v>
      </c>
      <c r="G4111" s="8">
        <v>14.693492846161201</v>
      </c>
      <c r="H4111" s="8">
        <v>13.0471734687221</v>
      </c>
    </row>
    <row r="4112" spans="1:8" x14ac:dyDescent="0.35">
      <c r="A4112" s="7" t="str">
        <f t="shared" si="69"/>
        <v>DISTRIBUCION VOLUMEN X CRITERIO (kg ó litros)BATIDOSDE 35 A 49 AÑOS</v>
      </c>
      <c r="B4112" s="7">
        <v>0</v>
      </c>
      <c r="C4112" s="7">
        <v>0</v>
      </c>
      <c r="D4112" s="8" t="s">
        <v>42</v>
      </c>
      <c r="E4112" s="8">
        <v>41.233195725498902</v>
      </c>
      <c r="F4112" s="8">
        <v>38.346536888780697</v>
      </c>
      <c r="G4112" s="8">
        <v>37.3038258454417</v>
      </c>
      <c r="H4112" s="8">
        <v>37.506502250564502</v>
      </c>
    </row>
    <row r="4113" spans="1:8" x14ac:dyDescent="0.35">
      <c r="A4113" s="7" t="str">
        <f t="shared" si="69"/>
        <v>DISTRIBUCION VOLUMEN X CRITERIO (kg ó litros)BATIDOSDE 50 A 59 AÑOS</v>
      </c>
      <c r="B4113" s="7">
        <v>0</v>
      </c>
      <c r="C4113" s="7">
        <v>0</v>
      </c>
      <c r="D4113" s="8" t="s">
        <v>43</v>
      </c>
      <c r="E4113" s="8">
        <v>16.522125207315899</v>
      </c>
      <c r="F4113" s="8">
        <v>20.239625717465099</v>
      </c>
      <c r="G4113" s="8">
        <v>17.960237781964398</v>
      </c>
      <c r="H4113" s="8">
        <v>18.837139030031501</v>
      </c>
    </row>
    <row r="4114" spans="1:8" x14ac:dyDescent="0.35">
      <c r="A4114" s="7" t="str">
        <f t="shared" si="69"/>
        <v>DISTRIBUCION VOLUMEN X CRITERIO (kg ó litros)BATIDOSDE 60 A 75 AÑOS</v>
      </c>
      <c r="B4114" s="7">
        <v>0</v>
      </c>
      <c r="C4114" s="7">
        <v>0</v>
      </c>
      <c r="D4114" s="8" t="s">
        <v>44</v>
      </c>
      <c r="E4114" s="8">
        <v>14.3134701458011</v>
      </c>
      <c r="F4114" s="8">
        <v>12.7321804849506</v>
      </c>
      <c r="G4114" s="8">
        <v>13.8426930663063</v>
      </c>
      <c r="H4114" s="8">
        <v>21.120715908349599</v>
      </c>
    </row>
    <row r="4115" spans="1:8" x14ac:dyDescent="0.35">
      <c r="A4115" s="7" t="str">
        <f t="shared" si="69"/>
        <v>DISTRIBUCION VOLUMEN X CRITERIO (kg ó litros)BATIDOSALTA Y MEDIA ALTA</v>
      </c>
      <c r="B4115" s="7">
        <v>0</v>
      </c>
      <c r="C4115" s="7">
        <v>0</v>
      </c>
      <c r="D4115" s="8" t="s">
        <v>17</v>
      </c>
      <c r="E4115" s="8">
        <v>18.926001304839801</v>
      </c>
      <c r="F4115" s="8">
        <v>20.210791824365199</v>
      </c>
      <c r="G4115" s="8">
        <v>21.435215569267701</v>
      </c>
      <c r="H4115" s="8">
        <v>18.191135577712501</v>
      </c>
    </row>
    <row r="4116" spans="1:8" x14ac:dyDescent="0.35">
      <c r="A4116" s="7" t="str">
        <f t="shared" si="69"/>
        <v>DISTRIBUCION VOLUMEN X CRITERIO (kg ó litros)BATIDOSMEDIA</v>
      </c>
      <c r="B4116" s="7">
        <v>0</v>
      </c>
      <c r="C4116" s="7">
        <v>0</v>
      </c>
      <c r="D4116" s="8" t="s">
        <v>18</v>
      </c>
      <c r="E4116" s="8">
        <v>38.9262643394988</v>
      </c>
      <c r="F4116" s="8">
        <v>37.032172198377197</v>
      </c>
      <c r="G4116" s="8">
        <v>33.329315813861598</v>
      </c>
      <c r="H4116" s="8">
        <v>35.190670153461603</v>
      </c>
    </row>
    <row r="4117" spans="1:8" x14ac:dyDescent="0.35">
      <c r="A4117" s="7" t="str">
        <f t="shared" si="69"/>
        <v>DISTRIBUCION VOLUMEN X CRITERIO (kg ó litros)BATIDOSMEDIA BAJA</v>
      </c>
      <c r="B4117" s="7">
        <v>0</v>
      </c>
      <c r="C4117" s="7">
        <v>0</v>
      </c>
      <c r="D4117" s="8" t="s">
        <v>19</v>
      </c>
      <c r="E4117" s="8">
        <v>22.761361335877901</v>
      </c>
      <c r="F4117" s="8">
        <v>21.807956970699401</v>
      </c>
      <c r="G4117" s="8">
        <v>23.682698510302401</v>
      </c>
      <c r="H4117" s="8">
        <v>30.1396678351283</v>
      </c>
    </row>
    <row r="4118" spans="1:8" x14ac:dyDescent="0.35">
      <c r="A4118" s="7" t="str">
        <f t="shared" si="69"/>
        <v>DISTRIBUCION VOLUMEN X CRITERIO (kg ó litros)BATIDOSBAJA</v>
      </c>
      <c r="B4118" s="7">
        <v>0</v>
      </c>
      <c r="C4118" s="7">
        <v>0</v>
      </c>
      <c r="D4118" s="8" t="s">
        <v>20</v>
      </c>
      <c r="E4118" s="8">
        <v>19.386368322736001</v>
      </c>
      <c r="F4118" s="8">
        <v>20.949091690088899</v>
      </c>
      <c r="G4118" s="8">
        <v>21.552777122027202</v>
      </c>
      <c r="H4118" s="8">
        <v>16.478523053710401</v>
      </c>
    </row>
    <row r="4119" spans="1:8" x14ac:dyDescent="0.35">
      <c r="A4119" s="7" t="str">
        <f t="shared" si="69"/>
        <v>DISTRIBUCION VOLUMEN X CRITERIO (kg ó litros)BATIDOSHOMBRE</v>
      </c>
      <c r="B4119" s="7">
        <v>0</v>
      </c>
      <c r="C4119" s="7">
        <v>0</v>
      </c>
      <c r="D4119" s="8" t="s">
        <v>21</v>
      </c>
      <c r="E4119" s="8">
        <v>37.5121712242901</v>
      </c>
      <c r="F4119" s="8">
        <v>39.890279003852399</v>
      </c>
      <c r="G4119" s="8">
        <v>41.596269459567601</v>
      </c>
      <c r="H4119" s="8">
        <v>41.731925771423001</v>
      </c>
    </row>
    <row r="4120" spans="1:8" x14ac:dyDescent="0.35">
      <c r="A4120" s="7" t="str">
        <f t="shared" si="69"/>
        <v>DISTRIBUCION VOLUMEN X CRITERIO (kg ó litros)BATIDOSMUJER</v>
      </c>
      <c r="B4120" s="7">
        <v>0</v>
      </c>
      <c r="C4120" s="7">
        <v>0</v>
      </c>
      <c r="D4120" s="8" t="s">
        <v>22</v>
      </c>
      <c r="E4120" s="8">
        <v>62.4878287757099</v>
      </c>
      <c r="F4120" s="8">
        <v>60.109746363208998</v>
      </c>
      <c r="G4120" s="8">
        <v>58.403730540432399</v>
      </c>
      <c r="H4120" s="8">
        <v>58.268040428704097</v>
      </c>
    </row>
    <row r="4121" spans="1:8" x14ac:dyDescent="0.35">
      <c r="A4121" s="7" t="str">
        <f>$B$2265&amp;$C$4121&amp;D4121</f>
        <v>DISTRIBUCION VOLUMEN X CRITERIO (kg ó litros)HELADOST.ESPAÑA</v>
      </c>
      <c r="B4121" s="7">
        <v>0</v>
      </c>
      <c r="C4121" s="7" t="s">
        <v>263</v>
      </c>
      <c r="D4121" s="8" t="s">
        <v>36</v>
      </c>
      <c r="E4121" s="8">
        <v>100</v>
      </c>
      <c r="F4121" s="8">
        <v>100</v>
      </c>
      <c r="G4121" s="8">
        <v>100</v>
      </c>
      <c r="H4121" s="8">
        <v>100</v>
      </c>
    </row>
    <row r="4122" spans="1:8" x14ac:dyDescent="0.35">
      <c r="A4122" s="7" t="str">
        <f t="shared" ref="A4122:A4149" si="70">$B$2265&amp;$C$4121&amp;D4122</f>
        <v>DISTRIBUCION VOLUMEN X CRITERIO (kg ó litros)HELADOSBCN AM</v>
      </c>
      <c r="B4122" s="7">
        <v>0</v>
      </c>
      <c r="C4122" s="7">
        <v>0</v>
      </c>
      <c r="D4122" s="8" t="s">
        <v>1</v>
      </c>
      <c r="E4122" s="8">
        <v>9.0276170671216001</v>
      </c>
      <c r="F4122" s="8">
        <v>9.1366944477630803</v>
      </c>
      <c r="G4122" s="8">
        <v>8.8610324076564595</v>
      </c>
      <c r="H4122" s="8">
        <v>9.7319482851977792</v>
      </c>
    </row>
    <row r="4123" spans="1:8" x14ac:dyDescent="0.35">
      <c r="A4123" s="7" t="str">
        <f t="shared" si="70"/>
        <v>DISTRIBUCION VOLUMEN X CRITERIO (kg ó litros)HELADOSREST.CAT ARAGON</v>
      </c>
      <c r="B4123" s="7">
        <v>0</v>
      </c>
      <c r="C4123" s="7">
        <v>0</v>
      </c>
      <c r="D4123" s="8" t="s">
        <v>2</v>
      </c>
      <c r="E4123" s="8">
        <v>10.224896488131</v>
      </c>
      <c r="F4123" s="8">
        <v>11.5380001362561</v>
      </c>
      <c r="G4123" s="8">
        <v>10.634789190755299</v>
      </c>
      <c r="H4123" s="8">
        <v>10.823615977081101</v>
      </c>
    </row>
    <row r="4124" spans="1:8" x14ac:dyDescent="0.35">
      <c r="A4124" s="7" t="str">
        <f t="shared" si="70"/>
        <v>DISTRIBUCION VOLUMEN X CRITERIO (kg ó litros)HELADOSLEVANTE</v>
      </c>
      <c r="B4124" s="7">
        <v>0</v>
      </c>
      <c r="C4124" s="7">
        <v>0</v>
      </c>
      <c r="D4124" s="8" t="s">
        <v>3</v>
      </c>
      <c r="E4124" s="8">
        <v>19.7944801178974</v>
      </c>
      <c r="F4124" s="8">
        <v>17.003008494281701</v>
      </c>
      <c r="G4124" s="8">
        <v>19.066815879662698</v>
      </c>
      <c r="H4124" s="8">
        <v>19.100613327712299</v>
      </c>
    </row>
    <row r="4125" spans="1:8" x14ac:dyDescent="0.35">
      <c r="A4125" s="7" t="str">
        <f t="shared" si="70"/>
        <v>DISTRIBUCION VOLUMEN X CRITERIO (kg ó litros)HELADOSANDALUCIA</v>
      </c>
      <c r="B4125" s="7">
        <v>0</v>
      </c>
      <c r="C4125" s="7">
        <v>0</v>
      </c>
      <c r="D4125" s="8" t="s">
        <v>4</v>
      </c>
      <c r="E4125" s="8">
        <v>21.5243346122198</v>
      </c>
      <c r="F4125" s="8">
        <v>20.3217815183467</v>
      </c>
      <c r="G4125" s="8">
        <v>22.918302919607498</v>
      </c>
      <c r="H4125" s="8">
        <v>22.824473241061199</v>
      </c>
    </row>
    <row r="4126" spans="1:8" x14ac:dyDescent="0.35">
      <c r="A4126" s="7" t="str">
        <f t="shared" si="70"/>
        <v>DISTRIBUCION VOLUMEN X CRITERIO (kg ó litros)HELADOSMDD AM</v>
      </c>
      <c r="B4126" s="7">
        <v>0</v>
      </c>
      <c r="C4126" s="7">
        <v>0</v>
      </c>
      <c r="D4126" s="8" t="s">
        <v>5</v>
      </c>
      <c r="E4126" s="8">
        <v>13.936671832746899</v>
      </c>
      <c r="F4126" s="8">
        <v>14.9637440400316</v>
      </c>
      <c r="G4126" s="8">
        <v>13.3452246264133</v>
      </c>
      <c r="H4126" s="8">
        <v>13.989263042911</v>
      </c>
    </row>
    <row r="4127" spans="1:8" x14ac:dyDescent="0.35">
      <c r="A4127" s="7" t="str">
        <f t="shared" si="70"/>
        <v>DISTRIBUCION VOLUMEN X CRITERIO (kg ó litros)HELADOSRTO CENTRO</v>
      </c>
      <c r="B4127" s="7">
        <v>0</v>
      </c>
      <c r="C4127" s="7">
        <v>0</v>
      </c>
      <c r="D4127" s="8" t="s">
        <v>6</v>
      </c>
      <c r="E4127" s="8">
        <v>9.9870254367803604</v>
      </c>
      <c r="F4127" s="8">
        <v>10.942778379520499</v>
      </c>
      <c r="G4127" s="8">
        <v>9.7781289723830298</v>
      </c>
      <c r="H4127" s="8">
        <v>8.5568227320705308</v>
      </c>
    </row>
    <row r="4128" spans="1:8" x14ac:dyDescent="0.35">
      <c r="A4128" s="7" t="str">
        <f t="shared" si="70"/>
        <v>DISTRIBUCION VOLUMEN X CRITERIO (kg ó litros)HELADOSNORTE-CENTRO</v>
      </c>
      <c r="B4128" s="7">
        <v>0</v>
      </c>
      <c r="C4128" s="7">
        <v>0</v>
      </c>
      <c r="D4128" s="8" t="s">
        <v>7</v>
      </c>
      <c r="E4128" s="8">
        <v>8.0588354735882994</v>
      </c>
      <c r="F4128" s="8">
        <v>8.0776244842263907</v>
      </c>
      <c r="G4128" s="8">
        <v>7.5410607536075203</v>
      </c>
      <c r="H4128" s="8">
        <v>8.1098974809446798</v>
      </c>
    </row>
    <row r="4129" spans="1:8" x14ac:dyDescent="0.35">
      <c r="A4129" s="7" t="str">
        <f t="shared" si="70"/>
        <v>DISTRIBUCION VOLUMEN X CRITERIO (kg ó litros)HELADOSNOROESTE</v>
      </c>
      <c r="B4129" s="7">
        <v>0</v>
      </c>
      <c r="C4129" s="7">
        <v>0</v>
      </c>
      <c r="D4129" s="8" t="s">
        <v>8</v>
      </c>
      <c r="E4129" s="8">
        <v>7.4461267945431304</v>
      </c>
      <c r="F4129" s="8">
        <v>8.0163833100151205</v>
      </c>
      <c r="G4129" s="8">
        <v>7.8546367783208497</v>
      </c>
      <c r="H4129" s="8">
        <v>6.8633698310469002</v>
      </c>
    </row>
    <row r="4130" spans="1:8" x14ac:dyDescent="0.35">
      <c r="A4130" s="7" t="str">
        <f t="shared" si="70"/>
        <v>DISTRIBUCION VOLUMEN X CRITERIO (kg ó litros)HELADOS&lt;2MIL</v>
      </c>
      <c r="B4130" s="7">
        <v>0</v>
      </c>
      <c r="C4130" s="7">
        <v>0</v>
      </c>
      <c r="D4130" s="8" t="s">
        <v>9</v>
      </c>
      <c r="E4130" s="8">
        <v>7.9996736571616296</v>
      </c>
      <c r="F4130" s="8">
        <v>7.18072391461682</v>
      </c>
      <c r="G4130" s="8">
        <v>5.51342302773896</v>
      </c>
      <c r="H4130" s="8">
        <v>4.9657564571019304</v>
      </c>
    </row>
    <row r="4131" spans="1:8" x14ac:dyDescent="0.35">
      <c r="A4131" s="7" t="str">
        <f t="shared" si="70"/>
        <v>DISTRIBUCION VOLUMEN X CRITERIO (kg ó litros)HELADOS2-5MIL</v>
      </c>
      <c r="B4131" s="7">
        <v>0</v>
      </c>
      <c r="C4131" s="7">
        <v>0</v>
      </c>
      <c r="D4131" s="8" t="s">
        <v>10</v>
      </c>
      <c r="E4131" s="8">
        <v>4.6821947408268603</v>
      </c>
      <c r="F4131" s="8">
        <v>4.8115257815222998</v>
      </c>
      <c r="G4131" s="8">
        <v>5.2699748520753902</v>
      </c>
      <c r="H4131" s="8">
        <v>6.2796584735529404</v>
      </c>
    </row>
    <row r="4132" spans="1:8" x14ac:dyDescent="0.35">
      <c r="A4132" s="7" t="str">
        <f t="shared" si="70"/>
        <v>DISTRIBUCION VOLUMEN X CRITERIO (kg ó litros)HELADOS5-10MIL</v>
      </c>
      <c r="B4132" s="7">
        <v>0</v>
      </c>
      <c r="C4132" s="7">
        <v>0</v>
      </c>
      <c r="D4132" s="8" t="s">
        <v>11</v>
      </c>
      <c r="E4132" s="8">
        <v>7.8931129788555996</v>
      </c>
      <c r="F4132" s="8">
        <v>6.9282305768469401</v>
      </c>
      <c r="G4132" s="8">
        <v>7.6457781179593098</v>
      </c>
      <c r="H4132" s="8">
        <v>7.5442168768164999</v>
      </c>
    </row>
    <row r="4133" spans="1:8" x14ac:dyDescent="0.35">
      <c r="A4133" s="7" t="str">
        <f t="shared" si="70"/>
        <v>DISTRIBUCION VOLUMEN X CRITERIO (kg ó litros)HELADOS10-30MIL</v>
      </c>
      <c r="B4133" s="7">
        <v>0</v>
      </c>
      <c r="C4133" s="7">
        <v>0</v>
      </c>
      <c r="D4133" s="8" t="s">
        <v>12</v>
      </c>
      <c r="E4133" s="8">
        <v>17.045011262176601</v>
      </c>
      <c r="F4133" s="8">
        <v>17.6076990597345</v>
      </c>
      <c r="G4133" s="8">
        <v>16.8160999241369</v>
      </c>
      <c r="H4133" s="8">
        <v>15.992800236335301</v>
      </c>
    </row>
    <row r="4134" spans="1:8" x14ac:dyDescent="0.35">
      <c r="A4134" s="7" t="str">
        <f t="shared" si="70"/>
        <v>DISTRIBUCION VOLUMEN X CRITERIO (kg ó litros)HELADOS30-100MIL</v>
      </c>
      <c r="B4134" s="7">
        <v>0</v>
      </c>
      <c r="C4134" s="7">
        <v>0</v>
      </c>
      <c r="D4134" s="8" t="s">
        <v>13</v>
      </c>
      <c r="E4134" s="8">
        <v>20.397069733558698</v>
      </c>
      <c r="F4134" s="8">
        <v>20.143246586933799</v>
      </c>
      <c r="G4134" s="8">
        <v>21.5181095131333</v>
      </c>
      <c r="H4134" s="8">
        <v>22.132408888275901</v>
      </c>
    </row>
    <row r="4135" spans="1:8" x14ac:dyDescent="0.35">
      <c r="A4135" s="7" t="str">
        <f t="shared" si="70"/>
        <v>DISTRIBUCION VOLUMEN X CRITERIO (kg ó litros)HELADOS100-200MIL</v>
      </c>
      <c r="B4135" s="7">
        <v>0</v>
      </c>
      <c r="C4135" s="7">
        <v>0</v>
      </c>
      <c r="D4135" s="8" t="s">
        <v>14</v>
      </c>
      <c r="E4135" s="8">
        <v>9.3120802559843003</v>
      </c>
      <c r="F4135" s="8">
        <v>10.5310876096837</v>
      </c>
      <c r="G4135" s="8">
        <v>10.4108341511951</v>
      </c>
      <c r="H4135" s="8">
        <v>11.1344329402509</v>
      </c>
    </row>
    <row r="4136" spans="1:8" x14ac:dyDescent="0.35">
      <c r="A4136" s="7" t="str">
        <f t="shared" si="70"/>
        <v>DISTRIBUCION VOLUMEN X CRITERIO (kg ó litros)HELADOS200-500MIL</v>
      </c>
      <c r="B4136" s="7">
        <v>0</v>
      </c>
      <c r="C4136" s="7">
        <v>0</v>
      </c>
      <c r="D4136" s="8" t="s">
        <v>15</v>
      </c>
      <c r="E4136" s="8">
        <v>14.881358243764099</v>
      </c>
      <c r="F4136" s="8">
        <v>14.360445656048199</v>
      </c>
      <c r="G4136" s="8">
        <v>15.8581152145156</v>
      </c>
      <c r="H4136" s="8">
        <v>14.109436721145499</v>
      </c>
    </row>
    <row r="4137" spans="1:8" x14ac:dyDescent="0.35">
      <c r="A4137" s="7" t="str">
        <f t="shared" si="70"/>
        <v>DISTRIBUCION VOLUMEN X CRITERIO (kg ó litros)HELADOS&gt;500MIL</v>
      </c>
      <c r="B4137" s="7">
        <v>0</v>
      </c>
      <c r="C4137" s="7">
        <v>0</v>
      </c>
      <c r="D4137" s="8" t="s">
        <v>16</v>
      </c>
      <c r="E4137" s="8">
        <v>17.789480862214798</v>
      </c>
      <c r="F4137" s="8">
        <v>18.437049207197099</v>
      </c>
      <c r="G4137" s="8">
        <v>16.967656727652301</v>
      </c>
      <c r="H4137" s="8">
        <v>17.841289406521</v>
      </c>
    </row>
    <row r="4138" spans="1:8" x14ac:dyDescent="0.35">
      <c r="A4138" s="7" t="str">
        <f t="shared" si="70"/>
        <v>DISTRIBUCION VOLUMEN X CRITERIO (kg ó litros)HELADOSDE 15 A 19 AÑOS</v>
      </c>
      <c r="B4138" s="7">
        <v>0</v>
      </c>
      <c r="C4138" s="7">
        <v>0</v>
      </c>
      <c r="D4138" s="8" t="s">
        <v>39</v>
      </c>
      <c r="E4138" s="8">
        <v>3.2406909335444798</v>
      </c>
      <c r="F4138" s="8">
        <v>4.1059958590006502</v>
      </c>
      <c r="G4138" s="8">
        <v>5.3738747076770803</v>
      </c>
      <c r="H4138" s="8">
        <v>3.61764498457473</v>
      </c>
    </row>
    <row r="4139" spans="1:8" x14ac:dyDescent="0.35">
      <c r="A4139" s="7" t="str">
        <f t="shared" si="70"/>
        <v>DISTRIBUCION VOLUMEN X CRITERIO (kg ó litros)HELADOSDE 20 A 24 AÑOS</v>
      </c>
      <c r="B4139" s="7">
        <v>0</v>
      </c>
      <c r="C4139" s="7">
        <v>0</v>
      </c>
      <c r="D4139" s="8" t="s">
        <v>40</v>
      </c>
      <c r="E4139" s="8">
        <v>4.1271653319183699</v>
      </c>
      <c r="F4139" s="8">
        <v>5.10800761059203</v>
      </c>
      <c r="G4139" s="8">
        <v>4.0725634321135198</v>
      </c>
      <c r="H4139" s="8">
        <v>4.2251712764848701</v>
      </c>
    </row>
    <row r="4140" spans="1:8" x14ac:dyDescent="0.35">
      <c r="A4140" s="7" t="str">
        <f t="shared" si="70"/>
        <v>DISTRIBUCION VOLUMEN X CRITERIO (kg ó litros)HELADOSDE 25 A 34 AÑOS</v>
      </c>
      <c r="B4140" s="7">
        <v>0</v>
      </c>
      <c r="C4140" s="7">
        <v>0</v>
      </c>
      <c r="D4140" s="8" t="s">
        <v>41</v>
      </c>
      <c r="E4140" s="8">
        <v>9.8542751368463293</v>
      </c>
      <c r="F4140" s="8">
        <v>11.3348650620706</v>
      </c>
      <c r="G4140" s="8">
        <v>9.89762079538942</v>
      </c>
      <c r="H4140" s="8">
        <v>9.4581566630333498</v>
      </c>
    </row>
    <row r="4141" spans="1:8" x14ac:dyDescent="0.35">
      <c r="A4141" s="7" t="str">
        <f t="shared" si="70"/>
        <v>DISTRIBUCION VOLUMEN X CRITERIO (kg ó litros)HELADOSDE 35 A 49 AÑOS</v>
      </c>
      <c r="B4141" s="7">
        <v>0</v>
      </c>
      <c r="C4141" s="7">
        <v>0</v>
      </c>
      <c r="D4141" s="8" t="s">
        <v>42</v>
      </c>
      <c r="E4141" s="8">
        <v>35.816491820575997</v>
      </c>
      <c r="F4141" s="8">
        <v>33.231653072327298</v>
      </c>
      <c r="G4141" s="8">
        <v>33.8927309917567</v>
      </c>
      <c r="H4141" s="8">
        <v>31.958068507459501</v>
      </c>
    </row>
    <row r="4142" spans="1:8" x14ac:dyDescent="0.35">
      <c r="A4142" s="7" t="str">
        <f t="shared" si="70"/>
        <v>DISTRIBUCION VOLUMEN X CRITERIO (kg ó litros)HELADOSDE 50 A 59 AÑOS</v>
      </c>
      <c r="B4142" s="7">
        <v>0</v>
      </c>
      <c r="C4142" s="7">
        <v>0</v>
      </c>
      <c r="D4142" s="8" t="s">
        <v>43</v>
      </c>
      <c r="E4142" s="8">
        <v>21.568877974263401</v>
      </c>
      <c r="F4142" s="8">
        <v>22.0731754277009</v>
      </c>
      <c r="G4142" s="8">
        <v>22.170799180458101</v>
      </c>
      <c r="H4142" s="8">
        <v>21.743454742495601</v>
      </c>
    </row>
    <row r="4143" spans="1:8" x14ac:dyDescent="0.35">
      <c r="A4143" s="7" t="str">
        <f t="shared" si="70"/>
        <v>DISTRIBUCION VOLUMEN X CRITERIO (kg ó litros)HELADOSDE 60 A 75 AÑOS</v>
      </c>
      <c r="B4143" s="7">
        <v>0</v>
      </c>
      <c r="C4143" s="7">
        <v>0</v>
      </c>
      <c r="D4143" s="8" t="s">
        <v>44</v>
      </c>
      <c r="E4143" s="8">
        <v>25.392486625879901</v>
      </c>
      <c r="F4143" s="8">
        <v>24.1463113608919</v>
      </c>
      <c r="G4143" s="8">
        <v>24.592404115330599</v>
      </c>
      <c r="H4143" s="8">
        <v>28.997506568569801</v>
      </c>
    </row>
    <row r="4144" spans="1:8" x14ac:dyDescent="0.35">
      <c r="A4144" s="7" t="str">
        <f t="shared" si="70"/>
        <v>DISTRIBUCION VOLUMEN X CRITERIO (kg ó litros)HELADOSALTA Y MEDIA ALTA</v>
      </c>
      <c r="B4144" s="7">
        <v>0</v>
      </c>
      <c r="C4144" s="7">
        <v>0</v>
      </c>
      <c r="D4144" s="8" t="s">
        <v>17</v>
      </c>
      <c r="E4144" s="8">
        <v>23.407567196334501</v>
      </c>
      <c r="F4144" s="8">
        <v>26.159415639233501</v>
      </c>
      <c r="G4144" s="8">
        <v>27.5391842956993</v>
      </c>
      <c r="H4144" s="8">
        <v>24.7375510616674</v>
      </c>
    </row>
    <row r="4145" spans="1:8" x14ac:dyDescent="0.35">
      <c r="A4145" s="7" t="str">
        <f t="shared" si="70"/>
        <v>DISTRIBUCION VOLUMEN X CRITERIO (kg ó litros)HELADOSMEDIA</v>
      </c>
      <c r="B4145" s="7">
        <v>0</v>
      </c>
      <c r="C4145" s="7">
        <v>0</v>
      </c>
      <c r="D4145" s="8" t="s">
        <v>18</v>
      </c>
      <c r="E4145" s="8">
        <v>34.0932676872795</v>
      </c>
      <c r="F4145" s="8">
        <v>31.1457307915983</v>
      </c>
      <c r="G4145" s="8">
        <v>32.610648538586602</v>
      </c>
      <c r="H4145" s="8">
        <v>35.218551380594597</v>
      </c>
    </row>
    <row r="4146" spans="1:8" x14ac:dyDescent="0.35">
      <c r="A4146" s="7" t="str">
        <f t="shared" si="70"/>
        <v>DISTRIBUCION VOLUMEN X CRITERIO (kg ó litros)HELADOSMEDIA BAJA</v>
      </c>
      <c r="B4146" s="7">
        <v>0</v>
      </c>
      <c r="C4146" s="7">
        <v>0</v>
      </c>
      <c r="D4146" s="8" t="s">
        <v>19</v>
      </c>
      <c r="E4146" s="8">
        <v>25.107679437569999</v>
      </c>
      <c r="F4146" s="8">
        <v>26.7768826785966</v>
      </c>
      <c r="G4146" s="8">
        <v>22.229071034733099</v>
      </c>
      <c r="H4146" s="8">
        <v>23.4313910636107</v>
      </c>
    </row>
    <row r="4147" spans="1:8" x14ac:dyDescent="0.35">
      <c r="A4147" s="7" t="str">
        <f t="shared" si="70"/>
        <v>DISTRIBUCION VOLUMEN X CRITERIO (kg ó litros)HELADOSBAJA</v>
      </c>
      <c r="B4147" s="7">
        <v>0</v>
      </c>
      <c r="C4147" s="7">
        <v>0</v>
      </c>
      <c r="D4147" s="8" t="s">
        <v>20</v>
      </c>
      <c r="E4147" s="8">
        <v>17.391467413358601</v>
      </c>
      <c r="F4147" s="8">
        <v>15.9179758273853</v>
      </c>
      <c r="G4147" s="8">
        <v>17.621087659387701</v>
      </c>
      <c r="H4147" s="8">
        <v>16.612506494127299</v>
      </c>
    </row>
    <row r="4148" spans="1:8" x14ac:dyDescent="0.35">
      <c r="A4148" s="7" t="str">
        <f t="shared" si="70"/>
        <v>DISTRIBUCION VOLUMEN X CRITERIO (kg ó litros)HELADOSHOMBRE</v>
      </c>
      <c r="B4148" s="7">
        <v>0</v>
      </c>
      <c r="C4148" s="7">
        <v>0</v>
      </c>
      <c r="D4148" s="8" t="s">
        <v>21</v>
      </c>
      <c r="E4148" s="8">
        <v>43.251963764985703</v>
      </c>
      <c r="F4148" s="8">
        <v>43.6672775150844</v>
      </c>
      <c r="G4148" s="8">
        <v>43.214910343010601</v>
      </c>
      <c r="H4148" s="8">
        <v>45.257974553208001</v>
      </c>
    </row>
    <row r="4149" spans="1:8" x14ac:dyDescent="0.35">
      <c r="A4149" s="7" t="str">
        <f t="shared" si="70"/>
        <v>DISTRIBUCION VOLUMEN X CRITERIO (kg ó litros)HELADOSMUJER</v>
      </c>
      <c r="B4149" s="7">
        <v>0</v>
      </c>
      <c r="C4149" s="7">
        <v>0</v>
      </c>
      <c r="D4149" s="8" t="s">
        <v>22</v>
      </c>
      <c r="E4149" s="8">
        <v>56.748036235014297</v>
      </c>
      <c r="F4149" s="8">
        <v>56.332747168984199</v>
      </c>
      <c r="G4149" s="8">
        <v>56.785089656989399</v>
      </c>
      <c r="H4149" s="8">
        <v>54.742025446791999</v>
      </c>
    </row>
    <row r="4150" spans="1:8" x14ac:dyDescent="0.35">
      <c r="A4150" s="7" t="str">
        <f>$B$2265&amp;$C$4150&amp;D4150</f>
        <v>DISTRIBUCION VOLUMEN X CRITERIO (kg ó litros)GALLETAST.ESPAÑA</v>
      </c>
      <c r="B4150" s="7">
        <v>0</v>
      </c>
      <c r="C4150" s="7" t="s">
        <v>264</v>
      </c>
      <c r="D4150" s="8" t="s">
        <v>36</v>
      </c>
      <c r="E4150" s="8">
        <v>100</v>
      </c>
      <c r="F4150" s="8">
        <v>100</v>
      </c>
      <c r="G4150" s="8">
        <v>100</v>
      </c>
      <c r="H4150" s="8">
        <v>100</v>
      </c>
    </row>
    <row r="4151" spans="1:8" x14ac:dyDescent="0.35">
      <c r="A4151" s="7" t="str">
        <f t="shared" ref="A4151:A4178" si="71">$B$2265&amp;$C$4150&amp;D4151</f>
        <v>DISTRIBUCION VOLUMEN X CRITERIO (kg ó litros)GALLETASBCN AM</v>
      </c>
      <c r="B4151" s="7">
        <v>0</v>
      </c>
      <c r="C4151" s="7">
        <v>0</v>
      </c>
      <c r="D4151" s="8" t="s">
        <v>1</v>
      </c>
      <c r="E4151" s="8">
        <v>12.6716768661014</v>
      </c>
      <c r="F4151" s="8">
        <v>14.626162966039701</v>
      </c>
      <c r="G4151" s="8">
        <v>10.584618964745999</v>
      </c>
      <c r="H4151" s="8">
        <v>12.320633035770999</v>
      </c>
    </row>
    <row r="4152" spans="1:8" x14ac:dyDescent="0.35">
      <c r="A4152" s="7" t="str">
        <f t="shared" si="71"/>
        <v>DISTRIBUCION VOLUMEN X CRITERIO (kg ó litros)GALLETASREST.CAT ARAGON</v>
      </c>
      <c r="B4152" s="7">
        <v>0</v>
      </c>
      <c r="C4152" s="7">
        <v>0</v>
      </c>
      <c r="D4152" s="8" t="s">
        <v>2</v>
      </c>
      <c r="E4152" s="8">
        <v>12.8211157203499</v>
      </c>
      <c r="F4152" s="8">
        <v>12.5074186983882</v>
      </c>
      <c r="G4152" s="8">
        <v>8.1359189631161595</v>
      </c>
      <c r="H4152" s="8">
        <v>9.4092512413608205</v>
      </c>
    </row>
    <row r="4153" spans="1:8" x14ac:dyDescent="0.35">
      <c r="A4153" s="7" t="str">
        <f t="shared" si="71"/>
        <v>DISTRIBUCION VOLUMEN X CRITERIO (kg ó litros)GALLETASLEVANTE</v>
      </c>
      <c r="B4153" s="7">
        <v>0</v>
      </c>
      <c r="C4153" s="7">
        <v>0</v>
      </c>
      <c r="D4153" s="8" t="s">
        <v>3</v>
      </c>
      <c r="E4153" s="8">
        <v>13.121938065783199</v>
      </c>
      <c r="F4153" s="8">
        <v>10.125531451020001</v>
      </c>
      <c r="G4153" s="8">
        <v>15.7255886981544</v>
      </c>
      <c r="H4153" s="8">
        <v>16.502282936266599</v>
      </c>
    </row>
    <row r="4154" spans="1:8" x14ac:dyDescent="0.35">
      <c r="A4154" s="7" t="str">
        <f t="shared" si="71"/>
        <v>DISTRIBUCION VOLUMEN X CRITERIO (kg ó litros)GALLETASANDALUCIA</v>
      </c>
      <c r="B4154" s="7">
        <v>0</v>
      </c>
      <c r="C4154" s="7">
        <v>0</v>
      </c>
      <c r="D4154" s="8" t="s">
        <v>4</v>
      </c>
      <c r="E4154" s="8">
        <v>14.490666108582101</v>
      </c>
      <c r="F4154" s="8">
        <v>11.9155424678854</v>
      </c>
      <c r="G4154" s="8">
        <v>14.712668396738099</v>
      </c>
      <c r="H4154" s="8">
        <v>16.9946789066009</v>
      </c>
    </row>
    <row r="4155" spans="1:8" x14ac:dyDescent="0.35">
      <c r="A4155" s="7" t="str">
        <f t="shared" si="71"/>
        <v>DISTRIBUCION VOLUMEN X CRITERIO (kg ó litros)GALLETASMDD AM</v>
      </c>
      <c r="B4155" s="7">
        <v>0</v>
      </c>
      <c r="C4155" s="7">
        <v>0</v>
      </c>
      <c r="D4155" s="8" t="s">
        <v>5</v>
      </c>
      <c r="E4155" s="8">
        <v>17.413148087304101</v>
      </c>
      <c r="F4155" s="8">
        <v>12.856334366621301</v>
      </c>
      <c r="G4155" s="8">
        <v>13.967892566548301</v>
      </c>
      <c r="H4155" s="8">
        <v>15.323640260985</v>
      </c>
    </row>
    <row r="4156" spans="1:8" x14ac:dyDescent="0.35">
      <c r="A4156" s="7" t="str">
        <f t="shared" si="71"/>
        <v>DISTRIBUCION VOLUMEN X CRITERIO (kg ó litros)GALLETASRTO CENTRO</v>
      </c>
      <c r="B4156" s="7">
        <v>0</v>
      </c>
      <c r="C4156" s="7">
        <v>0</v>
      </c>
      <c r="D4156" s="8" t="s">
        <v>6</v>
      </c>
      <c r="E4156" s="8">
        <v>8.0534934314079205</v>
      </c>
      <c r="F4156" s="8">
        <v>12.659592512503099</v>
      </c>
      <c r="G4156" s="8">
        <v>11.2516638204396</v>
      </c>
      <c r="H4156" s="8">
        <v>10.371737385602099</v>
      </c>
    </row>
    <row r="4157" spans="1:8" x14ac:dyDescent="0.35">
      <c r="A4157" s="7" t="str">
        <f t="shared" si="71"/>
        <v>DISTRIBUCION VOLUMEN X CRITERIO (kg ó litros)GALLETASNORTE-CENTRO</v>
      </c>
      <c r="B4157" s="7">
        <v>0</v>
      </c>
      <c r="C4157" s="7">
        <v>0</v>
      </c>
      <c r="D4157" s="8" t="s">
        <v>7</v>
      </c>
      <c r="E4157" s="8">
        <v>12.1003085075945</v>
      </c>
      <c r="F4157" s="8">
        <v>15.5547734302829</v>
      </c>
      <c r="G4157" s="8">
        <v>17.343523912834801</v>
      </c>
      <c r="H4157" s="8">
        <v>11.939814253160201</v>
      </c>
    </row>
    <row r="4158" spans="1:8" x14ac:dyDescent="0.35">
      <c r="A4158" s="7" t="str">
        <f t="shared" si="71"/>
        <v>DISTRIBUCION VOLUMEN X CRITERIO (kg ó litros)GALLETASNOROESTE</v>
      </c>
      <c r="B4158" s="7">
        <v>0</v>
      </c>
      <c r="C4158" s="7">
        <v>0</v>
      </c>
      <c r="D4158" s="8" t="s">
        <v>8</v>
      </c>
      <c r="E4158" s="8">
        <v>9.3276660185763092</v>
      </c>
      <c r="F4158" s="8">
        <v>9.7546337647272505</v>
      </c>
      <c r="G4158" s="8">
        <v>8.2781337322276798</v>
      </c>
      <c r="H4158" s="8">
        <v>7.1379673364297398</v>
      </c>
    </row>
    <row r="4159" spans="1:8" x14ac:dyDescent="0.35">
      <c r="A4159" s="7" t="str">
        <f t="shared" si="71"/>
        <v>DISTRIBUCION VOLUMEN X CRITERIO (kg ó litros)GALLETAS&lt;2MIL</v>
      </c>
      <c r="B4159" s="7">
        <v>0</v>
      </c>
      <c r="C4159" s="7">
        <v>0</v>
      </c>
      <c r="D4159" s="8" t="s">
        <v>9</v>
      </c>
      <c r="E4159" s="8">
        <v>3.6940381785465801</v>
      </c>
      <c r="F4159" s="8">
        <v>7.8507411251764996</v>
      </c>
      <c r="G4159" s="8">
        <v>5.5526600300981697</v>
      </c>
      <c r="H4159" s="8">
        <v>6.53326841647592</v>
      </c>
    </row>
    <row r="4160" spans="1:8" x14ac:dyDescent="0.35">
      <c r="A4160" s="7" t="str">
        <f t="shared" si="71"/>
        <v>DISTRIBUCION VOLUMEN X CRITERIO (kg ó litros)GALLETAS2-5MIL</v>
      </c>
      <c r="B4160" s="7">
        <v>0</v>
      </c>
      <c r="C4160" s="7">
        <v>0</v>
      </c>
      <c r="D4160" s="8" t="s">
        <v>10</v>
      </c>
      <c r="E4160" s="8">
        <v>7.3253083063620901</v>
      </c>
      <c r="F4160" s="8">
        <v>10.055361506666999</v>
      </c>
      <c r="G4160" s="8">
        <v>7.41744507807958</v>
      </c>
      <c r="H4160" s="8">
        <v>6.3989890752749004</v>
      </c>
    </row>
    <row r="4161" spans="1:8" x14ac:dyDescent="0.35">
      <c r="A4161" s="7" t="str">
        <f t="shared" si="71"/>
        <v>DISTRIBUCION VOLUMEN X CRITERIO (kg ó litros)GALLETAS5-10MIL</v>
      </c>
      <c r="B4161" s="7">
        <v>0</v>
      </c>
      <c r="C4161" s="7">
        <v>0</v>
      </c>
      <c r="D4161" s="8" t="s">
        <v>11</v>
      </c>
      <c r="E4161" s="8">
        <v>7.5634540703464603</v>
      </c>
      <c r="F4161" s="8">
        <v>3.74340508430612</v>
      </c>
      <c r="G4161" s="8">
        <v>6.4559266415908896</v>
      </c>
      <c r="H4161" s="8">
        <v>7.0711008308232897</v>
      </c>
    </row>
    <row r="4162" spans="1:8" x14ac:dyDescent="0.35">
      <c r="A4162" s="7" t="str">
        <f t="shared" si="71"/>
        <v>DISTRIBUCION VOLUMEN X CRITERIO (kg ó litros)GALLETAS10-30MIL</v>
      </c>
      <c r="B4162" s="7">
        <v>0</v>
      </c>
      <c r="C4162" s="7">
        <v>0</v>
      </c>
      <c r="D4162" s="8" t="s">
        <v>12</v>
      </c>
      <c r="E4162" s="8">
        <v>16.977646370974501</v>
      </c>
      <c r="F4162" s="8">
        <v>19.325619321174099</v>
      </c>
      <c r="G4162" s="8">
        <v>14.669667127254399</v>
      </c>
      <c r="H4162" s="8">
        <v>14.428277718815201</v>
      </c>
    </row>
    <row r="4163" spans="1:8" x14ac:dyDescent="0.35">
      <c r="A4163" s="7" t="str">
        <f t="shared" si="71"/>
        <v>DISTRIBUCION VOLUMEN X CRITERIO (kg ó litros)GALLETAS30-100MIL</v>
      </c>
      <c r="B4163" s="7">
        <v>0</v>
      </c>
      <c r="C4163" s="7">
        <v>0</v>
      </c>
      <c r="D4163" s="8" t="s">
        <v>13</v>
      </c>
      <c r="E4163" s="8">
        <v>22.056042863237298</v>
      </c>
      <c r="F4163" s="8">
        <v>17.590963605456398</v>
      </c>
      <c r="G4163" s="8">
        <v>21.480791136432401</v>
      </c>
      <c r="H4163" s="8">
        <v>22.613441806616901</v>
      </c>
    </row>
    <row r="4164" spans="1:8" x14ac:dyDescent="0.35">
      <c r="A4164" s="7" t="str">
        <f t="shared" si="71"/>
        <v>DISTRIBUCION VOLUMEN X CRITERIO (kg ó litros)GALLETAS100-200MIL</v>
      </c>
      <c r="B4164" s="7">
        <v>0</v>
      </c>
      <c r="C4164" s="7">
        <v>0</v>
      </c>
      <c r="D4164" s="8" t="s">
        <v>14</v>
      </c>
      <c r="E4164" s="8">
        <v>10.316165402805099</v>
      </c>
      <c r="F4164" s="8">
        <v>12.731181452281801</v>
      </c>
      <c r="G4164" s="8">
        <v>8.8281407044276197</v>
      </c>
      <c r="H4164" s="8">
        <v>7.79958902058834</v>
      </c>
    </row>
    <row r="4165" spans="1:8" x14ac:dyDescent="0.35">
      <c r="A4165" s="7" t="str">
        <f t="shared" si="71"/>
        <v>DISTRIBUCION VOLUMEN X CRITERIO (kg ó litros)GALLETAS200-500MIL</v>
      </c>
      <c r="B4165" s="7">
        <v>0</v>
      </c>
      <c r="C4165" s="7">
        <v>0</v>
      </c>
      <c r="D4165" s="8" t="s">
        <v>15</v>
      </c>
      <c r="E4165" s="8">
        <v>14.322152250254099</v>
      </c>
      <c r="F4165" s="8">
        <v>12.748410042516101</v>
      </c>
      <c r="G4165" s="8">
        <v>18.719999166957901</v>
      </c>
      <c r="H4165" s="8">
        <v>14.215749997254999</v>
      </c>
    </row>
    <row r="4166" spans="1:8" x14ac:dyDescent="0.35">
      <c r="A4166" s="7" t="str">
        <f t="shared" si="71"/>
        <v>DISTRIBUCION VOLUMEN X CRITERIO (kg ó litros)GALLETAS&gt;500MIL</v>
      </c>
      <c r="B4166" s="7">
        <v>0</v>
      </c>
      <c r="C4166" s="7">
        <v>0</v>
      </c>
      <c r="D4166" s="8" t="s">
        <v>16</v>
      </c>
      <c r="E4166" s="8">
        <v>17.745207192558901</v>
      </c>
      <c r="F4166" s="8">
        <v>15.9543095883962</v>
      </c>
      <c r="G4166" s="8">
        <v>16.875374642561599</v>
      </c>
      <c r="H4166" s="8">
        <v>20.939591168415099</v>
      </c>
    </row>
    <row r="4167" spans="1:8" x14ac:dyDescent="0.35">
      <c r="A4167" s="7" t="str">
        <f t="shared" si="71"/>
        <v>DISTRIBUCION VOLUMEN X CRITERIO (kg ó litros)GALLETASDE 15 A 19 AÑOS</v>
      </c>
      <c r="B4167" s="7">
        <v>0</v>
      </c>
      <c r="C4167" s="7">
        <v>0</v>
      </c>
      <c r="D4167" s="8" t="s">
        <v>39</v>
      </c>
      <c r="E4167" s="8">
        <v>10.944237398642899</v>
      </c>
      <c r="F4167" s="8">
        <v>10.9599959126313</v>
      </c>
      <c r="G4167" s="8">
        <v>15.548617059614999</v>
      </c>
      <c r="H4167" s="8">
        <v>9.6766770924639403</v>
      </c>
    </row>
    <row r="4168" spans="1:8" x14ac:dyDescent="0.35">
      <c r="A4168" s="7" t="str">
        <f t="shared" si="71"/>
        <v>DISTRIBUCION VOLUMEN X CRITERIO (kg ó litros)GALLETASDE 20 A 24 AÑOS</v>
      </c>
      <c r="B4168" s="7">
        <v>0</v>
      </c>
      <c r="C4168" s="7">
        <v>0</v>
      </c>
      <c r="D4168" s="8" t="s">
        <v>40</v>
      </c>
      <c r="E4168" s="8">
        <v>5.8891692320751297</v>
      </c>
      <c r="F4168" s="8">
        <v>5.9124264697669204</v>
      </c>
      <c r="G4168" s="8">
        <v>9.6296811078735196</v>
      </c>
      <c r="H4168" s="8">
        <v>8.4266178397630203</v>
      </c>
    </row>
    <row r="4169" spans="1:8" x14ac:dyDescent="0.35">
      <c r="A4169" s="7" t="str">
        <f t="shared" si="71"/>
        <v>DISTRIBUCION VOLUMEN X CRITERIO (kg ó litros)GALLETASDE 25 A 34 AÑOS</v>
      </c>
      <c r="B4169" s="7">
        <v>0</v>
      </c>
      <c r="C4169" s="7">
        <v>0</v>
      </c>
      <c r="D4169" s="8" t="s">
        <v>41</v>
      </c>
      <c r="E4169" s="8">
        <v>8.7705961382400908</v>
      </c>
      <c r="F4169" s="8">
        <v>8.0718355057477602</v>
      </c>
      <c r="G4169" s="8">
        <v>7.6907870074412399</v>
      </c>
      <c r="H4169" s="8">
        <v>7.1707551699822698</v>
      </c>
    </row>
    <row r="4170" spans="1:8" x14ac:dyDescent="0.35">
      <c r="A4170" s="7" t="str">
        <f t="shared" si="71"/>
        <v>DISTRIBUCION VOLUMEN X CRITERIO (kg ó litros)GALLETASDE 35 A 49 AÑOS</v>
      </c>
      <c r="B4170" s="7">
        <v>0</v>
      </c>
      <c r="C4170" s="7">
        <v>0</v>
      </c>
      <c r="D4170" s="8" t="s">
        <v>42</v>
      </c>
      <c r="E4170" s="8">
        <v>31.969556827669699</v>
      </c>
      <c r="F4170" s="8">
        <v>30.377568619598801</v>
      </c>
      <c r="G4170" s="8">
        <v>25.5915504180604</v>
      </c>
      <c r="H4170" s="8">
        <v>27.9084640173411</v>
      </c>
    </row>
    <row r="4171" spans="1:8" x14ac:dyDescent="0.35">
      <c r="A4171" s="7" t="str">
        <f t="shared" si="71"/>
        <v>DISTRIBUCION VOLUMEN X CRITERIO (kg ó litros)GALLETASDE 50 A 59 AÑOS</v>
      </c>
      <c r="B4171" s="7">
        <v>0</v>
      </c>
      <c r="C4171" s="7">
        <v>0</v>
      </c>
      <c r="D4171" s="8" t="s">
        <v>43</v>
      </c>
      <c r="E4171" s="8">
        <v>21.4204411161009</v>
      </c>
      <c r="F4171" s="8">
        <v>21.231377753544098</v>
      </c>
      <c r="G4171" s="8">
        <v>21.7270999451279</v>
      </c>
      <c r="H4171" s="8">
        <v>23.7470711758173</v>
      </c>
    </row>
    <row r="4172" spans="1:8" x14ac:dyDescent="0.35">
      <c r="A4172" s="7" t="str">
        <f t="shared" si="71"/>
        <v>DISTRIBUCION VOLUMEN X CRITERIO (kg ó litros)GALLETASDE 60 A 75 AÑOS</v>
      </c>
      <c r="B4172" s="7">
        <v>0</v>
      </c>
      <c r="C4172" s="7">
        <v>0</v>
      </c>
      <c r="D4172" s="8" t="s">
        <v>44</v>
      </c>
      <c r="E4172" s="8">
        <v>21.006012092970799</v>
      </c>
      <c r="F4172" s="8">
        <v>23.4467895331919</v>
      </c>
      <c r="G4172" s="8">
        <v>19.812257670778202</v>
      </c>
      <c r="H4172" s="8">
        <v>23.070422738896799</v>
      </c>
    </row>
    <row r="4173" spans="1:8" x14ac:dyDescent="0.35">
      <c r="A4173" s="7" t="str">
        <f t="shared" si="71"/>
        <v>DISTRIBUCION VOLUMEN X CRITERIO (kg ó litros)GALLETASALTA Y MEDIA ALTA</v>
      </c>
      <c r="B4173" s="7">
        <v>0</v>
      </c>
      <c r="C4173" s="7">
        <v>0</v>
      </c>
      <c r="D4173" s="8" t="s">
        <v>17</v>
      </c>
      <c r="E4173" s="8">
        <v>16.2210014935104</v>
      </c>
      <c r="F4173" s="8">
        <v>14.905549926919701</v>
      </c>
      <c r="G4173" s="8">
        <v>15.3392767564964</v>
      </c>
      <c r="H4173" s="8">
        <v>13.7002822972747</v>
      </c>
    </row>
    <row r="4174" spans="1:8" x14ac:dyDescent="0.35">
      <c r="A4174" s="7" t="str">
        <f t="shared" si="71"/>
        <v>DISTRIBUCION VOLUMEN X CRITERIO (kg ó litros)GALLETASMEDIA</v>
      </c>
      <c r="B4174" s="7">
        <v>0</v>
      </c>
      <c r="C4174" s="7">
        <v>0</v>
      </c>
      <c r="D4174" s="8" t="s">
        <v>18</v>
      </c>
      <c r="E4174" s="8">
        <v>40.904623881970998</v>
      </c>
      <c r="F4174" s="8">
        <v>40.727506130018902</v>
      </c>
      <c r="G4174" s="8">
        <v>35.2536386734348</v>
      </c>
      <c r="H4174" s="8">
        <v>40.503485933475702</v>
      </c>
    </row>
    <row r="4175" spans="1:8" x14ac:dyDescent="0.35">
      <c r="A4175" s="7" t="str">
        <f t="shared" si="71"/>
        <v>DISTRIBUCION VOLUMEN X CRITERIO (kg ó litros)GALLETASMEDIA BAJA</v>
      </c>
      <c r="B4175" s="7">
        <v>0</v>
      </c>
      <c r="C4175" s="7">
        <v>0</v>
      </c>
      <c r="D4175" s="8" t="s">
        <v>19</v>
      </c>
      <c r="E4175" s="8">
        <v>25.511624282240501</v>
      </c>
      <c r="F4175" s="8">
        <v>25.0668851561081</v>
      </c>
      <c r="G4175" s="8">
        <v>22.5803659227842</v>
      </c>
      <c r="H4175" s="8">
        <v>21.680361070560402</v>
      </c>
    </row>
    <row r="4176" spans="1:8" x14ac:dyDescent="0.35">
      <c r="A4176" s="7" t="str">
        <f t="shared" si="71"/>
        <v>DISTRIBUCION VOLUMEN X CRITERIO (kg ó litros)GALLETASBAJA</v>
      </c>
      <c r="B4176" s="7">
        <v>0</v>
      </c>
      <c r="C4176" s="7">
        <v>0</v>
      </c>
      <c r="D4176" s="8" t="s">
        <v>20</v>
      </c>
      <c r="E4176" s="8">
        <v>17.362759489206301</v>
      </c>
      <c r="F4176" s="8">
        <v>19.300060855459801</v>
      </c>
      <c r="G4176" s="8">
        <v>26.8267163835833</v>
      </c>
      <c r="H4176" s="8">
        <v>24.1158706986891</v>
      </c>
    </row>
    <row r="4177" spans="1:8" x14ac:dyDescent="0.35">
      <c r="A4177" s="7" t="str">
        <f t="shared" si="71"/>
        <v>DISTRIBUCION VOLUMEN X CRITERIO (kg ó litros)GALLETASHOMBRE</v>
      </c>
      <c r="B4177" s="7">
        <v>0</v>
      </c>
      <c r="C4177" s="7">
        <v>0</v>
      </c>
      <c r="D4177" s="8" t="s">
        <v>21</v>
      </c>
      <c r="E4177" s="8">
        <v>34.821770274532199</v>
      </c>
      <c r="F4177" s="8">
        <v>38.342538876544502</v>
      </c>
      <c r="G4177" s="8">
        <v>34.139376993189003</v>
      </c>
      <c r="H4177" s="8">
        <v>35.529231734166501</v>
      </c>
    </row>
    <row r="4178" spans="1:8" x14ac:dyDescent="0.35">
      <c r="A4178" s="7" t="str">
        <f t="shared" si="71"/>
        <v>DISTRIBUCION VOLUMEN X CRITERIO (kg ó litros)GALLETASMUJER</v>
      </c>
      <c r="B4178" s="7">
        <v>0</v>
      </c>
      <c r="C4178" s="7">
        <v>0</v>
      </c>
      <c r="D4178" s="8" t="s">
        <v>22</v>
      </c>
      <c r="E4178" s="8">
        <v>65.178248019324201</v>
      </c>
      <c r="F4178" s="8">
        <v>61.657440438390999</v>
      </c>
      <c r="G4178" s="8">
        <v>65.860623006810997</v>
      </c>
      <c r="H4178" s="8">
        <v>64.470768265833499</v>
      </c>
    </row>
    <row r="4179" spans="1:8" x14ac:dyDescent="0.35">
      <c r="A4179" s="7" t="str">
        <f>$B$2265&amp;$C$4179&amp;D4179</f>
        <v>DISTRIBUCION VOLUMEN X CRITERIO (kg ó litros)BOLLERÍAT.ESPAÑA</v>
      </c>
      <c r="B4179" s="7">
        <v>0</v>
      </c>
      <c r="C4179" s="7" t="s">
        <v>265</v>
      </c>
      <c r="D4179" s="8" t="s">
        <v>36</v>
      </c>
      <c r="E4179" s="8">
        <v>100</v>
      </c>
      <c r="F4179" s="8">
        <v>100</v>
      </c>
      <c r="G4179" s="8">
        <v>100</v>
      </c>
      <c r="H4179" s="8">
        <v>100</v>
      </c>
    </row>
    <row r="4180" spans="1:8" x14ac:dyDescent="0.35">
      <c r="A4180" s="7" t="str">
        <f t="shared" ref="A4180:A4207" si="72">$B$2265&amp;$C$4179&amp;D4180</f>
        <v>DISTRIBUCION VOLUMEN X CRITERIO (kg ó litros)BOLLERÍABCN AM</v>
      </c>
      <c r="B4180" s="7">
        <v>0</v>
      </c>
      <c r="C4180" s="7">
        <v>0</v>
      </c>
      <c r="D4180" s="8" t="s">
        <v>1</v>
      </c>
      <c r="E4180" s="8">
        <v>11.6685000637786</v>
      </c>
      <c r="F4180" s="8">
        <v>10.704756931582001</v>
      </c>
      <c r="G4180" s="8">
        <v>12.0546619483002</v>
      </c>
      <c r="H4180" s="8">
        <v>14.3940921134964</v>
      </c>
    </row>
    <row r="4181" spans="1:8" x14ac:dyDescent="0.35">
      <c r="A4181" s="7" t="str">
        <f t="shared" si="72"/>
        <v>DISTRIBUCION VOLUMEN X CRITERIO (kg ó litros)BOLLERÍAREST.CAT ARAGON</v>
      </c>
      <c r="B4181" s="7">
        <v>0</v>
      </c>
      <c r="C4181" s="7">
        <v>0</v>
      </c>
      <c r="D4181" s="8" t="s">
        <v>2</v>
      </c>
      <c r="E4181" s="8">
        <v>15.861310225810399</v>
      </c>
      <c r="F4181" s="8">
        <v>12.653440901264601</v>
      </c>
      <c r="G4181" s="8">
        <v>13.119633618237501</v>
      </c>
      <c r="H4181" s="8">
        <v>14.3085846634012</v>
      </c>
    </row>
    <row r="4182" spans="1:8" x14ac:dyDescent="0.35">
      <c r="A4182" s="7" t="str">
        <f t="shared" si="72"/>
        <v>DISTRIBUCION VOLUMEN X CRITERIO (kg ó litros)BOLLERÍALEVANTE</v>
      </c>
      <c r="B4182" s="7">
        <v>0</v>
      </c>
      <c r="C4182" s="7">
        <v>0</v>
      </c>
      <c r="D4182" s="8" t="s">
        <v>3</v>
      </c>
      <c r="E4182" s="8">
        <v>13.6357262110681</v>
      </c>
      <c r="F4182" s="8">
        <v>15.5116237088034</v>
      </c>
      <c r="G4182" s="8">
        <v>17.931653309759799</v>
      </c>
      <c r="H4182" s="8">
        <v>13.0757811107749</v>
      </c>
    </row>
    <row r="4183" spans="1:8" x14ac:dyDescent="0.35">
      <c r="A4183" s="7" t="str">
        <f t="shared" si="72"/>
        <v>DISTRIBUCION VOLUMEN X CRITERIO (kg ó litros)BOLLERÍAANDALUCIA</v>
      </c>
      <c r="B4183" s="7">
        <v>0</v>
      </c>
      <c r="C4183" s="7">
        <v>0</v>
      </c>
      <c r="D4183" s="8" t="s">
        <v>4</v>
      </c>
      <c r="E4183" s="8">
        <v>16.273702297621298</v>
      </c>
      <c r="F4183" s="8">
        <v>14.4817310921588</v>
      </c>
      <c r="G4183" s="8">
        <v>12.8700716503826</v>
      </c>
      <c r="H4183" s="8">
        <v>15.4230583012754</v>
      </c>
    </row>
    <row r="4184" spans="1:8" x14ac:dyDescent="0.35">
      <c r="A4184" s="7" t="str">
        <f t="shared" si="72"/>
        <v>DISTRIBUCION VOLUMEN X CRITERIO (kg ó litros)BOLLERÍAMDD AM</v>
      </c>
      <c r="B4184" s="7">
        <v>0</v>
      </c>
      <c r="C4184" s="7">
        <v>0</v>
      </c>
      <c r="D4184" s="8" t="s">
        <v>5</v>
      </c>
      <c r="E4184" s="8">
        <v>16.434863334464399</v>
      </c>
      <c r="F4184" s="8">
        <v>15.522631224443799</v>
      </c>
      <c r="G4184" s="8">
        <v>16.347421860960399</v>
      </c>
      <c r="H4184" s="8">
        <v>17.086696662744199</v>
      </c>
    </row>
    <row r="4185" spans="1:8" x14ac:dyDescent="0.35">
      <c r="A4185" s="7" t="str">
        <f t="shared" si="72"/>
        <v>DISTRIBUCION VOLUMEN X CRITERIO (kg ó litros)BOLLERÍARTO CENTRO</v>
      </c>
      <c r="B4185" s="7">
        <v>0</v>
      </c>
      <c r="C4185" s="7">
        <v>0</v>
      </c>
      <c r="D4185" s="8" t="s">
        <v>6</v>
      </c>
      <c r="E4185" s="8">
        <v>6.96809435882765</v>
      </c>
      <c r="F4185" s="8">
        <v>10.861892254295199</v>
      </c>
      <c r="G4185" s="8">
        <v>8.1462079771991593</v>
      </c>
      <c r="H4185" s="8">
        <v>8.0076558106803795</v>
      </c>
    </row>
    <row r="4186" spans="1:8" x14ac:dyDescent="0.35">
      <c r="A4186" s="7" t="str">
        <f t="shared" si="72"/>
        <v>DISTRIBUCION VOLUMEN X CRITERIO (kg ó litros)BOLLERÍANORTE-CENTRO</v>
      </c>
      <c r="B4186" s="7">
        <v>0</v>
      </c>
      <c r="C4186" s="7">
        <v>0</v>
      </c>
      <c r="D4186" s="8" t="s">
        <v>7</v>
      </c>
      <c r="E4186" s="8">
        <v>12.555437151984</v>
      </c>
      <c r="F4186" s="8">
        <v>13.831448787467</v>
      </c>
      <c r="G4186" s="8">
        <v>13.049707740489399</v>
      </c>
      <c r="H4186" s="8">
        <v>9.7109167269874703</v>
      </c>
    </row>
    <row r="4187" spans="1:8" x14ac:dyDescent="0.35">
      <c r="A4187" s="7" t="str">
        <f t="shared" si="72"/>
        <v>DISTRIBUCION VOLUMEN X CRITERIO (kg ó litros)BOLLERÍANOROESTE</v>
      </c>
      <c r="B4187" s="7">
        <v>0</v>
      </c>
      <c r="C4187" s="7">
        <v>0</v>
      </c>
      <c r="D4187" s="8" t="s">
        <v>8</v>
      </c>
      <c r="E4187" s="8">
        <v>6.6023770076282302</v>
      </c>
      <c r="F4187" s="8">
        <v>6.43246992045359</v>
      </c>
      <c r="G4187" s="8">
        <v>6.48064933368628</v>
      </c>
      <c r="H4187" s="8">
        <v>7.9932034366190603</v>
      </c>
    </row>
    <row r="4188" spans="1:8" x14ac:dyDescent="0.35">
      <c r="A4188" s="7" t="str">
        <f t="shared" si="72"/>
        <v>DISTRIBUCION VOLUMEN X CRITERIO (kg ó litros)BOLLERÍA&lt;2MIL</v>
      </c>
      <c r="B4188" s="7">
        <v>0</v>
      </c>
      <c r="C4188" s="7">
        <v>0</v>
      </c>
      <c r="D4188" s="8" t="s">
        <v>9</v>
      </c>
      <c r="E4188" s="8">
        <v>4.9027182635806597</v>
      </c>
      <c r="F4188" s="8">
        <v>7.0408583227326602</v>
      </c>
      <c r="G4188" s="8">
        <v>4.5761681013518398</v>
      </c>
      <c r="H4188" s="8">
        <v>4.7150532971995798</v>
      </c>
    </row>
    <row r="4189" spans="1:8" x14ac:dyDescent="0.35">
      <c r="A4189" s="7" t="str">
        <f t="shared" si="72"/>
        <v>DISTRIBUCION VOLUMEN X CRITERIO (kg ó litros)BOLLERÍA2-5MIL</v>
      </c>
      <c r="B4189" s="7">
        <v>0</v>
      </c>
      <c r="C4189" s="7">
        <v>0</v>
      </c>
      <c r="D4189" s="8" t="s">
        <v>10</v>
      </c>
      <c r="E4189" s="8">
        <v>5.1169186165786096</v>
      </c>
      <c r="F4189" s="8">
        <v>5.1540367496009702</v>
      </c>
      <c r="G4189" s="8">
        <v>4.05400083788322</v>
      </c>
      <c r="H4189" s="8">
        <v>5.1347116057625204</v>
      </c>
    </row>
    <row r="4190" spans="1:8" x14ac:dyDescent="0.35">
      <c r="A4190" s="7" t="str">
        <f t="shared" si="72"/>
        <v>DISTRIBUCION VOLUMEN X CRITERIO (kg ó litros)BOLLERÍA5-10MIL</v>
      </c>
      <c r="B4190" s="7">
        <v>0</v>
      </c>
      <c r="C4190" s="7">
        <v>0</v>
      </c>
      <c r="D4190" s="8" t="s">
        <v>11</v>
      </c>
      <c r="E4190" s="8">
        <v>6.8865855991758602</v>
      </c>
      <c r="F4190" s="8">
        <v>5.9360648575656798</v>
      </c>
      <c r="G4190" s="8">
        <v>6.2095913372154197</v>
      </c>
      <c r="H4190" s="8">
        <v>9.3928759784404896</v>
      </c>
    </row>
    <row r="4191" spans="1:8" x14ac:dyDescent="0.35">
      <c r="A4191" s="7" t="str">
        <f t="shared" si="72"/>
        <v>DISTRIBUCION VOLUMEN X CRITERIO (kg ó litros)BOLLERÍA10-30MIL</v>
      </c>
      <c r="B4191" s="7">
        <v>0</v>
      </c>
      <c r="C4191" s="7">
        <v>0</v>
      </c>
      <c r="D4191" s="8" t="s">
        <v>12</v>
      </c>
      <c r="E4191" s="8">
        <v>20.331378615513</v>
      </c>
      <c r="F4191" s="8">
        <v>21.405805909605998</v>
      </c>
      <c r="G4191" s="8">
        <v>19.617830049828399</v>
      </c>
      <c r="H4191" s="8">
        <v>14.5147764294013</v>
      </c>
    </row>
    <row r="4192" spans="1:8" x14ac:dyDescent="0.35">
      <c r="A4192" s="7" t="str">
        <f t="shared" si="72"/>
        <v>DISTRIBUCION VOLUMEN X CRITERIO (kg ó litros)BOLLERÍA30-100MIL</v>
      </c>
      <c r="B4192" s="7">
        <v>0</v>
      </c>
      <c r="C4192" s="7">
        <v>0</v>
      </c>
      <c r="D4192" s="8" t="s">
        <v>13</v>
      </c>
      <c r="E4192" s="8">
        <v>21.732906667820199</v>
      </c>
      <c r="F4192" s="8">
        <v>20.30347559946</v>
      </c>
      <c r="G4192" s="8">
        <v>20.151151972396399</v>
      </c>
      <c r="H4192" s="8">
        <v>21.3254106963421</v>
      </c>
    </row>
    <row r="4193" spans="1:8" x14ac:dyDescent="0.35">
      <c r="A4193" s="7" t="str">
        <f t="shared" si="72"/>
        <v>DISTRIBUCION VOLUMEN X CRITERIO (kg ó litros)BOLLERÍA100-200MIL</v>
      </c>
      <c r="B4193" s="7">
        <v>0</v>
      </c>
      <c r="C4193" s="7">
        <v>0</v>
      </c>
      <c r="D4193" s="8" t="s">
        <v>14</v>
      </c>
      <c r="E4193" s="8">
        <v>8.1073922781774996</v>
      </c>
      <c r="F4193" s="8">
        <v>8.0690829124484296</v>
      </c>
      <c r="G4193" s="8">
        <v>8.7256944404920205</v>
      </c>
      <c r="H4193" s="8">
        <v>8.2687827306063504</v>
      </c>
    </row>
    <row r="4194" spans="1:8" x14ac:dyDescent="0.35">
      <c r="A4194" s="7" t="str">
        <f t="shared" si="72"/>
        <v>DISTRIBUCION VOLUMEN X CRITERIO (kg ó litros)BOLLERÍA200-500MIL</v>
      </c>
      <c r="B4194" s="7">
        <v>0</v>
      </c>
      <c r="C4194" s="7">
        <v>0</v>
      </c>
      <c r="D4194" s="8" t="s">
        <v>15</v>
      </c>
      <c r="E4194" s="8">
        <v>14.6101351796255</v>
      </c>
      <c r="F4194" s="8">
        <v>15.614099419133399</v>
      </c>
      <c r="G4194" s="8">
        <v>16.303043325193599</v>
      </c>
      <c r="H4194" s="8">
        <v>14.9814000562996</v>
      </c>
    </row>
    <row r="4195" spans="1:8" x14ac:dyDescent="0.35">
      <c r="A4195" s="7" t="str">
        <f t="shared" si="72"/>
        <v>DISTRIBUCION VOLUMEN X CRITERIO (kg ó litros)BOLLERÍA&gt;500MIL</v>
      </c>
      <c r="B4195" s="7">
        <v>0</v>
      </c>
      <c r="C4195" s="7">
        <v>0</v>
      </c>
      <c r="D4195" s="8" t="s">
        <v>16</v>
      </c>
      <c r="E4195" s="8">
        <v>18.311973351862001</v>
      </c>
      <c r="F4195" s="8">
        <v>16.476561732985999</v>
      </c>
      <c r="G4195" s="8">
        <v>20.362519406571199</v>
      </c>
      <c r="H4195" s="8">
        <v>21.6669814888898</v>
      </c>
    </row>
    <row r="4196" spans="1:8" x14ac:dyDescent="0.35">
      <c r="A4196" s="7" t="str">
        <f t="shared" si="72"/>
        <v>DISTRIBUCION VOLUMEN X CRITERIO (kg ó litros)BOLLERÍADE 15 A 19 AÑOS</v>
      </c>
      <c r="B4196" s="7">
        <v>0</v>
      </c>
      <c r="C4196" s="7">
        <v>0</v>
      </c>
      <c r="D4196" s="8" t="s">
        <v>39</v>
      </c>
      <c r="E4196" s="8">
        <v>4.2655844847024396</v>
      </c>
      <c r="F4196" s="8">
        <v>4.0450046855318202</v>
      </c>
      <c r="G4196" s="8">
        <v>4.8515944671490301</v>
      </c>
      <c r="H4196" s="8">
        <v>3.6569518447357199</v>
      </c>
    </row>
    <row r="4197" spans="1:8" x14ac:dyDescent="0.35">
      <c r="A4197" s="7" t="str">
        <f t="shared" si="72"/>
        <v>DISTRIBUCION VOLUMEN X CRITERIO (kg ó litros)BOLLERÍADE 20 A 24 AÑOS</v>
      </c>
      <c r="B4197" s="7">
        <v>0</v>
      </c>
      <c r="C4197" s="7">
        <v>0</v>
      </c>
      <c r="D4197" s="8" t="s">
        <v>40</v>
      </c>
      <c r="E4197" s="8">
        <v>3.1771422255464099</v>
      </c>
      <c r="F4197" s="8">
        <v>4.3657182949517104</v>
      </c>
      <c r="G4197" s="8">
        <v>4.0808725490348499</v>
      </c>
      <c r="H4197" s="8">
        <v>3.2242304246559201</v>
      </c>
    </row>
    <row r="4198" spans="1:8" x14ac:dyDescent="0.35">
      <c r="A4198" s="7" t="str">
        <f t="shared" si="72"/>
        <v>DISTRIBUCION VOLUMEN X CRITERIO (kg ó litros)BOLLERÍADE 25 A 34 AÑOS</v>
      </c>
      <c r="B4198" s="7">
        <v>0</v>
      </c>
      <c r="C4198" s="7">
        <v>0</v>
      </c>
      <c r="D4198" s="8" t="s">
        <v>41</v>
      </c>
      <c r="E4198" s="8">
        <v>9.8574920804602506</v>
      </c>
      <c r="F4198" s="8">
        <v>8.9458382448150893</v>
      </c>
      <c r="G4198" s="8">
        <v>9.21854795969214</v>
      </c>
      <c r="H4198" s="8">
        <v>8.3457984484906707</v>
      </c>
    </row>
    <row r="4199" spans="1:8" x14ac:dyDescent="0.35">
      <c r="A4199" s="7" t="str">
        <f t="shared" si="72"/>
        <v>DISTRIBUCION VOLUMEN X CRITERIO (kg ó litros)BOLLERÍADE 35 A 49 AÑOS</v>
      </c>
      <c r="B4199" s="7">
        <v>0</v>
      </c>
      <c r="C4199" s="7">
        <v>0</v>
      </c>
      <c r="D4199" s="8" t="s">
        <v>42</v>
      </c>
      <c r="E4199" s="8">
        <v>30.928681292250999</v>
      </c>
      <c r="F4199" s="8">
        <v>32.110111148703801</v>
      </c>
      <c r="G4199" s="8">
        <v>30.8928817553934</v>
      </c>
      <c r="H4199" s="8">
        <v>26.577246155879202</v>
      </c>
    </row>
    <row r="4200" spans="1:8" x14ac:dyDescent="0.35">
      <c r="A4200" s="7" t="str">
        <f t="shared" si="72"/>
        <v>DISTRIBUCION VOLUMEN X CRITERIO (kg ó litros)BOLLERÍADE 50 A 59 AÑOS</v>
      </c>
      <c r="B4200" s="7">
        <v>0</v>
      </c>
      <c r="C4200" s="7">
        <v>0</v>
      </c>
      <c r="D4200" s="8" t="s">
        <v>43</v>
      </c>
      <c r="E4200" s="8">
        <v>23.006695856668902</v>
      </c>
      <c r="F4200" s="8">
        <v>22.4533496855138</v>
      </c>
      <c r="G4200" s="8">
        <v>25.382513603818602</v>
      </c>
      <c r="H4200" s="8">
        <v>28.041049023380999</v>
      </c>
    </row>
    <row r="4201" spans="1:8" x14ac:dyDescent="0.35">
      <c r="A4201" s="7" t="str">
        <f t="shared" si="72"/>
        <v>DISTRIBUCION VOLUMEN X CRITERIO (kg ó litros)BOLLERÍADE 60 A 75 AÑOS</v>
      </c>
      <c r="B4201" s="7">
        <v>0</v>
      </c>
      <c r="C4201" s="7">
        <v>0</v>
      </c>
      <c r="D4201" s="8" t="s">
        <v>44</v>
      </c>
      <c r="E4201" s="8">
        <v>28.764394834017601</v>
      </c>
      <c r="F4201" s="8">
        <v>28.079972838722998</v>
      </c>
      <c r="G4201" s="8">
        <v>25.573585833177798</v>
      </c>
      <c r="H4201" s="8">
        <v>30.154714447804899</v>
      </c>
    </row>
    <row r="4202" spans="1:8" x14ac:dyDescent="0.35">
      <c r="A4202" s="7" t="str">
        <f t="shared" si="72"/>
        <v>DISTRIBUCION VOLUMEN X CRITERIO (kg ó litros)BOLLERÍAALTA Y MEDIA ALTA</v>
      </c>
      <c r="B4202" s="7">
        <v>0</v>
      </c>
      <c r="C4202" s="7">
        <v>0</v>
      </c>
      <c r="D4202" s="8" t="s">
        <v>17</v>
      </c>
      <c r="E4202" s="8">
        <v>18.237803046878302</v>
      </c>
      <c r="F4202" s="8">
        <v>17.782141839901499</v>
      </c>
      <c r="G4202" s="8">
        <v>17.634818484099601</v>
      </c>
      <c r="H4202" s="8">
        <v>17.653600493933599</v>
      </c>
    </row>
    <row r="4203" spans="1:8" x14ac:dyDescent="0.35">
      <c r="A4203" s="7" t="str">
        <f t="shared" si="72"/>
        <v>DISTRIBUCION VOLUMEN X CRITERIO (kg ó litros)BOLLERÍAMEDIA</v>
      </c>
      <c r="B4203" s="7">
        <v>0</v>
      </c>
      <c r="C4203" s="7">
        <v>0</v>
      </c>
      <c r="D4203" s="8" t="s">
        <v>18</v>
      </c>
      <c r="E4203" s="8">
        <v>36.305348339572902</v>
      </c>
      <c r="F4203" s="8">
        <v>40.319779458344797</v>
      </c>
      <c r="G4203" s="8">
        <v>35.9231793094308</v>
      </c>
      <c r="H4203" s="8">
        <v>35.1839023002264</v>
      </c>
    </row>
    <row r="4204" spans="1:8" x14ac:dyDescent="0.35">
      <c r="A4204" s="7" t="str">
        <f t="shared" si="72"/>
        <v>DISTRIBUCION VOLUMEN X CRITERIO (kg ó litros)BOLLERÍAMEDIA BAJA</v>
      </c>
      <c r="B4204" s="7">
        <v>0</v>
      </c>
      <c r="C4204" s="7">
        <v>0</v>
      </c>
      <c r="D4204" s="8" t="s">
        <v>19</v>
      </c>
      <c r="E4204" s="8">
        <v>25.0220452620608</v>
      </c>
      <c r="F4204" s="8">
        <v>22.377772698138401</v>
      </c>
      <c r="G4204" s="8">
        <v>27.140030019312398</v>
      </c>
      <c r="H4204" s="8">
        <v>25.256742600715999</v>
      </c>
    </row>
    <row r="4205" spans="1:8" x14ac:dyDescent="0.35">
      <c r="A4205" s="7" t="str">
        <f t="shared" si="72"/>
        <v>DISTRIBUCION VOLUMEN X CRITERIO (kg ó litros)BOLLERÍABAJA</v>
      </c>
      <c r="B4205" s="7">
        <v>0</v>
      </c>
      <c r="C4205" s="7">
        <v>0</v>
      </c>
      <c r="D4205" s="8" t="s">
        <v>20</v>
      </c>
      <c r="E4205" s="8">
        <v>20.434803234698801</v>
      </c>
      <c r="F4205" s="8">
        <v>19.520290138383402</v>
      </c>
      <c r="G4205" s="8">
        <v>19.301987578223301</v>
      </c>
      <c r="H4205" s="8">
        <v>21.905752160806902</v>
      </c>
    </row>
    <row r="4206" spans="1:8" x14ac:dyDescent="0.35">
      <c r="A4206" s="7" t="str">
        <f t="shared" si="72"/>
        <v>DISTRIBUCION VOLUMEN X CRITERIO (kg ó litros)BOLLERÍAHOMBRE</v>
      </c>
      <c r="B4206" s="7">
        <v>0</v>
      </c>
      <c r="C4206" s="7">
        <v>0</v>
      </c>
      <c r="D4206" s="8" t="s">
        <v>21</v>
      </c>
      <c r="E4206" s="8">
        <v>38.134686634613303</v>
      </c>
      <c r="F4206" s="8">
        <v>41.373328380062802</v>
      </c>
      <c r="G4206" s="8">
        <v>42.806980464103802</v>
      </c>
      <c r="H4206" s="8">
        <v>41.600738574855903</v>
      </c>
    </row>
    <row r="4207" spans="1:8" x14ac:dyDescent="0.35">
      <c r="A4207" s="7" t="str">
        <f t="shared" si="72"/>
        <v>DISTRIBUCION VOLUMEN X CRITERIO (kg ó litros)BOLLERÍAMUJER</v>
      </c>
      <c r="B4207" s="7">
        <v>0</v>
      </c>
      <c r="C4207" s="7">
        <v>0</v>
      </c>
      <c r="D4207" s="8" t="s">
        <v>22</v>
      </c>
      <c r="E4207" s="8">
        <v>61.865313598965301</v>
      </c>
      <c r="F4207" s="8">
        <v>58.626671619937198</v>
      </c>
      <c r="G4207" s="8">
        <v>57.193034766638696</v>
      </c>
      <c r="H4207" s="8">
        <v>58.399261075955899</v>
      </c>
    </row>
    <row r="4208" spans="1:8" x14ac:dyDescent="0.35">
      <c r="A4208" s="7" t="str">
        <f>$B$2265&amp;$C$4208&amp;D4208</f>
        <v>DISTRIBUCION VOLUMEN X CRITERIO (kg ó litros)BOLLERIA SALADAT.ESPAÑA</v>
      </c>
      <c r="B4208" s="7">
        <v>0</v>
      </c>
      <c r="C4208" s="7" t="s">
        <v>266</v>
      </c>
      <c r="D4208" s="8" t="s">
        <v>36</v>
      </c>
      <c r="E4208" s="8">
        <v>100</v>
      </c>
      <c r="F4208" s="8">
        <v>100</v>
      </c>
      <c r="G4208" s="8">
        <v>100</v>
      </c>
      <c r="H4208" s="8">
        <v>100</v>
      </c>
    </row>
    <row r="4209" spans="1:8" x14ac:dyDescent="0.35">
      <c r="A4209" s="7" t="str">
        <f t="shared" ref="A4209:A4236" si="73">$B$2265&amp;$C$4208&amp;D4209</f>
        <v>DISTRIBUCION VOLUMEN X CRITERIO (kg ó litros)BOLLERIA SALADABCN AM</v>
      </c>
      <c r="B4209" s="7">
        <v>0</v>
      </c>
      <c r="C4209" s="7">
        <v>0</v>
      </c>
      <c r="D4209" s="8" t="s">
        <v>1</v>
      </c>
      <c r="E4209" s="8">
        <v>10.4821147442577</v>
      </c>
      <c r="F4209" s="8">
        <v>13.9227126569919</v>
      </c>
      <c r="G4209" s="8">
        <v>12.3646345711976</v>
      </c>
      <c r="H4209" s="8">
        <v>12.455052723510301</v>
      </c>
    </row>
    <row r="4210" spans="1:8" x14ac:dyDescent="0.35">
      <c r="A4210" s="7" t="str">
        <f t="shared" si="73"/>
        <v>DISTRIBUCION VOLUMEN X CRITERIO (kg ó litros)BOLLERIA SALADAREST.CAT ARAGON</v>
      </c>
      <c r="B4210" s="7">
        <v>0</v>
      </c>
      <c r="C4210" s="7">
        <v>0</v>
      </c>
      <c r="D4210" s="8" t="s">
        <v>2</v>
      </c>
      <c r="E4210" s="8">
        <v>10.5160610530965</v>
      </c>
      <c r="F4210" s="8">
        <v>12.164042374769799</v>
      </c>
      <c r="G4210" s="8">
        <v>10.6389087293951</v>
      </c>
      <c r="H4210" s="8">
        <v>6.8432099987045598</v>
      </c>
    </row>
    <row r="4211" spans="1:8" x14ac:dyDescent="0.35">
      <c r="A4211" s="7" t="str">
        <f t="shared" si="73"/>
        <v>DISTRIBUCION VOLUMEN X CRITERIO (kg ó litros)BOLLERIA SALADALEVANTE</v>
      </c>
      <c r="B4211" s="7">
        <v>0</v>
      </c>
      <c r="C4211" s="7">
        <v>0</v>
      </c>
      <c r="D4211" s="8" t="s">
        <v>3</v>
      </c>
      <c r="E4211" s="8">
        <v>23.524721237484702</v>
      </c>
      <c r="F4211" s="8">
        <v>26.119727778381801</v>
      </c>
      <c r="G4211" s="8">
        <v>34.773829058863598</v>
      </c>
      <c r="H4211" s="8">
        <v>32.693146254381702</v>
      </c>
    </row>
    <row r="4212" spans="1:8" x14ac:dyDescent="0.35">
      <c r="A4212" s="7" t="str">
        <f t="shared" si="73"/>
        <v>DISTRIBUCION VOLUMEN X CRITERIO (kg ó litros)BOLLERIA SALADAANDALUCIA</v>
      </c>
      <c r="B4212" s="7">
        <v>0</v>
      </c>
      <c r="C4212" s="7">
        <v>0</v>
      </c>
      <c r="D4212" s="8" t="s">
        <v>4</v>
      </c>
      <c r="E4212" s="8">
        <v>28.2175444830789</v>
      </c>
      <c r="F4212" s="8">
        <v>16.770253264710998</v>
      </c>
      <c r="G4212" s="8">
        <v>9.4811806203600106</v>
      </c>
      <c r="H4212" s="8">
        <v>11.579348655872</v>
      </c>
    </row>
    <row r="4213" spans="1:8" x14ac:dyDescent="0.35">
      <c r="A4213" s="7" t="str">
        <f t="shared" si="73"/>
        <v>DISTRIBUCION VOLUMEN X CRITERIO (kg ó litros)BOLLERIA SALADAMDD AM</v>
      </c>
      <c r="B4213" s="7">
        <v>0</v>
      </c>
      <c r="C4213" s="7">
        <v>0</v>
      </c>
      <c r="D4213" s="8" t="s">
        <v>5</v>
      </c>
      <c r="E4213" s="8">
        <v>12.0447527805464</v>
      </c>
      <c r="F4213" s="8">
        <v>11.593898050377399</v>
      </c>
      <c r="G4213" s="8">
        <v>10.154857580708899</v>
      </c>
      <c r="H4213" s="8">
        <v>11.2310469987108</v>
      </c>
    </row>
    <row r="4214" spans="1:8" x14ac:dyDescent="0.35">
      <c r="A4214" s="7" t="str">
        <f t="shared" si="73"/>
        <v>DISTRIBUCION VOLUMEN X CRITERIO (kg ó litros)BOLLERIA SALADARTO CENTRO</v>
      </c>
      <c r="B4214" s="7">
        <v>0</v>
      </c>
      <c r="C4214" s="7">
        <v>0</v>
      </c>
      <c r="D4214" s="8" t="s">
        <v>6</v>
      </c>
      <c r="E4214" s="8">
        <v>6.41470914692158</v>
      </c>
      <c r="F4214" s="8">
        <v>8.1728652487919096</v>
      </c>
      <c r="G4214" s="8">
        <v>8.3756798323767399</v>
      </c>
      <c r="H4214" s="8">
        <v>7.2401695833219799</v>
      </c>
    </row>
    <row r="4215" spans="1:8" x14ac:dyDescent="0.35">
      <c r="A4215" s="7" t="str">
        <f t="shared" si="73"/>
        <v>DISTRIBUCION VOLUMEN X CRITERIO (kg ó litros)BOLLERIA SALADANORTE-CENTRO</v>
      </c>
      <c r="B4215" s="7">
        <v>0</v>
      </c>
      <c r="C4215" s="7">
        <v>0</v>
      </c>
      <c r="D4215" s="8" t="s">
        <v>7</v>
      </c>
      <c r="E4215" s="8">
        <v>2.9831560333892102</v>
      </c>
      <c r="F4215" s="8">
        <v>2.5504505629480199</v>
      </c>
      <c r="G4215" s="8">
        <v>3.07844494638565</v>
      </c>
      <c r="H4215" s="8">
        <v>6.0017466948317599</v>
      </c>
    </row>
    <row r="4216" spans="1:8" x14ac:dyDescent="0.35">
      <c r="A4216" s="7" t="str">
        <f t="shared" si="73"/>
        <v>DISTRIBUCION VOLUMEN X CRITERIO (kg ó litros)BOLLERIA SALADANOROESTE</v>
      </c>
      <c r="B4216" s="7">
        <v>0</v>
      </c>
      <c r="C4216" s="7">
        <v>0</v>
      </c>
      <c r="D4216" s="8" t="s">
        <v>8</v>
      </c>
      <c r="E4216" s="8">
        <v>5.8169447684954498</v>
      </c>
      <c r="F4216" s="8">
        <v>8.7060323010197607</v>
      </c>
      <c r="G4216" s="8">
        <v>11.1324466668033</v>
      </c>
      <c r="H4216" s="8">
        <v>11.9562599697603</v>
      </c>
    </row>
    <row r="4217" spans="1:8" x14ac:dyDescent="0.35">
      <c r="A4217" s="7" t="str">
        <f t="shared" si="73"/>
        <v>DISTRIBUCION VOLUMEN X CRITERIO (kg ó litros)BOLLERIA SALADA&lt;2MIL</v>
      </c>
      <c r="B4217" s="7">
        <v>0</v>
      </c>
      <c r="C4217" s="7">
        <v>0</v>
      </c>
      <c r="D4217" s="8" t="s">
        <v>9</v>
      </c>
      <c r="E4217" s="8">
        <v>19.468953161101801</v>
      </c>
      <c r="F4217" s="8">
        <v>5.8291359374949598</v>
      </c>
      <c r="G4217" s="8">
        <v>1.81898877230058</v>
      </c>
      <c r="H4217" s="8">
        <v>5.0804392645908099</v>
      </c>
    </row>
    <row r="4218" spans="1:8" x14ac:dyDescent="0.35">
      <c r="A4218" s="7" t="str">
        <f t="shared" si="73"/>
        <v>DISTRIBUCION VOLUMEN X CRITERIO (kg ó litros)BOLLERIA SALADA2-5MIL</v>
      </c>
      <c r="B4218" s="7">
        <v>0</v>
      </c>
      <c r="C4218" s="7">
        <v>0</v>
      </c>
      <c r="D4218" s="8" t="s">
        <v>10</v>
      </c>
      <c r="E4218" s="8">
        <v>2.2058000724867499</v>
      </c>
      <c r="F4218" s="8">
        <v>3.4674120968966</v>
      </c>
      <c r="G4218" s="8">
        <v>3.8717534114702201</v>
      </c>
      <c r="H4218" s="8">
        <v>3.6302752789142798</v>
      </c>
    </row>
    <row r="4219" spans="1:8" x14ac:dyDescent="0.35">
      <c r="A4219" s="7" t="str">
        <f t="shared" si="73"/>
        <v>DISTRIBUCION VOLUMEN X CRITERIO (kg ó litros)BOLLERIA SALADA5-10MIL</v>
      </c>
      <c r="B4219" s="7">
        <v>0</v>
      </c>
      <c r="C4219" s="7">
        <v>0</v>
      </c>
      <c r="D4219" s="8" t="s">
        <v>11</v>
      </c>
      <c r="E4219" s="8">
        <v>7.61444624088253</v>
      </c>
      <c r="F4219" s="8">
        <v>5.8118798771514903</v>
      </c>
      <c r="G4219" s="8">
        <v>7.0543620984296798</v>
      </c>
      <c r="H4219" s="8">
        <v>6.6817291609602698</v>
      </c>
    </row>
    <row r="4220" spans="1:8" x14ac:dyDescent="0.35">
      <c r="A4220" s="7" t="str">
        <f t="shared" si="73"/>
        <v>DISTRIBUCION VOLUMEN X CRITERIO (kg ó litros)BOLLERIA SALADA10-30MIL</v>
      </c>
      <c r="B4220" s="7">
        <v>0</v>
      </c>
      <c r="C4220" s="7">
        <v>0</v>
      </c>
      <c r="D4220" s="8" t="s">
        <v>12</v>
      </c>
      <c r="E4220" s="8">
        <v>14.77092346985</v>
      </c>
      <c r="F4220" s="8">
        <v>21.181448066578501</v>
      </c>
      <c r="G4220" s="8">
        <v>18.809398018770601</v>
      </c>
      <c r="H4220" s="8">
        <v>15.523088255891301</v>
      </c>
    </row>
    <row r="4221" spans="1:8" x14ac:dyDescent="0.35">
      <c r="A4221" s="7" t="str">
        <f t="shared" si="73"/>
        <v>DISTRIBUCION VOLUMEN X CRITERIO (kg ó litros)BOLLERIA SALADA30-100MIL</v>
      </c>
      <c r="B4221" s="7">
        <v>0</v>
      </c>
      <c r="C4221" s="7">
        <v>0</v>
      </c>
      <c r="D4221" s="8" t="s">
        <v>13</v>
      </c>
      <c r="E4221" s="8">
        <v>20.622547201331901</v>
      </c>
      <c r="F4221" s="8">
        <v>19.5804452128158</v>
      </c>
      <c r="G4221" s="8">
        <v>25.007969802221901</v>
      </c>
      <c r="H4221" s="8">
        <v>29.865450959415401</v>
      </c>
    </row>
    <row r="4222" spans="1:8" x14ac:dyDescent="0.35">
      <c r="A4222" s="7" t="str">
        <f t="shared" si="73"/>
        <v>DISTRIBUCION VOLUMEN X CRITERIO (kg ó litros)BOLLERIA SALADA100-200MIL</v>
      </c>
      <c r="B4222" s="7">
        <v>0</v>
      </c>
      <c r="C4222" s="7">
        <v>0</v>
      </c>
      <c r="D4222" s="8" t="s">
        <v>14</v>
      </c>
      <c r="E4222" s="8">
        <v>9.8576810469804705</v>
      </c>
      <c r="F4222" s="8">
        <v>8.5245637812194204</v>
      </c>
      <c r="G4222" s="8">
        <v>8.6028029512010207</v>
      </c>
      <c r="H4222" s="8">
        <v>4.9321948745453401</v>
      </c>
    </row>
    <row r="4223" spans="1:8" x14ac:dyDescent="0.35">
      <c r="A4223" s="7" t="str">
        <f t="shared" si="73"/>
        <v>DISTRIBUCION VOLUMEN X CRITERIO (kg ó litros)BOLLERIA SALADA200-500MIL</v>
      </c>
      <c r="B4223" s="7">
        <v>0</v>
      </c>
      <c r="C4223" s="7">
        <v>0</v>
      </c>
      <c r="D4223" s="8" t="s">
        <v>15</v>
      </c>
      <c r="E4223" s="8">
        <v>12.2252405370815</v>
      </c>
      <c r="F4223" s="8">
        <v>22.2085981038787</v>
      </c>
      <c r="G4223" s="8">
        <v>20.336281168824399</v>
      </c>
      <c r="H4223" s="8">
        <v>18.583867404159999</v>
      </c>
    </row>
    <row r="4224" spans="1:8" x14ac:dyDescent="0.35">
      <c r="A4224" s="7" t="str">
        <f t="shared" si="73"/>
        <v>DISTRIBUCION VOLUMEN X CRITERIO (kg ó litros)BOLLERIA SALADA&gt;500MIL</v>
      </c>
      <c r="B4224" s="7">
        <v>0</v>
      </c>
      <c r="C4224" s="7">
        <v>0</v>
      </c>
      <c r="D4224" s="8" t="s">
        <v>16</v>
      </c>
      <c r="E4224" s="8">
        <v>13.234420304217799</v>
      </c>
      <c r="F4224" s="8">
        <v>13.396499700198801</v>
      </c>
      <c r="G4224" s="8">
        <v>14.498427282364901</v>
      </c>
      <c r="H4224" s="8">
        <v>15.7029347245705</v>
      </c>
    </row>
    <row r="4225" spans="1:8" x14ac:dyDescent="0.35">
      <c r="A4225" s="7" t="str">
        <f t="shared" si="73"/>
        <v>DISTRIBUCION VOLUMEN X CRITERIO (kg ó litros)BOLLERIA SALADADE 15 A 19 AÑOS</v>
      </c>
      <c r="B4225" s="7">
        <v>0</v>
      </c>
      <c r="C4225" s="7">
        <v>0</v>
      </c>
      <c r="D4225" s="8" t="s">
        <v>39</v>
      </c>
      <c r="E4225" s="8">
        <v>6.41987665926698</v>
      </c>
      <c r="F4225" s="8">
        <v>1.95373050619571</v>
      </c>
      <c r="G4225" s="8">
        <v>2.3285172968949999</v>
      </c>
      <c r="H4225" s="8">
        <v>2.6417048009250701</v>
      </c>
    </row>
    <row r="4226" spans="1:8" x14ac:dyDescent="0.35">
      <c r="A4226" s="7" t="str">
        <f t="shared" si="73"/>
        <v>DISTRIBUCION VOLUMEN X CRITERIO (kg ó litros)BOLLERIA SALADADE 20 A 24 AÑOS</v>
      </c>
      <c r="B4226" s="7">
        <v>0</v>
      </c>
      <c r="C4226" s="7">
        <v>0</v>
      </c>
      <c r="D4226" s="8" t="s">
        <v>40</v>
      </c>
      <c r="E4226" s="8">
        <v>7.9317279594980299</v>
      </c>
      <c r="F4226" s="8">
        <v>8.6478375023817193</v>
      </c>
      <c r="G4226" s="8">
        <v>8.0717777032474505</v>
      </c>
      <c r="H4226" s="8">
        <v>8.9338086790751792</v>
      </c>
    </row>
    <row r="4227" spans="1:8" x14ac:dyDescent="0.35">
      <c r="A4227" s="7" t="str">
        <f t="shared" si="73"/>
        <v>DISTRIBUCION VOLUMEN X CRITERIO (kg ó litros)BOLLERIA SALADADE 25 A 34 AÑOS</v>
      </c>
      <c r="B4227" s="7">
        <v>0</v>
      </c>
      <c r="C4227" s="7">
        <v>0</v>
      </c>
      <c r="D4227" s="8" t="s">
        <v>41</v>
      </c>
      <c r="E4227" s="8">
        <v>12.275177819054999</v>
      </c>
      <c r="F4227" s="8">
        <v>16.776760618720701</v>
      </c>
      <c r="G4227" s="8">
        <v>14.8275808638776</v>
      </c>
      <c r="H4227" s="8">
        <v>13.6945081409651</v>
      </c>
    </row>
    <row r="4228" spans="1:8" x14ac:dyDescent="0.35">
      <c r="A4228" s="7" t="str">
        <f t="shared" si="73"/>
        <v>DISTRIBUCION VOLUMEN X CRITERIO (kg ó litros)BOLLERIA SALADADE 35 A 49 AÑOS</v>
      </c>
      <c r="B4228" s="7">
        <v>0</v>
      </c>
      <c r="C4228" s="7">
        <v>0</v>
      </c>
      <c r="D4228" s="8" t="s">
        <v>42</v>
      </c>
      <c r="E4228" s="8">
        <v>26.380327492864598</v>
      </c>
      <c r="F4228" s="8">
        <v>31.265500043597701</v>
      </c>
      <c r="G4228" s="8">
        <v>28.351842901177999</v>
      </c>
      <c r="H4228" s="8">
        <v>28.868587266145301</v>
      </c>
    </row>
    <row r="4229" spans="1:8" x14ac:dyDescent="0.35">
      <c r="A4229" s="7" t="str">
        <f t="shared" si="73"/>
        <v>DISTRIBUCION VOLUMEN X CRITERIO (kg ó litros)BOLLERIA SALADADE 50 A 59 AÑOS</v>
      </c>
      <c r="B4229" s="7">
        <v>0</v>
      </c>
      <c r="C4229" s="7">
        <v>0</v>
      </c>
      <c r="D4229" s="8" t="s">
        <v>43</v>
      </c>
      <c r="E4229" s="8">
        <v>17.052468655144299</v>
      </c>
      <c r="F4229" s="8">
        <v>18.170620776813401</v>
      </c>
      <c r="G4229" s="8">
        <v>23.982891791128701</v>
      </c>
      <c r="H4229" s="8">
        <v>22.5588553460382</v>
      </c>
    </row>
    <row r="4230" spans="1:8" x14ac:dyDescent="0.35">
      <c r="A4230" s="7" t="str">
        <f t="shared" si="73"/>
        <v>DISTRIBUCION VOLUMEN X CRITERIO (kg ó litros)BOLLERIA SALADADE 60 A 75 AÑOS</v>
      </c>
      <c r="B4230" s="7">
        <v>0</v>
      </c>
      <c r="C4230" s="7">
        <v>0</v>
      </c>
      <c r="D4230" s="8" t="s">
        <v>44</v>
      </c>
      <c r="E4230" s="8">
        <v>29.940424953563198</v>
      </c>
      <c r="F4230" s="8">
        <v>23.185535481495801</v>
      </c>
      <c r="G4230" s="8">
        <v>22.437369950271801</v>
      </c>
      <c r="H4230" s="8">
        <v>23.302510431649701</v>
      </c>
    </row>
    <row r="4231" spans="1:8" x14ac:dyDescent="0.35">
      <c r="A4231" s="7" t="str">
        <f t="shared" si="73"/>
        <v>DISTRIBUCION VOLUMEN X CRITERIO (kg ó litros)BOLLERIA SALADAALTA Y MEDIA ALTA</v>
      </c>
      <c r="B4231" s="7">
        <v>0</v>
      </c>
      <c r="C4231" s="7">
        <v>0</v>
      </c>
      <c r="D4231" s="8" t="s">
        <v>17</v>
      </c>
      <c r="E4231" s="8">
        <v>16.748760504915499</v>
      </c>
      <c r="F4231" s="8">
        <v>13.7483704702842</v>
      </c>
      <c r="G4231" s="8">
        <v>16.845032956344301</v>
      </c>
      <c r="H4231" s="8">
        <v>13.638283114661901</v>
      </c>
    </row>
    <row r="4232" spans="1:8" x14ac:dyDescent="0.35">
      <c r="A4232" s="7" t="str">
        <f t="shared" si="73"/>
        <v>DISTRIBUCION VOLUMEN X CRITERIO (kg ó litros)BOLLERIA SALADAMEDIA</v>
      </c>
      <c r="B4232" s="7">
        <v>0</v>
      </c>
      <c r="C4232" s="7">
        <v>0</v>
      </c>
      <c r="D4232" s="8" t="s">
        <v>18</v>
      </c>
      <c r="E4232" s="8">
        <v>23.018372276083898</v>
      </c>
      <c r="F4232" s="8">
        <v>28.366589554431901</v>
      </c>
      <c r="G4232" s="8">
        <v>32.658390134939303</v>
      </c>
      <c r="H4232" s="8">
        <v>23.950857357557599</v>
      </c>
    </row>
    <row r="4233" spans="1:8" x14ac:dyDescent="0.35">
      <c r="A4233" s="7" t="str">
        <f t="shared" si="73"/>
        <v>DISTRIBUCION VOLUMEN X CRITERIO (kg ó litros)BOLLERIA SALADAMEDIA BAJA</v>
      </c>
      <c r="B4233" s="7">
        <v>0</v>
      </c>
      <c r="C4233" s="7">
        <v>0</v>
      </c>
      <c r="D4233" s="8" t="s">
        <v>19</v>
      </c>
      <c r="E4233" s="8">
        <v>21.1920955465954</v>
      </c>
      <c r="F4233" s="8">
        <v>27.637254574793701</v>
      </c>
      <c r="G4233" s="8">
        <v>24.1368696696168</v>
      </c>
      <c r="H4233" s="8">
        <v>29.400253638828101</v>
      </c>
    </row>
    <row r="4234" spans="1:8" x14ac:dyDescent="0.35">
      <c r="A4234" s="7" t="str">
        <f t="shared" si="73"/>
        <v>DISTRIBUCION VOLUMEN X CRITERIO (kg ó litros)BOLLERIA SALADABAJA</v>
      </c>
      <c r="B4234" s="7">
        <v>0</v>
      </c>
      <c r="C4234" s="7">
        <v>0</v>
      </c>
      <c r="D4234" s="8" t="s">
        <v>20</v>
      </c>
      <c r="E4234" s="8">
        <v>39.040768133013202</v>
      </c>
      <c r="F4234" s="8">
        <v>30.247774635636599</v>
      </c>
      <c r="G4234" s="8">
        <v>26.359687245867299</v>
      </c>
      <c r="H4234" s="8">
        <v>33.010586768045698</v>
      </c>
    </row>
    <row r="4235" spans="1:8" x14ac:dyDescent="0.35">
      <c r="A4235" s="7" t="str">
        <f t="shared" si="73"/>
        <v>DISTRIBUCION VOLUMEN X CRITERIO (kg ó litros)BOLLERIA SALADAHOMBRE</v>
      </c>
      <c r="B4235" s="7">
        <v>0</v>
      </c>
      <c r="C4235" s="7">
        <v>0</v>
      </c>
      <c r="D4235" s="8" t="s">
        <v>21</v>
      </c>
      <c r="E4235" s="8">
        <v>30.2071606147782</v>
      </c>
      <c r="F4235" s="8">
        <v>32.337351135530596</v>
      </c>
      <c r="G4235" s="8">
        <v>37.346883080077397</v>
      </c>
      <c r="H4235" s="8">
        <v>35.384614649195903</v>
      </c>
    </row>
    <row r="4236" spans="1:8" x14ac:dyDescent="0.35">
      <c r="A4236" s="7" t="str">
        <f t="shared" si="73"/>
        <v>DISTRIBUCION VOLUMEN X CRITERIO (kg ó litros)BOLLERIA SALADAMUJER</v>
      </c>
      <c r="B4236" s="7">
        <v>0</v>
      </c>
      <c r="C4236" s="7">
        <v>0</v>
      </c>
      <c r="D4236" s="8" t="s">
        <v>22</v>
      </c>
      <c r="E4236" s="8">
        <v>69.792846464005805</v>
      </c>
      <c r="F4236" s="8">
        <v>67.662648864469404</v>
      </c>
      <c r="G4236" s="8">
        <v>62.653091928382203</v>
      </c>
      <c r="H4236" s="8">
        <v>64.615375790350697</v>
      </c>
    </row>
    <row r="4237" spans="1:8" x14ac:dyDescent="0.35">
      <c r="A4237" s="7" t="str">
        <f>$B$2265&amp;$C$4237&amp;D4237</f>
        <v>DISTRIBUCION VOLUMEN X CRITERIO (kg ó litros)BOLLERIA DULCET.ESPAÑA</v>
      </c>
      <c r="B4237" s="7">
        <v>0</v>
      </c>
      <c r="C4237" s="7" t="s">
        <v>267</v>
      </c>
      <c r="D4237" s="8" t="s">
        <v>36</v>
      </c>
      <c r="E4237" s="8">
        <v>100</v>
      </c>
      <c r="F4237" s="8">
        <v>100</v>
      </c>
      <c r="G4237" s="8">
        <v>100</v>
      </c>
      <c r="H4237" s="8">
        <v>100</v>
      </c>
    </row>
    <row r="4238" spans="1:8" x14ac:dyDescent="0.35">
      <c r="A4238" s="7" t="str">
        <f t="shared" ref="A4238:A4265" si="74">$B$2265&amp;$C$4237&amp;D4238</f>
        <v>DISTRIBUCION VOLUMEN X CRITERIO (kg ó litros)BOLLERIA DULCEBCN AM</v>
      </c>
      <c r="B4238" s="7">
        <v>0</v>
      </c>
      <c r="C4238" s="7">
        <v>0</v>
      </c>
      <c r="D4238" s="8" t="s">
        <v>1</v>
      </c>
      <c r="E4238" s="8">
        <v>11.708983024543199</v>
      </c>
      <c r="F4238" s="8">
        <v>10.608997106206999</v>
      </c>
      <c r="G4238" s="8">
        <v>12.0443899169118</v>
      </c>
      <c r="H4238" s="8">
        <v>14.4675988008066</v>
      </c>
    </row>
    <row r="4239" spans="1:8" x14ac:dyDescent="0.35">
      <c r="A4239" s="7" t="str">
        <f t="shared" si="74"/>
        <v>DISTRIBUCION VOLUMEN X CRITERIO (kg ó litros)BOLLERIA DULCEREST.CAT ARAGON</v>
      </c>
      <c r="B4239" s="7">
        <v>0</v>
      </c>
      <c r="C4239" s="7">
        <v>0</v>
      </c>
      <c r="D4239" s="8" t="s">
        <v>2</v>
      </c>
      <c r="E4239" s="8">
        <v>16.043705868250701</v>
      </c>
      <c r="F4239" s="8">
        <v>12.668004407240099</v>
      </c>
      <c r="G4239" s="8">
        <v>13.201841148973999</v>
      </c>
      <c r="H4239" s="8">
        <v>14.5915881773913</v>
      </c>
    </row>
    <row r="4240" spans="1:8" x14ac:dyDescent="0.35">
      <c r="A4240" s="7" t="str">
        <f t="shared" si="74"/>
        <v>DISTRIBUCION VOLUMEN X CRITERIO (kg ó litros)BOLLERIA DULCELEVANTE</v>
      </c>
      <c r="B4240" s="7">
        <v>0</v>
      </c>
      <c r="C4240" s="7">
        <v>0</v>
      </c>
      <c r="D4240" s="8" t="s">
        <v>3</v>
      </c>
      <c r="E4240" s="8">
        <v>13.2982845796958</v>
      </c>
      <c r="F4240" s="8">
        <v>15.195948081186399</v>
      </c>
      <c r="G4240" s="8">
        <v>17.373528671759299</v>
      </c>
      <c r="H4240" s="8">
        <v>12.332110026573</v>
      </c>
    </row>
    <row r="4241" spans="1:8" x14ac:dyDescent="0.35">
      <c r="A4241" s="7" t="str">
        <f t="shared" si="74"/>
        <v>DISTRIBUCION VOLUMEN X CRITERIO (kg ó litros)BOLLERIA DULCEANDALUCIA</v>
      </c>
      <c r="B4241" s="7">
        <v>0</v>
      </c>
      <c r="C4241" s="7">
        <v>0</v>
      </c>
      <c r="D4241" s="8" t="s">
        <v>4</v>
      </c>
      <c r="E4241" s="8">
        <v>15.866143230077199</v>
      </c>
      <c r="F4241" s="8">
        <v>14.4136293212488</v>
      </c>
      <c r="G4241" s="8">
        <v>12.9823744554079</v>
      </c>
      <c r="H4241" s="8">
        <v>15.5687687826998</v>
      </c>
    </row>
    <row r="4242" spans="1:8" x14ac:dyDescent="0.35">
      <c r="A4242" s="7" t="str">
        <f t="shared" si="74"/>
        <v>DISTRIBUCION VOLUMEN X CRITERIO (kg ó litros)BOLLERIA DULCEMDD AM</v>
      </c>
      <c r="B4242" s="7">
        <v>0</v>
      </c>
      <c r="C4242" s="7">
        <v>0</v>
      </c>
      <c r="D4242" s="8" t="s">
        <v>5</v>
      </c>
      <c r="E4242" s="8">
        <v>16.584666834543199</v>
      </c>
      <c r="F4242" s="8">
        <v>15.639542342804701</v>
      </c>
      <c r="G4242" s="8">
        <v>16.552634224772401</v>
      </c>
      <c r="H4242" s="8">
        <v>17.308677407990999</v>
      </c>
    </row>
    <row r="4243" spans="1:8" x14ac:dyDescent="0.35">
      <c r="A4243" s="7" t="str">
        <f t="shared" si="74"/>
        <v>DISTRIBUCION VOLUMEN X CRITERIO (kg ó litros)BOLLERIA DULCERTO CENTRO</v>
      </c>
      <c r="B4243" s="7">
        <v>0</v>
      </c>
      <c r="C4243" s="7">
        <v>0</v>
      </c>
      <c r="D4243" s="8" t="s">
        <v>6</v>
      </c>
      <c r="E4243" s="8">
        <v>6.9869774918643301</v>
      </c>
      <c r="F4243" s="8">
        <v>10.9419122354411</v>
      </c>
      <c r="G4243" s="8">
        <v>8.1386036214430995</v>
      </c>
      <c r="H4243" s="8">
        <v>8.0367503047998206</v>
      </c>
    </row>
    <row r="4244" spans="1:8" x14ac:dyDescent="0.35">
      <c r="A4244" s="7" t="str">
        <f t="shared" si="74"/>
        <v>DISTRIBUCION VOLUMEN X CRITERIO (kg ó litros)BOLLERIA DULCENORTE-CENTRO</v>
      </c>
      <c r="B4244" s="7">
        <v>0</v>
      </c>
      <c r="C4244" s="7">
        <v>0</v>
      </c>
      <c r="D4244" s="8" t="s">
        <v>7</v>
      </c>
      <c r="E4244" s="8">
        <v>12.882071572163699</v>
      </c>
      <c r="F4244" s="8">
        <v>14.1671483782058</v>
      </c>
      <c r="G4244" s="8">
        <v>13.380140549187701</v>
      </c>
      <c r="H4244" s="8">
        <v>9.8515269709784192</v>
      </c>
    </row>
    <row r="4245" spans="1:8" x14ac:dyDescent="0.35">
      <c r="A4245" s="7" t="str">
        <f t="shared" si="74"/>
        <v>DISTRIBUCION VOLUMEN X CRITERIO (kg ó litros)BOLLERIA DULCENOROESTE</v>
      </c>
      <c r="B4245" s="7">
        <v>0</v>
      </c>
      <c r="C4245" s="7">
        <v>0</v>
      </c>
      <c r="D4245" s="8" t="s">
        <v>8</v>
      </c>
      <c r="E4245" s="8">
        <v>6.629178268565</v>
      </c>
      <c r="F4245" s="8">
        <v>6.3648133225635002</v>
      </c>
      <c r="G4245" s="8">
        <v>6.3264956933684298</v>
      </c>
      <c r="H4245" s="8">
        <v>7.8429686559958904</v>
      </c>
    </row>
    <row r="4246" spans="1:8" x14ac:dyDescent="0.35">
      <c r="A4246" s="7" t="str">
        <f t="shared" si="74"/>
        <v>DISTRIBUCION VOLUMEN X CRITERIO (kg ó litros)BOLLERIA DULCE&lt;2MIL</v>
      </c>
      <c r="B4246" s="7">
        <v>0</v>
      </c>
      <c r="C4246" s="7">
        <v>0</v>
      </c>
      <c r="D4246" s="8" t="s">
        <v>9</v>
      </c>
      <c r="E4246" s="8">
        <v>4.4056754342899298</v>
      </c>
      <c r="F4246" s="8">
        <v>7.0769167194026696</v>
      </c>
      <c r="G4246" s="8">
        <v>4.6675369207878301</v>
      </c>
      <c r="H4246" s="8">
        <v>4.7012019478194302</v>
      </c>
    </row>
    <row r="4247" spans="1:8" x14ac:dyDescent="0.35">
      <c r="A4247" s="7" t="str">
        <f t="shared" si="74"/>
        <v>DISTRIBUCION VOLUMEN X CRITERIO (kg ó litros)BOLLERIA DULCE2-5MIL</v>
      </c>
      <c r="B4247" s="7">
        <v>0</v>
      </c>
      <c r="C4247" s="7">
        <v>0</v>
      </c>
      <c r="D4247" s="8" t="s">
        <v>10</v>
      </c>
      <c r="E4247" s="8">
        <v>5.2162545539526803</v>
      </c>
      <c r="F4247" s="8">
        <v>5.2042272730257704</v>
      </c>
      <c r="G4247" s="8">
        <v>4.0600402463544603</v>
      </c>
      <c r="H4247" s="8">
        <v>5.1917430055509097</v>
      </c>
    </row>
    <row r="4248" spans="1:8" x14ac:dyDescent="0.35">
      <c r="A4248" s="7" t="str">
        <f t="shared" si="74"/>
        <v>DISTRIBUCION VOLUMEN X CRITERIO (kg ó litros)BOLLERIA DULCE5-10MIL</v>
      </c>
      <c r="B4248" s="7">
        <v>0</v>
      </c>
      <c r="C4248" s="7">
        <v>0</v>
      </c>
      <c r="D4248" s="8" t="s">
        <v>11</v>
      </c>
      <c r="E4248" s="8">
        <v>6.8617488506798701</v>
      </c>
      <c r="F4248" s="8">
        <v>5.9397603503112002</v>
      </c>
      <c r="G4248" s="8">
        <v>6.1815968914668504</v>
      </c>
      <c r="H4248" s="8">
        <v>9.4956523440954399</v>
      </c>
    </row>
    <row r="4249" spans="1:8" x14ac:dyDescent="0.35">
      <c r="A4249" s="7" t="str">
        <f t="shared" si="74"/>
        <v>DISTRIBUCION VOLUMEN X CRITERIO (kg ó litros)BOLLERIA DULCE10-30MIL</v>
      </c>
      <c r="B4249" s="7">
        <v>0</v>
      </c>
      <c r="C4249" s="7">
        <v>0</v>
      </c>
      <c r="D4249" s="8" t="s">
        <v>12</v>
      </c>
      <c r="E4249" s="8">
        <v>20.521117719488</v>
      </c>
      <c r="F4249" s="8">
        <v>21.412482343249899</v>
      </c>
      <c r="G4249" s="8">
        <v>19.6446202841428</v>
      </c>
      <c r="H4249" s="8">
        <v>14.4765525219739</v>
      </c>
    </row>
    <row r="4250" spans="1:8" x14ac:dyDescent="0.35">
      <c r="A4250" s="7" t="str">
        <f t="shared" si="74"/>
        <v>DISTRIBUCION VOLUMEN X CRITERIO (kg ó litros)BOLLERIA DULCE30-100MIL</v>
      </c>
      <c r="B4250" s="7">
        <v>0</v>
      </c>
      <c r="C4250" s="7">
        <v>0</v>
      </c>
      <c r="D4250" s="8" t="s">
        <v>13</v>
      </c>
      <c r="E4250" s="8">
        <v>21.770795402598701</v>
      </c>
      <c r="F4250" s="8">
        <v>20.324991514989598</v>
      </c>
      <c r="G4250" s="8">
        <v>19.990204257951</v>
      </c>
      <c r="H4250" s="8">
        <v>21.001667882000099</v>
      </c>
    </row>
    <row r="4251" spans="1:8" x14ac:dyDescent="0.35">
      <c r="A4251" s="7" t="str">
        <f t="shared" si="74"/>
        <v>DISTRIBUCION VOLUMEN X CRITERIO (kg ó litros)BOLLERIA DULCE100-200MIL</v>
      </c>
      <c r="B4251" s="7">
        <v>0</v>
      </c>
      <c r="C4251" s="7">
        <v>0</v>
      </c>
      <c r="D4251" s="8" t="s">
        <v>14</v>
      </c>
      <c r="E4251" s="8">
        <v>8.0476672711429291</v>
      </c>
      <c r="F4251" s="8">
        <v>8.05552872706585</v>
      </c>
      <c r="G4251" s="8">
        <v>8.7297668815468903</v>
      </c>
      <c r="H4251" s="8">
        <v>8.3952688254660401</v>
      </c>
    </row>
    <row r="4252" spans="1:8" x14ac:dyDescent="0.35">
      <c r="A4252" s="7" t="str">
        <f t="shared" si="74"/>
        <v>DISTRIBUCION VOLUMEN X CRITERIO (kg ó litros)BOLLERIA DULCE200-500MIL</v>
      </c>
      <c r="B4252" s="7">
        <v>0</v>
      </c>
      <c r="C4252" s="7">
        <v>0</v>
      </c>
      <c r="D4252" s="8" t="s">
        <v>15</v>
      </c>
      <c r="E4252" s="8">
        <v>14.691514807856899</v>
      </c>
      <c r="F4252" s="8">
        <v>15.4178605344588</v>
      </c>
      <c r="G4252" s="8">
        <v>16.169387825751102</v>
      </c>
      <c r="H4252" s="8">
        <v>14.844834784726499</v>
      </c>
    </row>
    <row r="4253" spans="1:8" x14ac:dyDescent="0.35">
      <c r="A4253" s="7" t="str">
        <f t="shared" si="74"/>
        <v>DISTRIBUCION VOLUMEN X CRITERIO (kg ó litros)BOLLERIA DULCE&gt;500MIL</v>
      </c>
      <c r="B4253" s="7">
        <v>0</v>
      </c>
      <c r="C4253" s="7">
        <v>0</v>
      </c>
      <c r="D4253" s="8" t="s">
        <v>16</v>
      </c>
      <c r="E4253" s="8">
        <v>18.485234414204498</v>
      </c>
      <c r="F4253" s="8">
        <v>16.568218122188298</v>
      </c>
      <c r="G4253" s="8">
        <v>20.556846691999102</v>
      </c>
      <c r="H4253" s="8">
        <v>21.893071439858399</v>
      </c>
    </row>
    <row r="4254" spans="1:8" x14ac:dyDescent="0.35">
      <c r="A4254" s="7" t="str">
        <f t="shared" si="74"/>
        <v>DISTRIBUCION VOLUMEN X CRITERIO (kg ó litros)BOLLERIA DULCEDE 15 A 19 AÑOS</v>
      </c>
      <c r="B4254" s="7">
        <v>0</v>
      </c>
      <c r="C4254" s="7">
        <v>0</v>
      </c>
      <c r="D4254" s="8" t="s">
        <v>39</v>
      </c>
      <c r="E4254" s="8">
        <v>4.1920736917557502</v>
      </c>
      <c r="F4254" s="8">
        <v>4.1072367568568398</v>
      </c>
      <c r="G4254" s="8">
        <v>4.9352054894583102</v>
      </c>
      <c r="H4254" s="8">
        <v>3.6954386580399698</v>
      </c>
    </row>
    <row r="4255" spans="1:8" x14ac:dyDescent="0.35">
      <c r="A4255" s="7" t="str">
        <f t="shared" si="74"/>
        <v>DISTRIBUCION VOLUMEN X CRITERIO (kg ó litros)BOLLERIA DULCEDE 20 A 24 AÑOS</v>
      </c>
      <c r="B4255" s="7">
        <v>0</v>
      </c>
      <c r="C4255" s="7">
        <v>0</v>
      </c>
      <c r="D4255" s="8" t="s">
        <v>40</v>
      </c>
      <c r="E4255" s="8">
        <v>3.0149017590198901</v>
      </c>
      <c r="F4255" s="8">
        <v>4.2382911261126397</v>
      </c>
      <c r="G4255" s="8">
        <v>3.94861989191556</v>
      </c>
      <c r="H4255" s="8">
        <v>3.0077870735883199</v>
      </c>
    </row>
    <row r="4256" spans="1:8" x14ac:dyDescent="0.35">
      <c r="A4256" s="7" t="str">
        <f t="shared" si="74"/>
        <v>DISTRIBUCION VOLUMEN X CRITERIO (kg ó litros)BOLLERIA DULCEDE 25 A 34 AÑOS</v>
      </c>
      <c r="B4256" s="7">
        <v>0</v>
      </c>
      <c r="C4256" s="7">
        <v>0</v>
      </c>
      <c r="D4256" s="8" t="s">
        <v>41</v>
      </c>
      <c r="E4256" s="8">
        <v>9.7749935234686003</v>
      </c>
      <c r="F4256" s="8">
        <v>8.7128059028443499</v>
      </c>
      <c r="G4256" s="8">
        <v>9.0326729572093001</v>
      </c>
      <c r="H4256" s="8">
        <v>8.1430351973116704</v>
      </c>
    </row>
    <row r="4257" spans="1:8" x14ac:dyDescent="0.35">
      <c r="A4257" s="7" t="str">
        <f t="shared" si="74"/>
        <v>DISTRIBUCION VOLUMEN X CRITERIO (kg ó litros)BOLLERIA DULCEDE 35 A 49 AÑOS</v>
      </c>
      <c r="B4257" s="7">
        <v>0</v>
      </c>
      <c r="C4257" s="7">
        <v>0</v>
      </c>
      <c r="D4257" s="8" t="s">
        <v>42</v>
      </c>
      <c r="E4257" s="8">
        <v>31.0838845178592</v>
      </c>
      <c r="F4257" s="8">
        <v>32.135245059433501</v>
      </c>
      <c r="G4257" s="8">
        <v>30.9770880011767</v>
      </c>
      <c r="H4257" s="8">
        <v>26.4903841275042</v>
      </c>
    </row>
    <row r="4258" spans="1:8" x14ac:dyDescent="0.35">
      <c r="A4258" s="7" t="str">
        <f t="shared" si="74"/>
        <v>DISTRIBUCION VOLUMEN X CRITERIO (kg ó litros)BOLLERIA DULCEDE 50 A 59 AÑOS</v>
      </c>
      <c r="B4258" s="7">
        <v>0</v>
      </c>
      <c r="C4258" s="7">
        <v>0</v>
      </c>
      <c r="D4258" s="8" t="s">
        <v>43</v>
      </c>
      <c r="E4258" s="8">
        <v>23.209871622768201</v>
      </c>
      <c r="F4258" s="8">
        <v>22.5807949978241</v>
      </c>
      <c r="G4258" s="8">
        <v>25.428894987624499</v>
      </c>
      <c r="H4258" s="8">
        <v>28.248872494371501</v>
      </c>
    </row>
    <row r="4259" spans="1:8" x14ac:dyDescent="0.35">
      <c r="A4259" s="7" t="str">
        <f t="shared" si="74"/>
        <v>DISTRIBUCION VOLUMEN X CRITERIO (kg ó litros)BOLLERIA DULCEDE 60 A 75 AÑOS</v>
      </c>
      <c r="B4259" s="7">
        <v>0</v>
      </c>
      <c r="C4259" s="7">
        <v>0</v>
      </c>
      <c r="D4259" s="8" t="s">
        <v>44</v>
      </c>
      <c r="E4259" s="8">
        <v>28.7242652231701</v>
      </c>
      <c r="F4259" s="8">
        <v>28.2256213518259</v>
      </c>
      <c r="G4259" s="8">
        <v>25.677515359885899</v>
      </c>
      <c r="H4259" s="8">
        <v>30.414473388547599</v>
      </c>
    </row>
    <row r="4260" spans="1:8" x14ac:dyDescent="0.35">
      <c r="A4260" s="7" t="str">
        <f t="shared" si="74"/>
        <v>DISTRIBUCION VOLUMEN X CRITERIO (kg ó litros)BOLLERIA DULCEALTA Y MEDIA ALTA</v>
      </c>
      <c r="B4260" s="7">
        <v>0</v>
      </c>
      <c r="C4260" s="7">
        <v>0</v>
      </c>
      <c r="D4260" s="8" t="s">
        <v>17</v>
      </c>
      <c r="E4260" s="8">
        <v>18.288613563336298</v>
      </c>
      <c r="F4260" s="8">
        <v>17.9021786815856</v>
      </c>
      <c r="G4260" s="8">
        <v>17.6609908010462</v>
      </c>
      <c r="H4260" s="8">
        <v>17.805816421353001</v>
      </c>
    </row>
    <row r="4261" spans="1:8" x14ac:dyDescent="0.35">
      <c r="A4261" s="7" t="str">
        <f t="shared" si="74"/>
        <v>DISTRIBUCION VOLUMEN X CRITERIO (kg ó litros)BOLLERIA DULCEMEDIA</v>
      </c>
      <c r="B4261" s="7">
        <v>0</v>
      </c>
      <c r="C4261" s="7">
        <v>0</v>
      </c>
      <c r="D4261" s="8" t="s">
        <v>18</v>
      </c>
      <c r="E4261" s="8">
        <v>36.758739090290398</v>
      </c>
      <c r="F4261" s="8">
        <v>40.6754821079601</v>
      </c>
      <c r="G4261" s="8">
        <v>36.0313695636655</v>
      </c>
      <c r="H4261" s="8">
        <v>35.609733733257798</v>
      </c>
    </row>
    <row r="4262" spans="1:8" x14ac:dyDescent="0.35">
      <c r="A4262" s="7" t="str">
        <f t="shared" si="74"/>
        <v>DISTRIBUCION VOLUMEN X CRITERIO (kg ó litros)BOLLERIA DULCEMEDIA BAJA</v>
      </c>
      <c r="B4262" s="7">
        <v>0</v>
      </c>
      <c r="C4262" s="7">
        <v>0</v>
      </c>
      <c r="D4262" s="8" t="s">
        <v>19</v>
      </c>
      <c r="E4262" s="8">
        <v>25.152734424772301</v>
      </c>
      <c r="F4262" s="8">
        <v>22.221261201695299</v>
      </c>
      <c r="G4262" s="8">
        <v>27.2395502836773</v>
      </c>
      <c r="H4262" s="8">
        <v>25.0996670034807</v>
      </c>
    </row>
    <row r="4263" spans="1:8" x14ac:dyDescent="0.35">
      <c r="A4263" s="7" t="str">
        <f t="shared" si="74"/>
        <v>DISTRIBUCION VOLUMEN X CRITERIO (kg ó litros)BOLLERIA DULCEBAJA</v>
      </c>
      <c r="B4263" s="7">
        <v>0</v>
      </c>
      <c r="C4263" s="7">
        <v>0</v>
      </c>
      <c r="D4263" s="8" t="s">
        <v>20</v>
      </c>
      <c r="E4263" s="8">
        <v>19.799912921601099</v>
      </c>
      <c r="F4263" s="8">
        <v>19.201061991750301</v>
      </c>
      <c r="G4263" s="8">
        <v>19.068105915259999</v>
      </c>
      <c r="H4263" s="8">
        <v>21.4847810297812</v>
      </c>
    </row>
    <row r="4264" spans="1:8" x14ac:dyDescent="0.35">
      <c r="A4264" s="7" t="str">
        <f t="shared" si="74"/>
        <v>DISTRIBUCION VOLUMEN X CRITERIO (kg ó litros)BOLLERIA DULCEHOMBRE</v>
      </c>
      <c r="B4264" s="7">
        <v>0</v>
      </c>
      <c r="C4264" s="7">
        <v>0</v>
      </c>
      <c r="D4264" s="8" t="s">
        <v>21</v>
      </c>
      <c r="E4264" s="8">
        <v>38.405197167355396</v>
      </c>
      <c r="F4264" s="8">
        <v>41.642220707013202</v>
      </c>
      <c r="G4264" s="8">
        <v>42.987919965110301</v>
      </c>
      <c r="H4264" s="8">
        <v>41.836384472533197</v>
      </c>
    </row>
    <row r="4265" spans="1:8" x14ac:dyDescent="0.35">
      <c r="A4265" s="7" t="str">
        <f t="shared" si="74"/>
        <v>DISTRIBUCION VOLUMEN X CRITERIO (kg ó litros)BOLLERIA DULCEMUJER</v>
      </c>
      <c r="B4265" s="7">
        <v>0</v>
      </c>
      <c r="C4265" s="7">
        <v>0</v>
      </c>
      <c r="D4265" s="8" t="s">
        <v>22</v>
      </c>
      <c r="E4265" s="8">
        <v>61.594802832644604</v>
      </c>
      <c r="F4265" s="8">
        <v>58.357779292986798</v>
      </c>
      <c r="G4265" s="8">
        <v>57.012096598538697</v>
      </c>
      <c r="H4265" s="8">
        <v>58.163615527466803</v>
      </c>
    </row>
    <row r="4266" spans="1:8" x14ac:dyDescent="0.35">
      <c r="A4266" s="7" t="str">
        <f>$B$2265&amp;$C$4266&amp;D4266</f>
        <v>DISTRIBUCION VOLUMEN X CRITERIO (kg ó litros)PAL.PAN+BARRIT+TORTITT.ESPAÑA</v>
      </c>
      <c r="B4266" s="7">
        <v>0</v>
      </c>
      <c r="C4266" s="7" t="s">
        <v>268</v>
      </c>
      <c r="D4266" s="8" t="s">
        <v>36</v>
      </c>
      <c r="E4266" s="8">
        <v>100</v>
      </c>
      <c r="F4266" s="8">
        <v>100</v>
      </c>
      <c r="G4266" s="8">
        <v>100</v>
      </c>
      <c r="H4266" s="8">
        <v>100</v>
      </c>
    </row>
    <row r="4267" spans="1:8" x14ac:dyDescent="0.35">
      <c r="A4267" s="7" t="str">
        <f t="shared" ref="A4267:A4294" si="75">$B$2265&amp;$C$4266&amp;D4267</f>
        <v>DISTRIBUCION VOLUMEN X CRITERIO (kg ó litros)PAL.PAN+BARRIT+TORTITBCN AM</v>
      </c>
      <c r="B4267" s="7">
        <v>0</v>
      </c>
      <c r="C4267" s="7">
        <v>0</v>
      </c>
      <c r="D4267" s="8" t="s">
        <v>1</v>
      </c>
      <c r="E4267" s="8">
        <v>10.109175841951799</v>
      </c>
      <c r="F4267" s="8">
        <v>7.7121245663031104</v>
      </c>
      <c r="G4267" s="8">
        <v>7.7661718379244098</v>
      </c>
      <c r="H4267" s="8">
        <v>10.3502600976111</v>
      </c>
    </row>
    <row r="4268" spans="1:8" x14ac:dyDescent="0.35">
      <c r="A4268" s="7" t="str">
        <f t="shared" si="75"/>
        <v>DISTRIBUCION VOLUMEN X CRITERIO (kg ó litros)PAL.PAN+BARRIT+TORTITREST.CAT ARAGON</v>
      </c>
      <c r="B4268" s="7">
        <v>0</v>
      </c>
      <c r="C4268" s="7">
        <v>0</v>
      </c>
      <c r="D4268" s="8" t="s">
        <v>2</v>
      </c>
      <c r="E4268" s="8">
        <v>9.9880845535046898</v>
      </c>
      <c r="F4268" s="8">
        <v>13.993109626570501</v>
      </c>
      <c r="G4268" s="8">
        <v>12.0871067897821</v>
      </c>
      <c r="H4268" s="8">
        <v>11.9426682481336</v>
      </c>
    </row>
    <row r="4269" spans="1:8" x14ac:dyDescent="0.35">
      <c r="A4269" s="7" t="str">
        <f t="shared" si="75"/>
        <v>DISTRIBUCION VOLUMEN X CRITERIO (kg ó litros)PAL.PAN+BARRIT+TORTITLEVANTE</v>
      </c>
      <c r="B4269" s="7">
        <v>0</v>
      </c>
      <c r="C4269" s="7">
        <v>0</v>
      </c>
      <c r="D4269" s="8" t="s">
        <v>3</v>
      </c>
      <c r="E4269" s="8">
        <v>16.654967790396501</v>
      </c>
      <c r="F4269" s="8">
        <v>16.995926763186201</v>
      </c>
      <c r="G4269" s="8">
        <v>27.644438790110399</v>
      </c>
      <c r="H4269" s="8">
        <v>26.148191838185401</v>
      </c>
    </row>
    <row r="4270" spans="1:8" x14ac:dyDescent="0.35">
      <c r="A4270" s="7" t="str">
        <f t="shared" si="75"/>
        <v>DISTRIBUCION VOLUMEN X CRITERIO (kg ó litros)PAL.PAN+BARRIT+TORTITANDALUCIA</v>
      </c>
      <c r="B4270" s="7">
        <v>0</v>
      </c>
      <c r="C4270" s="7">
        <v>0</v>
      </c>
      <c r="D4270" s="8" t="s">
        <v>4</v>
      </c>
      <c r="E4270" s="8">
        <v>28.872414589194801</v>
      </c>
      <c r="F4270" s="8">
        <v>24.8531608388721</v>
      </c>
      <c r="G4270" s="8">
        <v>22.555004541766401</v>
      </c>
      <c r="H4270" s="8">
        <v>21.193471957636</v>
      </c>
    </row>
    <row r="4271" spans="1:8" x14ac:dyDescent="0.35">
      <c r="A4271" s="7" t="str">
        <f t="shared" si="75"/>
        <v>DISTRIBUCION VOLUMEN X CRITERIO (kg ó litros)PAL.PAN+BARRIT+TORTITMDD AM</v>
      </c>
      <c r="B4271" s="7">
        <v>0</v>
      </c>
      <c r="C4271" s="7">
        <v>0</v>
      </c>
      <c r="D4271" s="8" t="s">
        <v>5</v>
      </c>
      <c r="E4271" s="8">
        <v>11.9416266881497</v>
      </c>
      <c r="F4271" s="8">
        <v>9.7057034523660803</v>
      </c>
      <c r="G4271" s="8">
        <v>6.9759913267891296</v>
      </c>
      <c r="H4271" s="8">
        <v>7.62329125962688</v>
      </c>
    </row>
    <row r="4272" spans="1:8" x14ac:dyDescent="0.35">
      <c r="A4272" s="7" t="str">
        <f t="shared" si="75"/>
        <v>DISTRIBUCION VOLUMEN X CRITERIO (kg ó litros)PAL.PAN+BARRIT+TORTITRTO CENTRO</v>
      </c>
      <c r="B4272" s="7">
        <v>0</v>
      </c>
      <c r="C4272" s="7">
        <v>0</v>
      </c>
      <c r="D4272" s="8" t="s">
        <v>6</v>
      </c>
      <c r="E4272" s="8">
        <v>7.1279144476719303</v>
      </c>
      <c r="F4272" s="8">
        <v>9.4129280797527493</v>
      </c>
      <c r="G4272" s="8">
        <v>10.489824975201801</v>
      </c>
      <c r="H4272" s="8">
        <v>8.6839537507674507</v>
      </c>
    </row>
    <row r="4273" spans="1:8" x14ac:dyDescent="0.35">
      <c r="A4273" s="7" t="str">
        <f t="shared" si="75"/>
        <v>DISTRIBUCION VOLUMEN X CRITERIO (kg ó litros)PAL.PAN+BARRIT+TORTITNORTE-CENTRO</v>
      </c>
      <c r="B4273" s="7">
        <v>0</v>
      </c>
      <c r="C4273" s="7">
        <v>0</v>
      </c>
      <c r="D4273" s="8" t="s">
        <v>7</v>
      </c>
      <c r="E4273" s="8">
        <v>8.3833750031494993</v>
      </c>
      <c r="F4273" s="8">
        <v>11.2887297528973</v>
      </c>
      <c r="G4273" s="8">
        <v>7.5757610492573599</v>
      </c>
      <c r="H4273" s="8">
        <v>9.0189693001851108</v>
      </c>
    </row>
    <row r="4274" spans="1:8" x14ac:dyDescent="0.35">
      <c r="A4274" s="7" t="str">
        <f t="shared" si="75"/>
        <v>DISTRIBUCION VOLUMEN X CRITERIO (kg ó litros)PAL.PAN+BARRIT+TORTITNOROESTE</v>
      </c>
      <c r="B4274" s="7">
        <v>0</v>
      </c>
      <c r="C4274" s="7">
        <v>0</v>
      </c>
      <c r="D4274" s="8" t="s">
        <v>8</v>
      </c>
      <c r="E4274" s="8">
        <v>6.9224646351828802</v>
      </c>
      <c r="F4274" s="8">
        <v>6.0383307131894304</v>
      </c>
      <c r="G4274" s="8">
        <v>4.9057069588442204</v>
      </c>
      <c r="H4274" s="8">
        <v>5.0392098104252101</v>
      </c>
    </row>
    <row r="4275" spans="1:8" x14ac:dyDescent="0.35">
      <c r="A4275" s="7" t="str">
        <f t="shared" si="75"/>
        <v>DISTRIBUCION VOLUMEN X CRITERIO (kg ó litros)PAL.PAN+BARRIT+TORTIT&lt;2MIL</v>
      </c>
      <c r="B4275" s="7">
        <v>0</v>
      </c>
      <c r="C4275" s="7">
        <v>0</v>
      </c>
      <c r="D4275" s="8" t="s">
        <v>9</v>
      </c>
      <c r="E4275" s="8">
        <v>4.2278929099878502</v>
      </c>
      <c r="F4275" s="8">
        <v>8.7601876480079692</v>
      </c>
      <c r="G4275" s="8">
        <v>4.9641031810357896</v>
      </c>
      <c r="H4275" s="8">
        <v>2.5186900818743099</v>
      </c>
    </row>
    <row r="4276" spans="1:8" x14ac:dyDescent="0.35">
      <c r="A4276" s="7" t="str">
        <f t="shared" si="75"/>
        <v>DISTRIBUCION VOLUMEN X CRITERIO (kg ó litros)PAL.PAN+BARRIT+TORTIT2-5MIL</v>
      </c>
      <c r="B4276" s="7">
        <v>0</v>
      </c>
      <c r="C4276" s="7">
        <v>0</v>
      </c>
      <c r="D4276" s="8" t="s">
        <v>10</v>
      </c>
      <c r="E4276" s="8">
        <v>5.0816399401117396</v>
      </c>
      <c r="F4276" s="8">
        <v>4.3046021019246803</v>
      </c>
      <c r="G4276" s="8">
        <v>3.01926258626716</v>
      </c>
      <c r="H4276" s="8">
        <v>4.7792874338965001</v>
      </c>
    </row>
    <row r="4277" spans="1:8" x14ac:dyDescent="0.35">
      <c r="A4277" s="7" t="str">
        <f t="shared" si="75"/>
        <v>DISTRIBUCION VOLUMEN X CRITERIO (kg ó litros)PAL.PAN+BARRIT+TORTIT5-10MIL</v>
      </c>
      <c r="B4277" s="7">
        <v>0</v>
      </c>
      <c r="C4277" s="7">
        <v>0</v>
      </c>
      <c r="D4277" s="8" t="s">
        <v>11</v>
      </c>
      <c r="E4277" s="8">
        <v>4.7556426627479302</v>
      </c>
      <c r="F4277" s="8">
        <v>3.4422685799900901</v>
      </c>
      <c r="G4277" s="8">
        <v>2.9652986129615102</v>
      </c>
      <c r="H4277" s="8">
        <v>6.4047115404296102</v>
      </c>
    </row>
    <row r="4278" spans="1:8" x14ac:dyDescent="0.35">
      <c r="A4278" s="7" t="str">
        <f t="shared" si="75"/>
        <v>DISTRIBUCION VOLUMEN X CRITERIO (kg ó litros)PAL.PAN+BARRIT+TORTIT10-30MIL</v>
      </c>
      <c r="B4278" s="7">
        <v>0</v>
      </c>
      <c r="C4278" s="7">
        <v>0</v>
      </c>
      <c r="D4278" s="8" t="s">
        <v>12</v>
      </c>
      <c r="E4278" s="8">
        <v>15.725209051294801</v>
      </c>
      <c r="F4278" s="8">
        <v>14.391578190688501</v>
      </c>
      <c r="G4278" s="8">
        <v>19.348514687428299</v>
      </c>
      <c r="H4278" s="8">
        <v>23.4753996413938</v>
      </c>
    </row>
    <row r="4279" spans="1:8" x14ac:dyDescent="0.35">
      <c r="A4279" s="7" t="str">
        <f t="shared" si="75"/>
        <v>DISTRIBUCION VOLUMEN X CRITERIO (kg ó litros)PAL.PAN+BARRIT+TORTIT30-100MIL</v>
      </c>
      <c r="B4279" s="7">
        <v>0</v>
      </c>
      <c r="C4279" s="7">
        <v>0</v>
      </c>
      <c r="D4279" s="8" t="s">
        <v>13</v>
      </c>
      <c r="E4279" s="8">
        <v>23.410100227932102</v>
      </c>
      <c r="F4279" s="8">
        <v>26.188906928446301</v>
      </c>
      <c r="G4279" s="8">
        <v>22.069590254686101</v>
      </c>
      <c r="H4279" s="8">
        <v>25.767567085092601</v>
      </c>
    </row>
    <row r="4280" spans="1:8" x14ac:dyDescent="0.35">
      <c r="A4280" s="7" t="str">
        <f t="shared" si="75"/>
        <v>DISTRIBUCION VOLUMEN X CRITERIO (kg ó litros)PAL.PAN+BARRIT+TORTIT100-200MIL</v>
      </c>
      <c r="B4280" s="7">
        <v>0</v>
      </c>
      <c r="C4280" s="7">
        <v>0</v>
      </c>
      <c r="D4280" s="8" t="s">
        <v>14</v>
      </c>
      <c r="E4280" s="8">
        <v>17.879593672966799</v>
      </c>
      <c r="F4280" s="8">
        <v>15.0752028444624</v>
      </c>
      <c r="G4280" s="8">
        <v>17.856115734294502</v>
      </c>
      <c r="H4280" s="8">
        <v>7.8327999532497703</v>
      </c>
    </row>
    <row r="4281" spans="1:8" x14ac:dyDescent="0.35">
      <c r="A4281" s="7" t="str">
        <f t="shared" si="75"/>
        <v>DISTRIBUCION VOLUMEN X CRITERIO (kg ó litros)PAL.PAN+BARRIT+TORTIT200-500MIL</v>
      </c>
      <c r="B4281" s="7">
        <v>0</v>
      </c>
      <c r="C4281" s="7">
        <v>0</v>
      </c>
      <c r="D4281" s="8" t="s">
        <v>15</v>
      </c>
      <c r="E4281" s="8">
        <v>10.103118470172401</v>
      </c>
      <c r="F4281" s="8">
        <v>10.377599546980999</v>
      </c>
      <c r="G4281" s="8">
        <v>12.7495407194685</v>
      </c>
      <c r="H4281" s="8">
        <v>10.684973965594301</v>
      </c>
    </row>
    <row r="4282" spans="1:8" x14ac:dyDescent="0.35">
      <c r="A4282" s="7" t="str">
        <f t="shared" si="75"/>
        <v>DISTRIBUCION VOLUMEN X CRITERIO (kg ó litros)PAL.PAN+BARRIT+TORTIT&gt;500MIL</v>
      </c>
      <c r="B4282" s="7">
        <v>0</v>
      </c>
      <c r="C4282" s="7">
        <v>0</v>
      </c>
      <c r="D4282" s="8" t="s">
        <v>16</v>
      </c>
      <c r="E4282" s="8">
        <v>18.8168249278879</v>
      </c>
      <c r="F4282" s="8">
        <v>17.459661603169899</v>
      </c>
      <c r="G4282" s="8">
        <v>17.027576505987302</v>
      </c>
      <c r="H4282" s="8">
        <v>18.536581975997901</v>
      </c>
    </row>
    <row r="4283" spans="1:8" x14ac:dyDescent="0.35">
      <c r="A4283" s="7" t="str">
        <f t="shared" si="75"/>
        <v>DISTRIBUCION VOLUMEN X CRITERIO (kg ó litros)PAL.PAN+BARRIT+TORTITDE 15 A 19 AÑOS</v>
      </c>
      <c r="B4283" s="7">
        <v>0</v>
      </c>
      <c r="C4283" s="7">
        <v>0</v>
      </c>
      <c r="D4283" s="8" t="s">
        <v>39</v>
      </c>
      <c r="E4283" s="8">
        <v>5.3112034608266701</v>
      </c>
      <c r="F4283" s="8">
        <v>6.3504756578900903</v>
      </c>
      <c r="G4283" s="8">
        <v>2.7653033354032899</v>
      </c>
      <c r="H4283" s="8">
        <v>5.2825657424991599</v>
      </c>
    </row>
    <row r="4284" spans="1:8" x14ac:dyDescent="0.35">
      <c r="A4284" s="7" t="str">
        <f t="shared" si="75"/>
        <v>DISTRIBUCION VOLUMEN X CRITERIO (kg ó litros)PAL.PAN+BARRIT+TORTITDE 20 A 24 AÑOS</v>
      </c>
      <c r="B4284" s="7">
        <v>0</v>
      </c>
      <c r="C4284" s="7">
        <v>0</v>
      </c>
      <c r="D4284" s="8" t="s">
        <v>40</v>
      </c>
      <c r="E4284" s="8">
        <v>4.7926804427099299</v>
      </c>
      <c r="F4284" s="8">
        <v>5.2908446030523404</v>
      </c>
      <c r="G4284" s="8">
        <v>6.8625328505062297</v>
      </c>
      <c r="H4284" s="8">
        <v>3.0040308178725499</v>
      </c>
    </row>
    <row r="4285" spans="1:8" x14ac:dyDescent="0.35">
      <c r="A4285" s="7" t="str">
        <f t="shared" si="75"/>
        <v>DISTRIBUCION VOLUMEN X CRITERIO (kg ó litros)PAL.PAN+BARRIT+TORTITDE 25 A 34 AÑOS</v>
      </c>
      <c r="B4285" s="7">
        <v>0</v>
      </c>
      <c r="C4285" s="7">
        <v>0</v>
      </c>
      <c r="D4285" s="8" t="s">
        <v>41</v>
      </c>
      <c r="E4285" s="8">
        <v>9.7647343126500292</v>
      </c>
      <c r="F4285" s="8">
        <v>11.6359707582093</v>
      </c>
      <c r="G4285" s="8">
        <v>14.643849045121801</v>
      </c>
      <c r="H4285" s="8">
        <v>11.2276348905562</v>
      </c>
    </row>
    <row r="4286" spans="1:8" x14ac:dyDescent="0.35">
      <c r="A4286" s="7" t="str">
        <f t="shared" si="75"/>
        <v>DISTRIBUCION VOLUMEN X CRITERIO (kg ó litros)PAL.PAN+BARRIT+TORTITDE 35 A 49 AÑOS</v>
      </c>
      <c r="B4286" s="7">
        <v>0</v>
      </c>
      <c r="C4286" s="7">
        <v>0</v>
      </c>
      <c r="D4286" s="8" t="s">
        <v>42</v>
      </c>
      <c r="E4286" s="8">
        <v>31.164431986985399</v>
      </c>
      <c r="F4286" s="8">
        <v>20.307152830638099</v>
      </c>
      <c r="G4286" s="8">
        <v>22.795260579839098</v>
      </c>
      <c r="H4286" s="8">
        <v>22.524529132844499</v>
      </c>
    </row>
    <row r="4287" spans="1:8" x14ac:dyDescent="0.35">
      <c r="A4287" s="7" t="str">
        <f t="shared" si="75"/>
        <v>DISTRIBUCION VOLUMEN X CRITERIO (kg ó litros)PAL.PAN+BARRIT+TORTITDE 50 A 59 AÑOS</v>
      </c>
      <c r="B4287" s="7">
        <v>0</v>
      </c>
      <c r="C4287" s="7">
        <v>0</v>
      </c>
      <c r="D4287" s="8" t="s">
        <v>43</v>
      </c>
      <c r="E4287" s="8">
        <v>23.218035523223399</v>
      </c>
      <c r="F4287" s="8">
        <v>27.629416521230599</v>
      </c>
      <c r="G4287" s="8">
        <v>27.536251208065998</v>
      </c>
      <c r="H4287" s="8">
        <v>27.2224650981052</v>
      </c>
    </row>
    <row r="4288" spans="1:8" x14ac:dyDescent="0.35">
      <c r="A4288" s="7" t="str">
        <f t="shared" si="75"/>
        <v>DISTRIBUCION VOLUMEN X CRITERIO (kg ó litros)PAL.PAN+BARRIT+TORTITDE 60 A 75 AÑOS</v>
      </c>
      <c r="B4288" s="7">
        <v>0</v>
      </c>
      <c r="C4288" s="7">
        <v>0</v>
      </c>
      <c r="D4288" s="8" t="s">
        <v>44</v>
      </c>
      <c r="E4288" s="8">
        <v>25.748935349859199</v>
      </c>
      <c r="F4288" s="8">
        <v>28.786140014262699</v>
      </c>
      <c r="G4288" s="8">
        <v>25.396808608118299</v>
      </c>
      <c r="H4288" s="8">
        <v>30.7387860243077</v>
      </c>
    </row>
    <row r="4289" spans="1:8" x14ac:dyDescent="0.35">
      <c r="A4289" s="7" t="str">
        <f t="shared" si="75"/>
        <v>DISTRIBUCION VOLUMEN X CRITERIO (kg ó litros)PAL.PAN+BARRIT+TORTITALTA Y MEDIA ALTA</v>
      </c>
      <c r="B4289" s="7">
        <v>0</v>
      </c>
      <c r="C4289" s="7">
        <v>0</v>
      </c>
      <c r="D4289" s="8" t="s">
        <v>17</v>
      </c>
      <c r="E4289" s="8">
        <v>27.6661787223339</v>
      </c>
      <c r="F4289" s="8">
        <v>22.878847036100201</v>
      </c>
      <c r="G4289" s="8">
        <v>18.633173014728602</v>
      </c>
      <c r="H4289" s="8">
        <v>24.268134774185601</v>
      </c>
    </row>
    <row r="4290" spans="1:8" x14ac:dyDescent="0.35">
      <c r="A4290" s="7" t="str">
        <f t="shared" si="75"/>
        <v>DISTRIBUCION VOLUMEN X CRITERIO (kg ó litros)PAL.PAN+BARRIT+TORTITMEDIA</v>
      </c>
      <c r="B4290" s="7">
        <v>0</v>
      </c>
      <c r="C4290" s="7">
        <v>0</v>
      </c>
      <c r="D4290" s="8" t="s">
        <v>18</v>
      </c>
      <c r="E4290" s="8">
        <v>28.2372206757653</v>
      </c>
      <c r="F4290" s="8">
        <v>27.438194318323099</v>
      </c>
      <c r="G4290" s="8">
        <v>30.908096718705401</v>
      </c>
      <c r="H4290" s="8">
        <v>32.152029504000097</v>
      </c>
    </row>
    <row r="4291" spans="1:8" x14ac:dyDescent="0.35">
      <c r="A4291" s="7" t="str">
        <f t="shared" si="75"/>
        <v>DISTRIBUCION VOLUMEN X CRITERIO (kg ó litros)PAL.PAN+BARRIT+TORTITMEDIA BAJA</v>
      </c>
      <c r="B4291" s="7">
        <v>0</v>
      </c>
      <c r="C4291" s="7">
        <v>0</v>
      </c>
      <c r="D4291" s="8" t="s">
        <v>19</v>
      </c>
      <c r="E4291" s="8">
        <v>25.086036615434299</v>
      </c>
      <c r="F4291" s="8">
        <v>25.400767433221699</v>
      </c>
      <c r="G4291" s="8">
        <v>23.4598226566576</v>
      </c>
      <c r="H4291" s="8">
        <v>21.593872856513499</v>
      </c>
    </row>
    <row r="4292" spans="1:8" x14ac:dyDescent="0.35">
      <c r="A4292" s="7" t="str">
        <f t="shared" si="75"/>
        <v>DISTRIBUCION VOLUMEN X CRITERIO (kg ó litros)PAL.PAN+BARRIT+TORTITBAJA</v>
      </c>
      <c r="B4292" s="7">
        <v>0</v>
      </c>
      <c r="C4292" s="7">
        <v>0</v>
      </c>
      <c r="D4292" s="8" t="s">
        <v>20</v>
      </c>
      <c r="E4292" s="8">
        <v>19.010584556890901</v>
      </c>
      <c r="F4292" s="8">
        <v>24.2822050825493</v>
      </c>
      <c r="G4292" s="8">
        <v>26.9989174140008</v>
      </c>
      <c r="H4292" s="8">
        <v>21.9859741129819</v>
      </c>
    </row>
    <row r="4293" spans="1:8" x14ac:dyDescent="0.35">
      <c r="A4293" s="7" t="str">
        <f t="shared" si="75"/>
        <v>DISTRIBUCION VOLUMEN X CRITERIO (kg ó litros)PAL.PAN+BARRIT+TORTITHOMBRE</v>
      </c>
      <c r="B4293" s="7">
        <v>0</v>
      </c>
      <c r="C4293" s="7">
        <v>0</v>
      </c>
      <c r="D4293" s="8" t="s">
        <v>21</v>
      </c>
      <c r="E4293" s="8">
        <v>35.987320884925502</v>
      </c>
      <c r="F4293" s="8">
        <v>35.977611626379002</v>
      </c>
      <c r="G4293" s="8">
        <v>41.1298736081134</v>
      </c>
      <c r="H4293" s="8">
        <v>43.221008186685602</v>
      </c>
    </row>
    <row r="4294" spans="1:8" x14ac:dyDescent="0.35">
      <c r="A4294" s="7" t="str">
        <f t="shared" si="75"/>
        <v>DISTRIBUCION VOLUMEN X CRITERIO (kg ó litros)PAL.PAN+BARRIT+TORTITMUJER</v>
      </c>
      <c r="B4294" s="7">
        <v>0</v>
      </c>
      <c r="C4294" s="7">
        <v>0</v>
      </c>
      <c r="D4294" s="8" t="s">
        <v>22</v>
      </c>
      <c r="E4294" s="8">
        <v>64.012704406579999</v>
      </c>
      <c r="F4294" s="8">
        <v>64.022400702682503</v>
      </c>
      <c r="G4294" s="8">
        <v>58.870128122020503</v>
      </c>
      <c r="H4294" s="8">
        <v>56.779006428135702</v>
      </c>
    </row>
    <row r="4295" spans="1:8" x14ac:dyDescent="0.35">
      <c r="A4295" s="7" t="str">
        <f>$B$2265&amp;$C$4295&amp;D4295</f>
        <v>DISTRIBUCION VOLUMEN X CRITERIO (kg ó litros)PALITOS PANT.ESPAÑA</v>
      </c>
      <c r="B4295" s="7">
        <v>0</v>
      </c>
      <c r="C4295" s="7" t="s">
        <v>269</v>
      </c>
      <c r="D4295" s="8" t="s">
        <v>36</v>
      </c>
      <c r="E4295" s="8">
        <v>100</v>
      </c>
      <c r="F4295" s="8">
        <v>100</v>
      </c>
      <c r="G4295" s="8">
        <v>100</v>
      </c>
      <c r="H4295" s="8">
        <v>100</v>
      </c>
    </row>
    <row r="4296" spans="1:8" x14ac:dyDescent="0.35">
      <c r="A4296" s="7" t="str">
        <f t="shared" ref="A4296:A4323" si="76">$B$2265&amp;$C$4295&amp;D4296</f>
        <v>DISTRIBUCION VOLUMEN X CRITERIO (kg ó litros)PALITOS PANBCN AM</v>
      </c>
      <c r="B4296" s="7">
        <v>0</v>
      </c>
      <c r="C4296" s="7">
        <v>0</v>
      </c>
      <c r="D4296" s="8" t="s">
        <v>1</v>
      </c>
      <c r="E4296" s="8">
        <v>10.0984985384493</v>
      </c>
      <c r="F4296" s="8">
        <v>7.9632841923370803</v>
      </c>
      <c r="G4296" s="8">
        <v>7.7816389484402304</v>
      </c>
      <c r="H4296" s="8">
        <v>11.7799083312319</v>
      </c>
    </row>
    <row r="4297" spans="1:8" x14ac:dyDescent="0.35">
      <c r="A4297" s="7" t="str">
        <f t="shared" si="76"/>
        <v>DISTRIBUCION VOLUMEN X CRITERIO (kg ó litros)PALITOS PANREST.CAT ARAGON</v>
      </c>
      <c r="B4297" s="7">
        <v>0</v>
      </c>
      <c r="C4297" s="7">
        <v>0</v>
      </c>
      <c r="D4297" s="8" t="s">
        <v>2</v>
      </c>
      <c r="E4297" s="8">
        <v>10.8854890744005</v>
      </c>
      <c r="F4297" s="8">
        <v>16.608359440272501</v>
      </c>
      <c r="G4297" s="8">
        <v>10.942809945050501</v>
      </c>
      <c r="H4297" s="8">
        <v>10.8819894548192</v>
      </c>
    </row>
    <row r="4298" spans="1:8" x14ac:dyDescent="0.35">
      <c r="A4298" s="7" t="str">
        <f t="shared" si="76"/>
        <v>DISTRIBUCION VOLUMEN X CRITERIO (kg ó litros)PALITOS PANLEVANTE</v>
      </c>
      <c r="B4298" s="7">
        <v>0</v>
      </c>
      <c r="C4298" s="7">
        <v>0</v>
      </c>
      <c r="D4298" s="8" t="s">
        <v>3</v>
      </c>
      <c r="E4298" s="8">
        <v>18.3869210614812</v>
      </c>
      <c r="F4298" s="8">
        <v>18.3109260829916</v>
      </c>
      <c r="G4298" s="8">
        <v>33.278079472759401</v>
      </c>
      <c r="H4298" s="8">
        <v>26.9480094479276</v>
      </c>
    </row>
    <row r="4299" spans="1:8" x14ac:dyDescent="0.35">
      <c r="A4299" s="7" t="str">
        <f t="shared" si="76"/>
        <v>DISTRIBUCION VOLUMEN X CRITERIO (kg ó litros)PALITOS PANANDALUCIA</v>
      </c>
      <c r="B4299" s="7">
        <v>0</v>
      </c>
      <c r="C4299" s="7">
        <v>0</v>
      </c>
      <c r="D4299" s="8" t="s">
        <v>4</v>
      </c>
      <c r="E4299" s="8">
        <v>29.0827152692321</v>
      </c>
      <c r="F4299" s="8">
        <v>28.472031805093199</v>
      </c>
      <c r="G4299" s="8">
        <v>24.033356390085899</v>
      </c>
      <c r="H4299" s="8">
        <v>22.9194924145153</v>
      </c>
    </row>
    <row r="4300" spans="1:8" x14ac:dyDescent="0.35">
      <c r="A4300" s="7" t="str">
        <f t="shared" si="76"/>
        <v>DISTRIBUCION VOLUMEN X CRITERIO (kg ó litros)PALITOS PANMDD AM</v>
      </c>
      <c r="B4300" s="7">
        <v>0</v>
      </c>
      <c r="C4300" s="7">
        <v>0</v>
      </c>
      <c r="D4300" s="8" t="s">
        <v>5</v>
      </c>
      <c r="E4300" s="8">
        <v>9.6594198881756697</v>
      </c>
      <c r="F4300" s="8">
        <v>7.7832355831437896</v>
      </c>
      <c r="G4300" s="8">
        <v>5.0994966897090999</v>
      </c>
      <c r="H4300" s="8">
        <v>7.0731636890037901</v>
      </c>
    </row>
    <row r="4301" spans="1:8" x14ac:dyDescent="0.35">
      <c r="A4301" s="7" t="str">
        <f t="shared" si="76"/>
        <v>DISTRIBUCION VOLUMEN X CRITERIO (kg ó litros)PALITOS PANRTO CENTRO</v>
      </c>
      <c r="B4301" s="7">
        <v>0</v>
      </c>
      <c r="C4301" s="7">
        <v>0</v>
      </c>
      <c r="D4301" s="8" t="s">
        <v>6</v>
      </c>
      <c r="E4301" s="8">
        <v>7.0043894561405402</v>
      </c>
      <c r="F4301" s="8">
        <v>8.9860373876047603</v>
      </c>
      <c r="G4301" s="8">
        <v>7.9962761912536102</v>
      </c>
      <c r="H4301" s="8">
        <v>8.3771596156918804</v>
      </c>
    </row>
    <row r="4302" spans="1:8" x14ac:dyDescent="0.35">
      <c r="A4302" s="7" t="str">
        <f t="shared" si="76"/>
        <v>DISTRIBUCION VOLUMEN X CRITERIO (kg ó litros)PALITOS PANNORTE-CENTRO</v>
      </c>
      <c r="B4302" s="7">
        <v>0</v>
      </c>
      <c r="C4302" s="7">
        <v>0</v>
      </c>
      <c r="D4302" s="8" t="s">
        <v>7</v>
      </c>
      <c r="E4302" s="8">
        <v>8.8368126000081304</v>
      </c>
      <c r="F4302" s="8">
        <v>7.7292297363687803</v>
      </c>
      <c r="G4302" s="8">
        <v>6.7226680815779396</v>
      </c>
      <c r="H4302" s="8">
        <v>7.0781475285815203</v>
      </c>
    </row>
    <row r="4303" spans="1:8" x14ac:dyDescent="0.35">
      <c r="A4303" s="7" t="str">
        <f t="shared" si="76"/>
        <v>DISTRIBUCION VOLUMEN X CRITERIO (kg ó litros)PALITOS PANNOROESTE</v>
      </c>
      <c r="B4303" s="7">
        <v>0</v>
      </c>
      <c r="C4303" s="7">
        <v>0</v>
      </c>
      <c r="D4303" s="8" t="s">
        <v>8</v>
      </c>
      <c r="E4303" s="8">
        <v>6.0457858929871398</v>
      </c>
      <c r="F4303" s="8">
        <v>4.1469143361521104</v>
      </c>
      <c r="G4303" s="8">
        <v>4.1456839477743097</v>
      </c>
      <c r="H4303" s="8">
        <v>4.9421468432795201</v>
      </c>
    </row>
    <row r="4304" spans="1:8" x14ac:dyDescent="0.35">
      <c r="A4304" s="7" t="str">
        <f t="shared" si="76"/>
        <v>DISTRIBUCION VOLUMEN X CRITERIO (kg ó litros)PALITOS PAN&lt;2MIL</v>
      </c>
      <c r="B4304" s="7">
        <v>0</v>
      </c>
      <c r="C4304" s="7">
        <v>0</v>
      </c>
      <c r="D4304" s="8" t="s">
        <v>9</v>
      </c>
      <c r="E4304" s="8">
        <v>4.8143250444377896</v>
      </c>
      <c r="F4304" s="8">
        <v>7.5176835405453897</v>
      </c>
      <c r="G4304" s="8">
        <v>3.3009432503146998</v>
      </c>
      <c r="H4304" s="8">
        <v>2.65375019971933</v>
      </c>
    </row>
    <row r="4305" spans="1:8" x14ac:dyDescent="0.35">
      <c r="A4305" s="7" t="str">
        <f t="shared" si="76"/>
        <v>DISTRIBUCION VOLUMEN X CRITERIO (kg ó litros)PALITOS PAN2-5MIL</v>
      </c>
      <c r="B4305" s="7">
        <v>0</v>
      </c>
      <c r="C4305" s="7">
        <v>0</v>
      </c>
      <c r="D4305" s="8" t="s">
        <v>10</v>
      </c>
      <c r="E4305" s="8">
        <v>3.6820973899032898</v>
      </c>
      <c r="F4305" s="8">
        <v>4.3619800411180902</v>
      </c>
      <c r="G4305" s="8">
        <v>2.08420404796377</v>
      </c>
      <c r="H4305" s="8">
        <v>4.3831175081187101</v>
      </c>
    </row>
    <row r="4306" spans="1:8" x14ac:dyDescent="0.35">
      <c r="A4306" s="7" t="str">
        <f t="shared" si="76"/>
        <v>DISTRIBUCION VOLUMEN X CRITERIO (kg ó litros)PALITOS PAN5-10MIL</v>
      </c>
      <c r="B4306" s="7">
        <v>0</v>
      </c>
      <c r="C4306" s="7">
        <v>0</v>
      </c>
      <c r="D4306" s="8" t="s">
        <v>11</v>
      </c>
      <c r="E4306" s="8">
        <v>4.3736196568404599</v>
      </c>
      <c r="F4306" s="8">
        <v>3.0781225105861001</v>
      </c>
      <c r="G4306" s="8">
        <v>2.7695384496410398</v>
      </c>
      <c r="H4306" s="8">
        <v>7.41030436264026</v>
      </c>
    </row>
    <row r="4307" spans="1:8" x14ac:dyDescent="0.35">
      <c r="A4307" s="7" t="str">
        <f t="shared" si="76"/>
        <v>DISTRIBUCION VOLUMEN X CRITERIO (kg ó litros)PALITOS PAN10-30MIL</v>
      </c>
      <c r="B4307" s="7">
        <v>0</v>
      </c>
      <c r="C4307" s="7">
        <v>0</v>
      </c>
      <c r="D4307" s="8" t="s">
        <v>12</v>
      </c>
      <c r="E4307" s="8">
        <v>16.7338721300207</v>
      </c>
      <c r="F4307" s="8">
        <v>14.9305047094046</v>
      </c>
      <c r="G4307" s="8">
        <v>18.825415988210999</v>
      </c>
      <c r="H4307" s="8">
        <v>22.105879159696499</v>
      </c>
    </row>
    <row r="4308" spans="1:8" x14ac:dyDescent="0.35">
      <c r="A4308" s="7" t="str">
        <f t="shared" si="76"/>
        <v>DISTRIBUCION VOLUMEN X CRITERIO (kg ó litros)PALITOS PAN30-100MIL</v>
      </c>
      <c r="B4308" s="7">
        <v>0</v>
      </c>
      <c r="C4308" s="7">
        <v>0</v>
      </c>
      <c r="D4308" s="8" t="s">
        <v>13</v>
      </c>
      <c r="E4308" s="8">
        <v>22.689748450682401</v>
      </c>
      <c r="F4308" s="8">
        <v>25.8766477019396</v>
      </c>
      <c r="G4308" s="8">
        <v>21.644071765216399</v>
      </c>
      <c r="H4308" s="8">
        <v>26.810429295505699</v>
      </c>
    </row>
    <row r="4309" spans="1:8" x14ac:dyDescent="0.35">
      <c r="A4309" s="7" t="str">
        <f t="shared" si="76"/>
        <v>DISTRIBUCION VOLUMEN X CRITERIO (kg ó litros)PALITOS PAN100-200MIL</v>
      </c>
      <c r="B4309" s="7">
        <v>0</v>
      </c>
      <c r="C4309" s="7">
        <v>0</v>
      </c>
      <c r="D4309" s="8" t="s">
        <v>14</v>
      </c>
      <c r="E4309" s="8">
        <v>20.4443409718296</v>
      </c>
      <c r="F4309" s="8">
        <v>15.86933896018</v>
      </c>
      <c r="G4309" s="8">
        <v>20.323865027775501</v>
      </c>
      <c r="H4309" s="8">
        <v>8.56314980971319</v>
      </c>
    </row>
    <row r="4310" spans="1:8" x14ac:dyDescent="0.35">
      <c r="A4310" s="7" t="str">
        <f t="shared" si="76"/>
        <v>DISTRIBUCION VOLUMEN X CRITERIO (kg ó litros)PALITOS PAN200-500MIL</v>
      </c>
      <c r="B4310" s="7">
        <v>0</v>
      </c>
      <c r="C4310" s="7">
        <v>0</v>
      </c>
      <c r="D4310" s="8" t="s">
        <v>15</v>
      </c>
      <c r="E4310" s="8">
        <v>9.3820319804288896</v>
      </c>
      <c r="F4310" s="8">
        <v>9.0642429992289397</v>
      </c>
      <c r="G4310" s="8">
        <v>13.560957900661201</v>
      </c>
      <c r="H4310" s="8">
        <v>9.1094943202708905</v>
      </c>
    </row>
    <row r="4311" spans="1:8" x14ac:dyDescent="0.35">
      <c r="A4311" s="7" t="str">
        <f t="shared" si="76"/>
        <v>DISTRIBUCION VOLUMEN X CRITERIO (kg ó litros)PALITOS PAN&gt;500MIL</v>
      </c>
      <c r="B4311" s="7">
        <v>0</v>
      </c>
      <c r="C4311" s="7">
        <v>0</v>
      </c>
      <c r="D4311" s="8" t="s">
        <v>16</v>
      </c>
      <c r="E4311" s="8">
        <v>17.879993939461102</v>
      </c>
      <c r="F4311" s="8">
        <v>19.301488272980301</v>
      </c>
      <c r="G4311" s="8">
        <v>17.4910100146503</v>
      </c>
      <c r="H4311" s="8">
        <v>18.963884969363502</v>
      </c>
    </row>
    <row r="4312" spans="1:8" x14ac:dyDescent="0.35">
      <c r="A4312" s="7" t="str">
        <f t="shared" si="76"/>
        <v>DISTRIBUCION VOLUMEN X CRITERIO (kg ó litros)PALITOS PANDE 15 A 19 AÑOS</v>
      </c>
      <c r="B4312" s="7">
        <v>0</v>
      </c>
      <c r="C4312" s="7">
        <v>0</v>
      </c>
      <c r="D4312" s="8" t="s">
        <v>39</v>
      </c>
      <c r="E4312" s="8">
        <v>4.3195219565193304</v>
      </c>
      <c r="F4312" s="8">
        <v>4.1963152278994098</v>
      </c>
      <c r="G4312" s="8">
        <v>2.6322945621866398</v>
      </c>
      <c r="H4312" s="8">
        <v>5.3758794869475004</v>
      </c>
    </row>
    <row r="4313" spans="1:8" x14ac:dyDescent="0.35">
      <c r="A4313" s="7" t="str">
        <f t="shared" si="76"/>
        <v>DISTRIBUCION VOLUMEN X CRITERIO (kg ó litros)PALITOS PANDE 20 A 24 AÑOS</v>
      </c>
      <c r="B4313" s="7">
        <v>0</v>
      </c>
      <c r="C4313" s="7">
        <v>0</v>
      </c>
      <c r="D4313" s="8" t="s">
        <v>40</v>
      </c>
      <c r="E4313" s="8">
        <v>5.0254653496081003</v>
      </c>
      <c r="F4313" s="8">
        <v>4.6909160082192498</v>
      </c>
      <c r="G4313" s="8">
        <v>6.7868750510184297</v>
      </c>
      <c r="H4313" s="8">
        <v>1.7167113588807199</v>
      </c>
    </row>
    <row r="4314" spans="1:8" x14ac:dyDescent="0.35">
      <c r="A4314" s="7" t="str">
        <f t="shared" si="76"/>
        <v>DISTRIBUCION VOLUMEN X CRITERIO (kg ó litros)PALITOS PANDE 25 A 34 AÑOS</v>
      </c>
      <c r="B4314" s="7">
        <v>0</v>
      </c>
      <c r="C4314" s="7">
        <v>0</v>
      </c>
      <c r="D4314" s="8" t="s">
        <v>41</v>
      </c>
      <c r="E4314" s="8">
        <v>8.9975129617927401</v>
      </c>
      <c r="F4314" s="8">
        <v>9.1938718826600194</v>
      </c>
      <c r="G4314" s="8">
        <v>14.9410226887038</v>
      </c>
      <c r="H4314" s="8">
        <v>7.2417094820002399</v>
      </c>
    </row>
    <row r="4315" spans="1:8" x14ac:dyDescent="0.35">
      <c r="A4315" s="7" t="str">
        <f t="shared" si="76"/>
        <v>DISTRIBUCION VOLUMEN X CRITERIO (kg ó litros)PALITOS PANDE 35 A 49 AÑOS</v>
      </c>
      <c r="B4315" s="7">
        <v>0</v>
      </c>
      <c r="C4315" s="7">
        <v>0</v>
      </c>
      <c r="D4315" s="8" t="s">
        <v>42</v>
      </c>
      <c r="E4315" s="8">
        <v>33.0055616530489</v>
      </c>
      <c r="F4315" s="8">
        <v>18.3653294169922</v>
      </c>
      <c r="G4315" s="8">
        <v>20.936902547269899</v>
      </c>
      <c r="H4315" s="8">
        <v>22.858623736474399</v>
      </c>
    </row>
    <row r="4316" spans="1:8" x14ac:dyDescent="0.35">
      <c r="A4316" s="7" t="str">
        <f t="shared" si="76"/>
        <v>DISTRIBUCION VOLUMEN X CRITERIO (kg ó litros)PALITOS PANDE 50 A 59 AÑOS</v>
      </c>
      <c r="B4316" s="7">
        <v>0</v>
      </c>
      <c r="C4316" s="7">
        <v>0</v>
      </c>
      <c r="D4316" s="8" t="s">
        <v>43</v>
      </c>
      <c r="E4316" s="8">
        <v>22.3059167858449</v>
      </c>
      <c r="F4316" s="8">
        <v>29.512006898805801</v>
      </c>
      <c r="G4316" s="8">
        <v>26.3248467298794</v>
      </c>
      <c r="H4316" s="8">
        <v>30.930884597837402</v>
      </c>
    </row>
    <row r="4317" spans="1:8" x14ac:dyDescent="0.35">
      <c r="A4317" s="7" t="str">
        <f t="shared" si="76"/>
        <v>DISTRIBUCION VOLUMEN X CRITERIO (kg ó litros)PALITOS PANDE 60 A 75 AÑOS</v>
      </c>
      <c r="B4317" s="7">
        <v>0</v>
      </c>
      <c r="C4317" s="7">
        <v>0</v>
      </c>
      <c r="D4317" s="8" t="s">
        <v>44</v>
      </c>
      <c r="E4317" s="8">
        <v>26.346049378610001</v>
      </c>
      <c r="F4317" s="8">
        <v>34.041559473425501</v>
      </c>
      <c r="G4317" s="8">
        <v>28.378064865375801</v>
      </c>
      <c r="H4317" s="8">
        <v>31.876206737904699</v>
      </c>
    </row>
    <row r="4318" spans="1:8" x14ac:dyDescent="0.35">
      <c r="A4318" s="7" t="str">
        <f t="shared" si="76"/>
        <v>DISTRIBUCION VOLUMEN X CRITERIO (kg ó litros)PALITOS PANALTA Y MEDIA ALTA</v>
      </c>
      <c r="B4318" s="7">
        <v>0</v>
      </c>
      <c r="C4318" s="7">
        <v>0</v>
      </c>
      <c r="D4318" s="8" t="s">
        <v>17</v>
      </c>
      <c r="E4318" s="8">
        <v>29.700550252584001</v>
      </c>
      <c r="F4318" s="8">
        <v>21.554629322960199</v>
      </c>
      <c r="G4318" s="8">
        <v>17.0392229731181</v>
      </c>
      <c r="H4318" s="8">
        <v>25.044881506278401</v>
      </c>
    </row>
    <row r="4319" spans="1:8" x14ac:dyDescent="0.35">
      <c r="A4319" s="7" t="str">
        <f t="shared" si="76"/>
        <v>DISTRIBUCION VOLUMEN X CRITERIO (kg ó litros)PALITOS PANMEDIA</v>
      </c>
      <c r="B4319" s="7">
        <v>0</v>
      </c>
      <c r="C4319" s="7">
        <v>0</v>
      </c>
      <c r="D4319" s="8" t="s">
        <v>18</v>
      </c>
      <c r="E4319" s="8">
        <v>27.903363968618201</v>
      </c>
      <c r="F4319" s="8">
        <v>27.022284509780899</v>
      </c>
      <c r="G4319" s="8">
        <v>31.410181776000101</v>
      </c>
      <c r="H4319" s="8">
        <v>30.6317868479765</v>
      </c>
    </row>
    <row r="4320" spans="1:8" x14ac:dyDescent="0.35">
      <c r="A4320" s="7" t="str">
        <f t="shared" si="76"/>
        <v>DISTRIBUCION VOLUMEN X CRITERIO (kg ó litros)PALITOS PANMEDIA BAJA</v>
      </c>
      <c r="B4320" s="7">
        <v>0</v>
      </c>
      <c r="C4320" s="7">
        <v>0</v>
      </c>
      <c r="D4320" s="8" t="s">
        <v>19</v>
      </c>
      <c r="E4320" s="8">
        <v>24.107722382974298</v>
      </c>
      <c r="F4320" s="8">
        <v>25.880753613939699</v>
      </c>
      <c r="G4320" s="8">
        <v>21.317306742166799</v>
      </c>
      <c r="H4320" s="8">
        <v>24.7210666841201</v>
      </c>
    </row>
    <row r="4321" spans="1:8" x14ac:dyDescent="0.35">
      <c r="A4321" s="7" t="str">
        <f t="shared" si="76"/>
        <v>DISTRIBUCION VOLUMEN X CRITERIO (kg ó litros)PALITOS PANBAJA</v>
      </c>
      <c r="B4321" s="7">
        <v>0</v>
      </c>
      <c r="C4321" s="7">
        <v>0</v>
      </c>
      <c r="D4321" s="8" t="s">
        <v>20</v>
      </c>
      <c r="E4321" s="8">
        <v>18.2883929594277</v>
      </c>
      <c r="F4321" s="8">
        <v>25.542343473298001</v>
      </c>
      <c r="G4321" s="8">
        <v>30.2332992494383</v>
      </c>
      <c r="H4321" s="8">
        <v>19.602274586653198</v>
      </c>
    </row>
    <row r="4322" spans="1:8" x14ac:dyDescent="0.35">
      <c r="A4322" s="7" t="str">
        <f t="shared" si="76"/>
        <v>DISTRIBUCION VOLUMEN X CRITERIO (kg ó litros)PALITOS PANHOMBRE</v>
      </c>
      <c r="B4322" s="7">
        <v>0</v>
      </c>
      <c r="C4322" s="7">
        <v>0</v>
      </c>
      <c r="D4322" s="8" t="s">
        <v>21</v>
      </c>
      <c r="E4322" s="8">
        <v>35.357257680070099</v>
      </c>
      <c r="F4322" s="8">
        <v>37.819195073080301</v>
      </c>
      <c r="G4322" s="8">
        <v>42.800600621243397</v>
      </c>
      <c r="H4322" s="8">
        <v>48.184883315783701</v>
      </c>
    </row>
    <row r="4323" spans="1:8" x14ac:dyDescent="0.35">
      <c r="A4323" s="7" t="str">
        <f t="shared" si="76"/>
        <v>DISTRIBUCION VOLUMEN X CRITERIO (kg ó litros)PALITOS PANMUJER</v>
      </c>
      <c r="B4323" s="7">
        <v>0</v>
      </c>
      <c r="C4323" s="7">
        <v>0</v>
      </c>
      <c r="D4323" s="8" t="s">
        <v>22</v>
      </c>
      <c r="E4323" s="8">
        <v>64.642779274435199</v>
      </c>
      <c r="F4323" s="8">
        <v>62.180815846898398</v>
      </c>
      <c r="G4323" s="8">
        <v>57.199399378756603</v>
      </c>
      <c r="H4323" s="8">
        <v>51.815135934272597</v>
      </c>
    </row>
    <row r="4324" spans="1:8" x14ac:dyDescent="0.35">
      <c r="A4324" s="7" t="str">
        <f>$B$2265&amp;$C$4324&amp;D4324</f>
        <v>DISTRIBUCION VOLUMEN X CRITERIO (kg ó litros)TORTITAST.ESPAÑA</v>
      </c>
      <c r="B4324" s="7">
        <v>0</v>
      </c>
      <c r="C4324" s="7" t="s">
        <v>270</v>
      </c>
      <c r="D4324" s="8" t="s">
        <v>36</v>
      </c>
      <c r="E4324" s="8">
        <v>100</v>
      </c>
      <c r="F4324" s="8">
        <v>100</v>
      </c>
      <c r="G4324" s="8">
        <v>100</v>
      </c>
      <c r="H4324" s="8">
        <v>100</v>
      </c>
    </row>
    <row r="4325" spans="1:8" x14ac:dyDescent="0.35">
      <c r="A4325" s="7" t="str">
        <f t="shared" ref="A4325:A4352" si="77">$B$2265&amp;$C$4324&amp;D4325</f>
        <v>DISTRIBUCION VOLUMEN X CRITERIO (kg ó litros)TORTITASBCN AM</v>
      </c>
      <c r="B4325" s="7">
        <v>0</v>
      </c>
      <c r="C4325" s="7">
        <v>0</v>
      </c>
      <c r="D4325" s="8" t="s">
        <v>1</v>
      </c>
      <c r="E4325" s="8">
        <v>9.8906499462911004</v>
      </c>
      <c r="F4325" s="8">
        <v>8.6466688229283797</v>
      </c>
      <c r="G4325" s="8">
        <v>7.30498804655761</v>
      </c>
      <c r="H4325" s="8">
        <v>12.8846982354319</v>
      </c>
    </row>
    <row r="4326" spans="1:8" x14ac:dyDescent="0.35">
      <c r="A4326" s="7" t="str">
        <f t="shared" si="77"/>
        <v>DISTRIBUCION VOLUMEN X CRITERIO (kg ó litros)TORTITASREST.CAT ARAGON</v>
      </c>
      <c r="B4326" s="7">
        <v>0</v>
      </c>
      <c r="C4326" s="7">
        <v>0</v>
      </c>
      <c r="D4326" s="8" t="s">
        <v>2</v>
      </c>
      <c r="E4326" s="8">
        <v>9.5152997928106604</v>
      </c>
      <c r="F4326" s="8">
        <v>4.73901073086392</v>
      </c>
      <c r="G4326" s="8">
        <v>10.663258479646</v>
      </c>
      <c r="H4326" s="8">
        <v>10.4117638306874</v>
      </c>
    </row>
    <row r="4327" spans="1:8" x14ac:dyDescent="0.35">
      <c r="A4327" s="7" t="str">
        <f t="shared" si="77"/>
        <v>DISTRIBUCION VOLUMEN X CRITERIO (kg ó litros)TORTITASLEVANTE</v>
      </c>
      <c r="B4327" s="7">
        <v>0</v>
      </c>
      <c r="C4327" s="7">
        <v>0</v>
      </c>
      <c r="D4327" s="8" t="s">
        <v>3</v>
      </c>
      <c r="E4327" s="8">
        <v>12.3976584619453</v>
      </c>
      <c r="F4327" s="8">
        <v>18.040900229374799</v>
      </c>
      <c r="G4327" s="8">
        <v>14.525978556784899</v>
      </c>
      <c r="H4327" s="8">
        <v>19.7954231716168</v>
      </c>
    </row>
    <row r="4328" spans="1:8" x14ac:dyDescent="0.35">
      <c r="A4328" s="7" t="str">
        <f t="shared" si="77"/>
        <v>DISTRIBUCION VOLUMEN X CRITERIO (kg ó litros)TORTITASANDALUCIA</v>
      </c>
      <c r="B4328" s="7">
        <v>0</v>
      </c>
      <c r="C4328" s="7">
        <v>0</v>
      </c>
      <c r="D4328" s="8" t="s">
        <v>4</v>
      </c>
      <c r="E4328" s="8">
        <v>24.826559796378898</v>
      </c>
      <c r="F4328" s="8">
        <v>21.723065768949599</v>
      </c>
      <c r="G4328" s="8">
        <v>20.911485920149701</v>
      </c>
      <c r="H4328" s="8">
        <v>20.784966950734699</v>
      </c>
    </row>
    <row r="4329" spans="1:8" x14ac:dyDescent="0.35">
      <c r="A4329" s="7" t="str">
        <f t="shared" si="77"/>
        <v>DISTRIBUCION VOLUMEN X CRITERIO (kg ó litros)TORTITASMDD AM</v>
      </c>
      <c r="B4329" s="7">
        <v>0</v>
      </c>
      <c r="C4329" s="7">
        <v>0</v>
      </c>
      <c r="D4329" s="8" t="s">
        <v>5</v>
      </c>
      <c r="E4329" s="8">
        <v>15.9226265099977</v>
      </c>
      <c r="F4329" s="8">
        <v>11.7372471461678</v>
      </c>
      <c r="G4329" s="8">
        <v>8.8040337615636606</v>
      </c>
      <c r="H4329" s="8">
        <v>10.8241292627989</v>
      </c>
    </row>
    <row r="4330" spans="1:8" x14ac:dyDescent="0.35">
      <c r="A4330" s="7" t="str">
        <f t="shared" si="77"/>
        <v>DISTRIBUCION VOLUMEN X CRITERIO (kg ó litros)TORTITASRTO CENTRO</v>
      </c>
      <c r="B4330" s="7">
        <v>0</v>
      </c>
      <c r="C4330" s="7">
        <v>0</v>
      </c>
      <c r="D4330" s="8" t="s">
        <v>6</v>
      </c>
      <c r="E4330" s="8">
        <v>7.3303115769633997</v>
      </c>
      <c r="F4330" s="8">
        <v>12.010471716869001</v>
      </c>
      <c r="G4330" s="8">
        <v>15.942334315999901</v>
      </c>
      <c r="H4330" s="8">
        <v>10.443881584139501</v>
      </c>
    </row>
    <row r="4331" spans="1:8" x14ac:dyDescent="0.35">
      <c r="A4331" s="7" t="str">
        <f t="shared" si="77"/>
        <v>DISTRIBUCION VOLUMEN X CRITERIO (kg ó litros)TORTITASNORTE-CENTRO</v>
      </c>
      <c r="B4331" s="7">
        <v>0</v>
      </c>
      <c r="C4331" s="7">
        <v>0</v>
      </c>
      <c r="D4331" s="8" t="s">
        <v>7</v>
      </c>
      <c r="E4331" s="8">
        <v>8.2945208209934993</v>
      </c>
      <c r="F4331" s="8">
        <v>16.499650349304499</v>
      </c>
      <c r="G4331" s="8">
        <v>13.684687319620201</v>
      </c>
      <c r="H4331" s="8">
        <v>8.6623327645073296</v>
      </c>
    </row>
    <row r="4332" spans="1:8" x14ac:dyDescent="0.35">
      <c r="A4332" s="7" t="str">
        <f t="shared" si="77"/>
        <v>DISTRIBUCION VOLUMEN X CRITERIO (kg ó litros)TORTITASNOROESTE</v>
      </c>
      <c r="B4332" s="7">
        <v>0</v>
      </c>
      <c r="C4332" s="7">
        <v>0</v>
      </c>
      <c r="D4332" s="8" t="s">
        <v>8</v>
      </c>
      <c r="E4332" s="8">
        <v>11.8223796298737</v>
      </c>
      <c r="F4332" s="8">
        <v>6.6029901810963096</v>
      </c>
      <c r="G4332" s="8">
        <v>8.1632335996779997</v>
      </c>
      <c r="H4332" s="8">
        <v>6.1928203721648698</v>
      </c>
    </row>
    <row r="4333" spans="1:8" x14ac:dyDescent="0.35">
      <c r="A4333" s="7" t="str">
        <f t="shared" si="77"/>
        <v>DISTRIBUCION VOLUMEN X CRITERIO (kg ó litros)TORTITAS&lt;2MIL</v>
      </c>
      <c r="B4333" s="7">
        <v>0</v>
      </c>
      <c r="C4333" s="7">
        <v>0</v>
      </c>
      <c r="D4333" s="8" t="s">
        <v>9</v>
      </c>
      <c r="E4333" s="8">
        <v>2.5927314465763698</v>
      </c>
      <c r="F4333" s="8">
        <v>13.801924611947101</v>
      </c>
      <c r="G4333" s="8">
        <v>8.7783078746757308</v>
      </c>
      <c r="H4333" s="8">
        <v>3.9898303483983799</v>
      </c>
    </row>
    <row r="4334" spans="1:8" x14ac:dyDescent="0.35">
      <c r="A4334" s="7" t="str">
        <f t="shared" si="77"/>
        <v>DISTRIBUCION VOLUMEN X CRITERIO (kg ó litros)TORTITAS2-5MIL</v>
      </c>
      <c r="B4334" s="7">
        <v>0</v>
      </c>
      <c r="C4334" s="7">
        <v>0</v>
      </c>
      <c r="D4334" s="8" t="s">
        <v>10</v>
      </c>
      <c r="E4334" s="8">
        <v>8.1464515638536792</v>
      </c>
      <c r="F4334" s="8">
        <v>0.88923441828905603</v>
      </c>
      <c r="G4334" s="8">
        <v>4.3612234088431103</v>
      </c>
      <c r="H4334" s="8">
        <v>4.4556315715252302</v>
      </c>
    </row>
    <row r="4335" spans="1:8" x14ac:dyDescent="0.35">
      <c r="A4335" s="7" t="str">
        <f t="shared" si="77"/>
        <v>DISTRIBUCION VOLUMEN X CRITERIO (kg ó litros)TORTITAS5-10MIL</v>
      </c>
      <c r="B4335" s="7">
        <v>0</v>
      </c>
      <c r="C4335" s="7">
        <v>0</v>
      </c>
      <c r="D4335" s="8" t="s">
        <v>11</v>
      </c>
      <c r="E4335" s="8">
        <v>5.04610948685837</v>
      </c>
      <c r="F4335" s="8">
        <v>2.2175185878661798</v>
      </c>
      <c r="G4335" s="8">
        <v>4.7496964643906798</v>
      </c>
      <c r="H4335" s="8">
        <v>6.5270843548697997</v>
      </c>
    </row>
    <row r="4336" spans="1:8" x14ac:dyDescent="0.35">
      <c r="A4336" s="7" t="str">
        <f t="shared" si="77"/>
        <v>DISTRIBUCION VOLUMEN X CRITERIO (kg ó litros)TORTITAS10-30MIL</v>
      </c>
      <c r="B4336" s="7">
        <v>0</v>
      </c>
      <c r="C4336" s="7">
        <v>0</v>
      </c>
      <c r="D4336" s="8" t="s">
        <v>12</v>
      </c>
      <c r="E4336" s="8">
        <v>16.036655805800098</v>
      </c>
      <c r="F4336" s="8">
        <v>13.522349949406999</v>
      </c>
      <c r="G4336" s="8">
        <v>14.442047367035901</v>
      </c>
      <c r="H4336" s="8">
        <v>15.7893398815169</v>
      </c>
    </row>
    <row r="4337" spans="1:8" x14ac:dyDescent="0.35">
      <c r="A4337" s="7" t="str">
        <f t="shared" si="77"/>
        <v>DISTRIBUCION VOLUMEN X CRITERIO (kg ó litros)TORTITAS30-100MIL</v>
      </c>
      <c r="B4337" s="7">
        <v>0</v>
      </c>
      <c r="C4337" s="7">
        <v>0</v>
      </c>
      <c r="D4337" s="8" t="s">
        <v>13</v>
      </c>
      <c r="E4337" s="8">
        <v>23.164034665603001</v>
      </c>
      <c r="F4337" s="8">
        <v>23.445936188500799</v>
      </c>
      <c r="G4337" s="8">
        <v>26.765507407595798</v>
      </c>
      <c r="H4337" s="8">
        <v>23.0576909890457</v>
      </c>
    </row>
    <row r="4338" spans="1:8" x14ac:dyDescent="0.35">
      <c r="A4338" s="7" t="str">
        <f t="shared" si="77"/>
        <v>DISTRIBUCION VOLUMEN X CRITERIO (kg ó litros)TORTITAS100-200MIL</v>
      </c>
      <c r="B4338" s="7">
        <v>0</v>
      </c>
      <c r="C4338" s="7">
        <v>0</v>
      </c>
      <c r="D4338" s="8" t="s">
        <v>14</v>
      </c>
      <c r="E4338" s="8">
        <v>11.0908995058694</v>
      </c>
      <c r="F4338" s="8">
        <v>18.150043669245299</v>
      </c>
      <c r="G4338" s="8">
        <v>13.064667459876899</v>
      </c>
      <c r="H4338" s="8">
        <v>7.2820682668833303</v>
      </c>
    </row>
    <row r="4339" spans="1:8" x14ac:dyDescent="0.35">
      <c r="A4339" s="7" t="str">
        <f t="shared" si="77"/>
        <v>DISTRIBUCION VOLUMEN X CRITERIO (kg ó litros)TORTITAS200-500MIL</v>
      </c>
      <c r="B4339" s="7">
        <v>0</v>
      </c>
      <c r="C4339" s="7">
        <v>0</v>
      </c>
      <c r="D4339" s="8" t="s">
        <v>15</v>
      </c>
      <c r="E4339" s="8">
        <v>15.4569199302819</v>
      </c>
      <c r="F4339" s="8">
        <v>16.245631839083501</v>
      </c>
      <c r="G4339" s="8">
        <v>11.927694389954199</v>
      </c>
      <c r="H4339" s="8">
        <v>16.2427177117928</v>
      </c>
    </row>
    <row r="4340" spans="1:8" x14ac:dyDescent="0.35">
      <c r="A4340" s="7" t="str">
        <f t="shared" si="77"/>
        <v>DISTRIBUCION VOLUMEN X CRITERIO (kg ó litros)TORTITAS&gt;500MIL</v>
      </c>
      <c r="B4340" s="7">
        <v>0</v>
      </c>
      <c r="C4340" s="7">
        <v>0</v>
      </c>
      <c r="D4340" s="8" t="s">
        <v>16</v>
      </c>
      <c r="E4340" s="8">
        <v>18.466195416739001</v>
      </c>
      <c r="F4340" s="8">
        <v>11.727370874047599</v>
      </c>
      <c r="G4340" s="8">
        <v>15.910852863186699</v>
      </c>
      <c r="H4340" s="8">
        <v>22.655649813632898</v>
      </c>
    </row>
    <row r="4341" spans="1:8" x14ac:dyDescent="0.35">
      <c r="A4341" s="7" t="str">
        <f t="shared" si="77"/>
        <v>DISTRIBUCION VOLUMEN X CRITERIO (kg ó litros)TORTITASDE 15 A 19 AÑOS</v>
      </c>
      <c r="B4341" s="7">
        <v>0</v>
      </c>
      <c r="C4341" s="7">
        <v>0</v>
      </c>
      <c r="D4341" s="8" t="s">
        <v>39</v>
      </c>
      <c r="E4341" s="8">
        <v>8.5420457568009702</v>
      </c>
      <c r="F4341" s="8">
        <v>10.768549043579201</v>
      </c>
      <c r="G4341" s="8">
        <v>2.6077650932943501</v>
      </c>
      <c r="H4341" s="8">
        <v>1.71202633591095</v>
      </c>
    </row>
    <row r="4342" spans="1:8" x14ac:dyDescent="0.35">
      <c r="A4342" s="7" t="str">
        <f t="shared" si="77"/>
        <v>DISTRIBUCION VOLUMEN X CRITERIO (kg ó litros)TORTITASDE 20 A 24 AÑOS</v>
      </c>
      <c r="B4342" s="7">
        <v>0</v>
      </c>
      <c r="C4342" s="7">
        <v>0</v>
      </c>
      <c r="D4342" s="8" t="s">
        <v>40</v>
      </c>
      <c r="E4342" s="8">
        <v>4.0872787571340501</v>
      </c>
      <c r="F4342" s="8">
        <v>6.8433144512066697</v>
      </c>
      <c r="G4342" s="8">
        <v>6.8883840405510304</v>
      </c>
      <c r="H4342" s="8">
        <v>5.1523313025511799</v>
      </c>
    </row>
    <row r="4343" spans="1:8" x14ac:dyDescent="0.35">
      <c r="A4343" s="7" t="str">
        <f t="shared" si="77"/>
        <v>DISTRIBUCION VOLUMEN X CRITERIO (kg ó litros)TORTITASDE 25 A 34 AÑOS</v>
      </c>
      <c r="B4343" s="7">
        <v>0</v>
      </c>
      <c r="C4343" s="7">
        <v>0</v>
      </c>
      <c r="D4343" s="8" t="s">
        <v>41</v>
      </c>
      <c r="E4343" s="8">
        <v>13.3518513395202</v>
      </c>
      <c r="F4343" s="8">
        <v>19.748924094642099</v>
      </c>
      <c r="G4343" s="8">
        <v>8.6111891297761201</v>
      </c>
      <c r="H4343" s="8">
        <v>9.4220906749191702</v>
      </c>
    </row>
    <row r="4344" spans="1:8" x14ac:dyDescent="0.35">
      <c r="A4344" s="7" t="str">
        <f t="shared" si="77"/>
        <v>DISTRIBUCION VOLUMEN X CRITERIO (kg ó litros)TORTITASDE 35 A 49 AÑOS</v>
      </c>
      <c r="B4344" s="7">
        <v>0</v>
      </c>
      <c r="C4344" s="7">
        <v>0</v>
      </c>
      <c r="D4344" s="8" t="s">
        <v>42</v>
      </c>
      <c r="E4344" s="8">
        <v>29.8567014785142</v>
      </c>
      <c r="F4344" s="8">
        <v>19.5447592454667</v>
      </c>
      <c r="G4344" s="8">
        <v>26.7097624571235</v>
      </c>
      <c r="H4344" s="8">
        <v>26.410263708426399</v>
      </c>
    </row>
    <row r="4345" spans="1:8" x14ac:dyDescent="0.35">
      <c r="A4345" s="7" t="str">
        <f t="shared" si="77"/>
        <v>DISTRIBUCION VOLUMEN X CRITERIO (kg ó litros)TORTITASDE 50 A 59 AÑOS</v>
      </c>
      <c r="B4345" s="7">
        <v>0</v>
      </c>
      <c r="C4345" s="7">
        <v>0</v>
      </c>
      <c r="D4345" s="8" t="s">
        <v>43</v>
      </c>
      <c r="E4345" s="8">
        <v>19.6094379528795</v>
      </c>
      <c r="F4345" s="8">
        <v>23.850376208322601</v>
      </c>
      <c r="G4345" s="8">
        <v>29.283418220098099</v>
      </c>
      <c r="H4345" s="8">
        <v>27.551585704915102</v>
      </c>
    </row>
    <row r="4346" spans="1:8" x14ac:dyDescent="0.35">
      <c r="A4346" s="7" t="str">
        <f t="shared" si="77"/>
        <v>DISTRIBUCION VOLUMEN X CRITERIO (kg ó litros)TORTITASDE 60 A 75 AÑOS</v>
      </c>
      <c r="B4346" s="7">
        <v>0</v>
      </c>
      <c r="C4346" s="7">
        <v>0</v>
      </c>
      <c r="D4346" s="8" t="s">
        <v>44</v>
      </c>
      <c r="E4346" s="8">
        <v>24.552689071987398</v>
      </c>
      <c r="F4346" s="8">
        <v>19.244076956782799</v>
      </c>
      <c r="G4346" s="8">
        <v>25.899493775584901</v>
      </c>
      <c r="H4346" s="8">
        <v>29.7517165047087</v>
      </c>
    </row>
    <row r="4347" spans="1:8" x14ac:dyDescent="0.35">
      <c r="A4347" s="7" t="str">
        <f t="shared" si="77"/>
        <v>DISTRIBUCION VOLUMEN X CRITERIO (kg ó litros)TORTITASALTA Y MEDIA ALTA</v>
      </c>
      <c r="B4347" s="7">
        <v>0</v>
      </c>
      <c r="C4347" s="7">
        <v>0</v>
      </c>
      <c r="D4347" s="8" t="s">
        <v>17</v>
      </c>
      <c r="E4347" s="8">
        <v>17.6308984210172</v>
      </c>
      <c r="F4347" s="8">
        <v>29.557031638689701</v>
      </c>
      <c r="G4347" s="8">
        <v>20.167997837101499</v>
      </c>
      <c r="H4347" s="8">
        <v>17.837226707998202</v>
      </c>
    </row>
    <row r="4348" spans="1:8" x14ac:dyDescent="0.35">
      <c r="A4348" s="7" t="str">
        <f t="shared" si="77"/>
        <v>DISTRIBUCION VOLUMEN X CRITERIO (kg ó litros)TORTITASMEDIA</v>
      </c>
      <c r="B4348" s="7">
        <v>0</v>
      </c>
      <c r="C4348" s="7">
        <v>0</v>
      </c>
      <c r="D4348" s="8" t="s">
        <v>18</v>
      </c>
      <c r="E4348" s="8">
        <v>28.7356439523737</v>
      </c>
      <c r="F4348" s="8">
        <v>20.388928288472201</v>
      </c>
      <c r="G4348" s="8">
        <v>27.6016374336258</v>
      </c>
      <c r="H4348" s="8">
        <v>39.275031470870204</v>
      </c>
    </row>
    <row r="4349" spans="1:8" x14ac:dyDescent="0.35">
      <c r="A4349" s="7" t="str">
        <f t="shared" si="77"/>
        <v>DISTRIBUCION VOLUMEN X CRITERIO (kg ó litros)TORTITASMEDIA BAJA</v>
      </c>
      <c r="B4349" s="7">
        <v>0</v>
      </c>
      <c r="C4349" s="7">
        <v>0</v>
      </c>
      <c r="D4349" s="8" t="s">
        <v>19</v>
      </c>
      <c r="E4349" s="8">
        <v>30.363445098526601</v>
      </c>
      <c r="F4349" s="8">
        <v>22.696835537566901</v>
      </c>
      <c r="G4349" s="8">
        <v>32.9506978554573</v>
      </c>
      <c r="H4349" s="8">
        <v>18.000212177706601</v>
      </c>
    </row>
    <row r="4350" spans="1:8" x14ac:dyDescent="0.35">
      <c r="A4350" s="7" t="str">
        <f t="shared" si="77"/>
        <v>DISTRIBUCION VOLUMEN X CRITERIO (kg ó litros)TORTITASBAJA</v>
      </c>
      <c r="B4350" s="7">
        <v>0</v>
      </c>
      <c r="C4350" s="7">
        <v>0</v>
      </c>
      <c r="D4350" s="8" t="s">
        <v>20</v>
      </c>
      <c r="E4350" s="8">
        <v>23.2700147065006</v>
      </c>
      <c r="F4350" s="8">
        <v>27.3572243174888</v>
      </c>
      <c r="G4350" s="8">
        <v>19.279683460460799</v>
      </c>
      <c r="H4350" s="8">
        <v>24.887539346673801</v>
      </c>
    </row>
    <row r="4351" spans="1:8" x14ac:dyDescent="0.35">
      <c r="A4351" s="7" t="str">
        <f t="shared" si="77"/>
        <v>DISTRIBUCION VOLUMEN X CRITERIO (kg ó litros)TORTITASHOMBRE</v>
      </c>
      <c r="B4351" s="7">
        <v>0</v>
      </c>
      <c r="C4351" s="7">
        <v>0</v>
      </c>
      <c r="D4351" s="8" t="s">
        <v>21</v>
      </c>
      <c r="E4351" s="8">
        <v>28.230926261200601</v>
      </c>
      <c r="F4351" s="8">
        <v>30.9623356468637</v>
      </c>
      <c r="G4351" s="8">
        <v>40.2861417472593</v>
      </c>
      <c r="H4351" s="8">
        <v>27.316049044100598</v>
      </c>
    </row>
    <row r="4352" spans="1:8" x14ac:dyDescent="0.35">
      <c r="A4352" s="7" t="str">
        <f t="shared" si="77"/>
        <v>DISTRIBUCION VOLUMEN X CRITERIO (kg ó litros)TORTITASMUJER</v>
      </c>
      <c r="B4352" s="7">
        <v>0</v>
      </c>
      <c r="C4352" s="7">
        <v>0</v>
      </c>
      <c r="D4352" s="8" t="s">
        <v>22</v>
      </c>
      <c r="E4352" s="8">
        <v>71.769073738799406</v>
      </c>
      <c r="F4352" s="8">
        <v>69.037664353136293</v>
      </c>
      <c r="G4352" s="8">
        <v>59.7138582527407</v>
      </c>
      <c r="H4352" s="8">
        <v>72.683963893564396</v>
      </c>
    </row>
    <row r="4353" spans="1:8" x14ac:dyDescent="0.35">
      <c r="A4353" s="7" t="str">
        <f>$B$2265&amp;$C$4353&amp;D4353</f>
        <v>DISTRIBUCION VOLUMEN X CRITERIO (kg ó litros)BARRITAST.ESPAÑA</v>
      </c>
      <c r="B4353" s="7">
        <v>0</v>
      </c>
      <c r="C4353" s="7" t="s">
        <v>271</v>
      </c>
      <c r="D4353" s="8" t="s">
        <v>36</v>
      </c>
      <c r="E4353" s="8">
        <v>100</v>
      </c>
      <c r="F4353" s="8">
        <v>100</v>
      </c>
      <c r="G4353" s="8">
        <v>100</v>
      </c>
      <c r="H4353" s="8">
        <v>100</v>
      </c>
    </row>
    <row r="4354" spans="1:8" x14ac:dyDescent="0.35">
      <c r="A4354" s="7" t="str">
        <f t="shared" ref="A4354:A4381" si="78">$B$2265&amp;$C$4353&amp;D4354</f>
        <v>DISTRIBUCION VOLUMEN X CRITERIO (kg ó litros)BARRITASBCN AM</v>
      </c>
      <c r="B4354" s="7">
        <v>0</v>
      </c>
      <c r="C4354" s="7">
        <v>0</v>
      </c>
      <c r="D4354" s="8" t="s">
        <v>1</v>
      </c>
      <c r="E4354" s="8">
        <v>10.3649869339077</v>
      </c>
      <c r="F4354" s="8">
        <v>5.8337839804059497</v>
      </c>
      <c r="G4354" s="8">
        <v>8.3148714160150998</v>
      </c>
      <c r="H4354" s="8">
        <v>3.7860866208588599</v>
      </c>
    </row>
    <row r="4355" spans="1:8" x14ac:dyDescent="0.35">
      <c r="A4355" s="7" t="str">
        <f t="shared" si="78"/>
        <v>DISTRIBUCION VOLUMEN X CRITERIO (kg ó litros)BARRITASREST.CAT ARAGON</v>
      </c>
      <c r="B4355" s="7">
        <v>0</v>
      </c>
      <c r="C4355" s="7">
        <v>0</v>
      </c>
      <c r="D4355" s="8" t="s">
        <v>2</v>
      </c>
      <c r="E4355" s="8">
        <v>6.6237833952365097</v>
      </c>
      <c r="F4355" s="8">
        <v>14.3828630841235</v>
      </c>
      <c r="G4355" s="8">
        <v>20.071007487325002</v>
      </c>
      <c r="H4355" s="8">
        <v>16.5772531943282</v>
      </c>
    </row>
    <row r="4356" spans="1:8" x14ac:dyDescent="0.35">
      <c r="A4356" s="7" t="str">
        <f t="shared" si="78"/>
        <v>DISTRIBUCION VOLUMEN X CRITERIO (kg ó litros)BARRITASLEVANTE</v>
      </c>
      <c r="B4356" s="7">
        <v>0</v>
      </c>
      <c r="C4356" s="7">
        <v>0</v>
      </c>
      <c r="D4356" s="8" t="s">
        <v>3</v>
      </c>
      <c r="E4356" s="8">
        <v>13.381985698616999</v>
      </c>
      <c r="F4356" s="8">
        <v>11.2047190629774</v>
      </c>
      <c r="G4356" s="8">
        <v>15.847836186885999</v>
      </c>
      <c r="H4356" s="8">
        <v>27.712404040465699</v>
      </c>
    </row>
    <row r="4357" spans="1:8" x14ac:dyDescent="0.35">
      <c r="A4357" s="7" t="str">
        <f t="shared" si="78"/>
        <v>DISTRIBUCION VOLUMEN X CRITERIO (kg ó litros)BARRITASANDALUCIA</v>
      </c>
      <c r="B4357" s="7">
        <v>0</v>
      </c>
      <c r="C4357" s="7">
        <v>0</v>
      </c>
      <c r="D4357" s="8" t="s">
        <v>4</v>
      </c>
      <c r="E4357" s="8">
        <v>31.872163926428598</v>
      </c>
      <c r="F4357" s="8">
        <v>15.226322841137801</v>
      </c>
      <c r="G4357" s="8">
        <v>17.000710559746501</v>
      </c>
      <c r="H4357" s="8">
        <v>15.605786319550599</v>
      </c>
    </row>
    <row r="4358" spans="1:8" x14ac:dyDescent="0.35">
      <c r="A4358" s="7" t="str">
        <f t="shared" si="78"/>
        <v>DISTRIBUCION VOLUMEN X CRITERIO (kg ó litros)BARRITASMDD AM</v>
      </c>
      <c r="B4358" s="7">
        <v>0</v>
      </c>
      <c r="C4358" s="7">
        <v>0</v>
      </c>
      <c r="D4358" s="8" t="s">
        <v>5</v>
      </c>
      <c r="E4358" s="8">
        <v>17.8225316144141</v>
      </c>
      <c r="F4358" s="8">
        <v>14.4323726265247</v>
      </c>
      <c r="G4358" s="8">
        <v>14.378894964987699</v>
      </c>
      <c r="H4358" s="8">
        <v>7.33497146992626</v>
      </c>
    </row>
    <row r="4359" spans="1:8" x14ac:dyDescent="0.35">
      <c r="A4359" s="7" t="str">
        <f t="shared" si="78"/>
        <v>DISTRIBUCION VOLUMEN X CRITERIO (kg ó litros)BARRITASRTO CENTRO</v>
      </c>
      <c r="B4359" s="7">
        <v>0</v>
      </c>
      <c r="C4359" s="7">
        <v>0</v>
      </c>
      <c r="D4359" s="8" t="s">
        <v>6</v>
      </c>
      <c r="E4359" s="8">
        <v>7.4588071285252804</v>
      </c>
      <c r="F4359" s="8">
        <v>8.2071804447462195</v>
      </c>
      <c r="G4359" s="8">
        <v>16.194965781170499</v>
      </c>
      <c r="H4359" s="8">
        <v>8.5400851413992598</v>
      </c>
    </row>
    <row r="4360" spans="1:8" x14ac:dyDescent="0.35">
      <c r="A4360" s="7" t="str">
        <f t="shared" si="78"/>
        <v>DISTRIBUCION VOLUMEN X CRITERIO (kg ó litros)BARRITASNORTE-CENTRO</v>
      </c>
      <c r="B4360" s="7">
        <v>0</v>
      </c>
      <c r="C4360" s="7">
        <v>0</v>
      </c>
      <c r="D4360" s="8" t="s">
        <v>7</v>
      </c>
      <c r="E4360" s="8">
        <v>6.5390403486705297</v>
      </c>
      <c r="F4360" s="8">
        <v>18.517287266290001</v>
      </c>
      <c r="G4360" s="8">
        <v>3.7278833870954902</v>
      </c>
      <c r="H4360" s="8">
        <v>15.8519136725919</v>
      </c>
    </row>
    <row r="4361" spans="1:8" x14ac:dyDescent="0.35">
      <c r="A4361" s="7" t="str">
        <f t="shared" si="78"/>
        <v>DISTRIBUCION VOLUMEN X CRITERIO (kg ó litros)BARRITASNOROESTE</v>
      </c>
      <c r="B4361" s="7">
        <v>0</v>
      </c>
      <c r="C4361" s="7">
        <v>0</v>
      </c>
      <c r="D4361" s="8" t="s">
        <v>8</v>
      </c>
      <c r="E4361" s="8">
        <v>5.9367058474096703</v>
      </c>
      <c r="F4361" s="8">
        <v>12.1954767563111</v>
      </c>
      <c r="G4361" s="8">
        <v>4.4638271312164104</v>
      </c>
      <c r="H4361" s="8">
        <v>4.5915122553824901</v>
      </c>
    </row>
    <row r="4362" spans="1:8" x14ac:dyDescent="0.35">
      <c r="A4362" s="7" t="str">
        <f t="shared" si="78"/>
        <v>DISTRIBUCION VOLUMEN X CRITERIO (kg ó litros)BARRITAS&lt;2MIL</v>
      </c>
      <c r="B4362" s="7">
        <v>0</v>
      </c>
      <c r="C4362" s="7">
        <v>0</v>
      </c>
      <c r="D4362" s="8" t="s">
        <v>9</v>
      </c>
      <c r="E4362" s="8">
        <v>3.3060993610202498</v>
      </c>
      <c r="F4362" s="8">
        <v>7.8971706234692096</v>
      </c>
      <c r="G4362" s="8">
        <v>8.5268051170880792</v>
      </c>
      <c r="H4362" s="8">
        <v>1.06853447804549</v>
      </c>
    </row>
    <row r="4363" spans="1:8" x14ac:dyDescent="0.35">
      <c r="A4363" s="7" t="str">
        <f t="shared" si="78"/>
        <v>DISTRIBUCION VOLUMEN X CRITERIO (kg ó litros)BARRITAS2-5MIL</v>
      </c>
      <c r="B4363" s="7">
        <v>0</v>
      </c>
      <c r="C4363" s="7">
        <v>0</v>
      </c>
      <c r="D4363" s="8" t="s">
        <v>10</v>
      </c>
      <c r="E4363" s="8">
        <v>8.0878291937189797</v>
      </c>
      <c r="F4363" s="8">
        <v>7.6884502994883199</v>
      </c>
      <c r="G4363" s="8">
        <v>6.11901258642866</v>
      </c>
      <c r="H4363" s="8">
        <v>6.34311053200787</v>
      </c>
    </row>
    <row r="4364" spans="1:8" x14ac:dyDescent="0.35">
      <c r="A4364" s="7" t="str">
        <f t="shared" si="78"/>
        <v>DISTRIBUCION VOLUMEN X CRITERIO (kg ó litros)BARRITAS5-10MIL</v>
      </c>
      <c r="B4364" s="7">
        <v>0</v>
      </c>
      <c r="C4364" s="7">
        <v>0</v>
      </c>
      <c r="D4364" s="8" t="s">
        <v>11</v>
      </c>
      <c r="E4364" s="8">
        <v>6.1019446348038802</v>
      </c>
      <c r="F4364" s="8">
        <v>6.0287848291582797</v>
      </c>
      <c r="G4364" s="8">
        <v>1.5594454636578701</v>
      </c>
      <c r="H4364" s="8">
        <v>2.90643371662475</v>
      </c>
    </row>
    <row r="4365" spans="1:8" x14ac:dyDescent="0.35">
      <c r="A4365" s="7" t="str">
        <f t="shared" si="78"/>
        <v>DISTRIBUCION VOLUMEN X CRITERIO (kg ó litros)BARRITAS10-30MIL</v>
      </c>
      <c r="B4365" s="7">
        <v>0</v>
      </c>
      <c r="C4365" s="7">
        <v>0</v>
      </c>
      <c r="D4365" s="8" t="s">
        <v>12</v>
      </c>
      <c r="E4365" s="8">
        <v>11.1324281059096</v>
      </c>
      <c r="F4365" s="8">
        <v>13.3814777990639</v>
      </c>
      <c r="G4365" s="8">
        <v>28.814445168325999</v>
      </c>
      <c r="H4365" s="8">
        <v>33.306938024679901</v>
      </c>
    </row>
    <row r="4366" spans="1:8" x14ac:dyDescent="0.35">
      <c r="A4366" s="7" t="str">
        <f t="shared" si="78"/>
        <v>DISTRIBUCION VOLUMEN X CRITERIO (kg ó litros)BARRITAS30-100MIL</v>
      </c>
      <c r="B4366" s="7">
        <v>0</v>
      </c>
      <c r="C4366" s="7">
        <v>0</v>
      </c>
      <c r="D4366" s="8" t="s">
        <v>13</v>
      </c>
      <c r="E4366" s="8">
        <v>26.712861825309002</v>
      </c>
      <c r="F4366" s="8">
        <v>30.1854796663191</v>
      </c>
      <c r="G4366" s="8">
        <v>17.8968092693665</v>
      </c>
      <c r="H4366" s="8">
        <v>24.051306071912698</v>
      </c>
    </row>
    <row r="4367" spans="1:8" x14ac:dyDescent="0.35">
      <c r="A4367" s="7" t="str">
        <f t="shared" si="78"/>
        <v>DISTRIBUCION VOLUMEN X CRITERIO (kg ó litros)BARRITAS100-200MIL</v>
      </c>
      <c r="B4367" s="7">
        <v>0</v>
      </c>
      <c r="C4367" s="7">
        <v>0</v>
      </c>
      <c r="D4367" s="8" t="s">
        <v>14</v>
      </c>
      <c r="E4367" s="8">
        <v>13.4990434998974</v>
      </c>
      <c r="F4367" s="8">
        <v>9.0101092465504298</v>
      </c>
      <c r="G4367" s="8">
        <v>11.3836167491098</v>
      </c>
      <c r="H4367" s="8">
        <v>5.7230674400136099</v>
      </c>
    </row>
    <row r="4368" spans="1:8" x14ac:dyDescent="0.35">
      <c r="A4368" s="7" t="str">
        <f t="shared" si="78"/>
        <v>DISTRIBUCION VOLUMEN X CRITERIO (kg ó litros)BARRITAS200-500MIL</v>
      </c>
      <c r="B4368" s="7">
        <v>0</v>
      </c>
      <c r="C4368" s="7">
        <v>0</v>
      </c>
      <c r="D4368" s="8" t="s">
        <v>15</v>
      </c>
      <c r="E4368" s="8">
        <v>8.0182037175179595</v>
      </c>
      <c r="F4368" s="8">
        <v>8.8992409729126791</v>
      </c>
      <c r="G4368" s="8">
        <v>9.5913311710923796</v>
      </c>
      <c r="H4368" s="8">
        <v>12.2912984228676</v>
      </c>
    </row>
    <row r="4369" spans="1:8" x14ac:dyDescent="0.35">
      <c r="A4369" s="7" t="str">
        <f t="shared" si="78"/>
        <v>DISTRIBUCION VOLUMEN X CRITERIO (kg ó litros)BARRITAS&gt;500MIL</v>
      </c>
      <c r="B4369" s="7">
        <v>0</v>
      </c>
      <c r="C4369" s="7">
        <v>0</v>
      </c>
      <c r="D4369" s="8" t="s">
        <v>16</v>
      </c>
      <c r="E4369" s="8">
        <v>23.141601894846399</v>
      </c>
      <c r="F4369" s="8">
        <v>16.909286563037998</v>
      </c>
      <c r="G4369" s="8">
        <v>16.108521691907999</v>
      </c>
      <c r="H4369" s="8">
        <v>14.3093291141526</v>
      </c>
    </row>
    <row r="4370" spans="1:8" x14ac:dyDescent="0.35">
      <c r="A4370" s="7" t="str">
        <f t="shared" si="78"/>
        <v>DISTRIBUCION VOLUMEN X CRITERIO (kg ó litros)BARRITASDE 15 A 19 AÑOS</v>
      </c>
      <c r="B4370" s="7">
        <v>0</v>
      </c>
      <c r="C4370" s="7">
        <v>0</v>
      </c>
      <c r="D4370" s="8" t="s">
        <v>39</v>
      </c>
      <c r="E4370" s="8">
        <v>6.4216669353854199</v>
      </c>
      <c r="F4370" s="8">
        <v>9.3964552465019295</v>
      </c>
      <c r="G4370" s="8">
        <v>3.6824366557144099</v>
      </c>
      <c r="H4370" s="8">
        <v>7.3717341844930404</v>
      </c>
    </row>
    <row r="4371" spans="1:8" x14ac:dyDescent="0.35">
      <c r="A4371" s="7" t="str">
        <f t="shared" si="78"/>
        <v>DISTRIBUCION VOLUMEN X CRITERIO (kg ó litros)BARRITASDE 20 A 24 AÑOS</v>
      </c>
      <c r="B4371" s="7">
        <v>0</v>
      </c>
      <c r="C4371" s="7">
        <v>0</v>
      </c>
      <c r="D4371" s="8" t="s">
        <v>40</v>
      </c>
      <c r="E4371" s="8">
        <v>4.48099318449332</v>
      </c>
      <c r="F4371" s="8">
        <v>5.8007584208356597</v>
      </c>
      <c r="G4371" s="8">
        <v>7.2264102539237296</v>
      </c>
      <c r="H4371" s="8">
        <v>5.9291059644497404</v>
      </c>
    </row>
    <row r="4372" spans="1:8" x14ac:dyDescent="0.35">
      <c r="A4372" s="7" t="str">
        <f t="shared" si="78"/>
        <v>DISTRIBUCION VOLUMEN X CRITERIO (kg ó litros)BARRITASDE 25 A 34 AÑOS</v>
      </c>
      <c r="B4372" s="7">
        <v>0</v>
      </c>
      <c r="C4372" s="7">
        <v>0</v>
      </c>
      <c r="D4372" s="8" t="s">
        <v>41</v>
      </c>
      <c r="E4372" s="8">
        <v>9.5769013115513797</v>
      </c>
      <c r="F4372" s="8">
        <v>11.827278900016999</v>
      </c>
      <c r="G4372" s="8">
        <v>21.320803620151999</v>
      </c>
      <c r="H4372" s="8">
        <v>25.983816471740599</v>
      </c>
    </row>
    <row r="4373" spans="1:8" x14ac:dyDescent="0.35">
      <c r="A4373" s="7" t="str">
        <f t="shared" si="78"/>
        <v>DISTRIBUCION VOLUMEN X CRITERIO (kg ó litros)BARRITASDE 35 A 49 AÑOS</v>
      </c>
      <c r="B4373" s="7">
        <v>0</v>
      </c>
      <c r="C4373" s="7">
        <v>0</v>
      </c>
      <c r="D4373" s="8" t="s">
        <v>42</v>
      </c>
      <c r="E4373" s="8">
        <v>24.587325070823098</v>
      </c>
      <c r="F4373" s="8">
        <v>28.038575793583401</v>
      </c>
      <c r="G4373" s="8">
        <v>27.250847867042499</v>
      </c>
      <c r="H4373" s="8">
        <v>18.7711280078382</v>
      </c>
    </row>
    <row r="4374" spans="1:8" x14ac:dyDescent="0.35">
      <c r="A4374" s="7" t="str">
        <f t="shared" si="78"/>
        <v>DISTRIBUCION VOLUMEN X CRITERIO (kg ó litros)BARRITASDE 50 A 59 AÑOS</v>
      </c>
      <c r="B4374" s="7">
        <v>0</v>
      </c>
      <c r="C4374" s="7">
        <v>0</v>
      </c>
      <c r="D4374" s="8" t="s">
        <v>43</v>
      </c>
      <c r="E4374" s="8">
        <v>30.573971013116999</v>
      </c>
      <c r="F4374" s="8">
        <v>24.8812171108471</v>
      </c>
      <c r="G4374" s="8">
        <v>31.5403366078442</v>
      </c>
      <c r="H4374" s="8">
        <v>14.4038614454814</v>
      </c>
    </row>
    <row r="4375" spans="1:8" x14ac:dyDescent="0.35">
      <c r="A4375" s="7" t="str">
        <f t="shared" si="78"/>
        <v>DISTRIBUCION VOLUMEN X CRITERIO (kg ó litros)BARRITASDE 60 A 75 AÑOS</v>
      </c>
      <c r="B4375" s="7">
        <v>0</v>
      </c>
      <c r="C4375" s="7">
        <v>0</v>
      </c>
      <c r="D4375" s="8" t="s">
        <v>44</v>
      </c>
      <c r="E4375" s="8">
        <v>24.3591498244439</v>
      </c>
      <c r="F4375" s="8">
        <v>20.0557205907316</v>
      </c>
      <c r="G4375" s="8">
        <v>8.9791566202393192</v>
      </c>
      <c r="H4375" s="8">
        <v>27.5403513830964</v>
      </c>
    </row>
    <row r="4376" spans="1:8" x14ac:dyDescent="0.35">
      <c r="A4376" s="7" t="str">
        <f t="shared" si="78"/>
        <v>DISTRIBUCION VOLUMEN X CRITERIO (kg ó litros)BARRITASALTA Y MEDIA ALTA</v>
      </c>
      <c r="B4376" s="7">
        <v>0</v>
      </c>
      <c r="C4376" s="7">
        <v>0</v>
      </c>
      <c r="D4376" s="8" t="s">
        <v>17</v>
      </c>
      <c r="E4376" s="8">
        <v>28.668335087956699</v>
      </c>
      <c r="F4376" s="8">
        <v>20.588000460751299</v>
      </c>
      <c r="G4376" s="8">
        <v>24.945976301157401</v>
      </c>
      <c r="H4376" s="8">
        <v>25.963371550587102</v>
      </c>
    </row>
    <row r="4377" spans="1:8" x14ac:dyDescent="0.35">
      <c r="A4377" s="7" t="str">
        <f t="shared" si="78"/>
        <v>DISTRIBUCION VOLUMEN X CRITERIO (kg ó litros)BARRITASMEDIA</v>
      </c>
      <c r="B4377" s="7">
        <v>0</v>
      </c>
      <c r="C4377" s="7">
        <v>0</v>
      </c>
      <c r="D4377" s="8" t="s">
        <v>18</v>
      </c>
      <c r="E4377" s="8">
        <v>29.178329835096399</v>
      </c>
      <c r="F4377" s="8">
        <v>36.3294492809855</v>
      </c>
      <c r="G4377" s="8">
        <v>32.777865446784297</v>
      </c>
      <c r="H4377" s="8">
        <v>32.5159179222874</v>
      </c>
    </row>
    <row r="4378" spans="1:8" x14ac:dyDescent="0.35">
      <c r="A4378" s="7" t="str">
        <f t="shared" si="78"/>
        <v>DISTRIBUCION VOLUMEN X CRITERIO (kg ó litros)BARRITASMEDIA BAJA</v>
      </c>
      <c r="B4378" s="7">
        <v>0</v>
      </c>
      <c r="C4378" s="7">
        <v>0</v>
      </c>
      <c r="D4378" s="8" t="s">
        <v>19</v>
      </c>
      <c r="E4378" s="8">
        <v>24.169447436777901</v>
      </c>
      <c r="F4378" s="8">
        <v>26.528803016708299</v>
      </c>
      <c r="G4378" s="8">
        <v>21.7933963786137</v>
      </c>
      <c r="H4378" s="8">
        <v>13.3930940412972</v>
      </c>
    </row>
    <row r="4379" spans="1:8" x14ac:dyDescent="0.35">
      <c r="A4379" s="7" t="str">
        <f t="shared" si="78"/>
        <v>DISTRIBUCION VOLUMEN X CRITERIO (kg ó litros)BARRITASBAJA</v>
      </c>
      <c r="B4379" s="7">
        <v>0</v>
      </c>
      <c r="C4379" s="7">
        <v>0</v>
      </c>
      <c r="D4379" s="8" t="s">
        <v>20</v>
      </c>
      <c r="E4379" s="8">
        <v>17.983887640169002</v>
      </c>
      <c r="F4379" s="8">
        <v>16.553765429104899</v>
      </c>
      <c r="G4379" s="8">
        <v>20.482757465505699</v>
      </c>
      <c r="H4379" s="8">
        <v>28.1276342861328</v>
      </c>
    </row>
    <row r="4380" spans="1:8" x14ac:dyDescent="0.35">
      <c r="A4380" s="7" t="str">
        <f t="shared" si="78"/>
        <v>DISTRIBUCION VOLUMEN X CRITERIO (kg ó litros)BARRITASHOMBRE</v>
      </c>
      <c r="B4380" s="7">
        <v>0</v>
      </c>
      <c r="C4380" s="7">
        <v>0</v>
      </c>
      <c r="D4380" s="8" t="s">
        <v>21</v>
      </c>
      <c r="E4380" s="8">
        <v>46.135746925168398</v>
      </c>
      <c r="F4380" s="8">
        <v>34.674715667968101</v>
      </c>
      <c r="G4380" s="8">
        <v>33.467421364574399</v>
      </c>
      <c r="H4380" s="8">
        <v>37.077779956195997</v>
      </c>
    </row>
    <row r="4381" spans="1:8" x14ac:dyDescent="0.35">
      <c r="A4381" s="7" t="str">
        <f t="shared" si="78"/>
        <v>DISTRIBUCION VOLUMEN X CRITERIO (kg ó litros)BARRITASMUJER</v>
      </c>
      <c r="B4381" s="7">
        <v>0</v>
      </c>
      <c r="C4381" s="7">
        <v>0</v>
      </c>
      <c r="D4381" s="8" t="s">
        <v>22</v>
      </c>
      <c r="E4381" s="8">
        <v>53.864253074831602</v>
      </c>
      <c r="F4381" s="8">
        <v>65.325314644615304</v>
      </c>
      <c r="G4381" s="8">
        <v>66.532591859242203</v>
      </c>
      <c r="H4381" s="8">
        <v>62.922220043804003</v>
      </c>
    </row>
    <row r="4382" spans="1:8" x14ac:dyDescent="0.35">
      <c r="A4382" s="7" t="str">
        <f>$B$2265&amp;$C$4382&amp;D4382</f>
        <v>DISTRIBUCION VOLUMEN X CRITERIO (kg ó litros).Resto productos Ing.T.ESPAÑA</v>
      </c>
      <c r="B4382" s="7">
        <v>0</v>
      </c>
      <c r="C4382" s="7" t="s">
        <v>174</v>
      </c>
      <c r="D4382" s="8" t="s">
        <v>36</v>
      </c>
      <c r="E4382" s="8">
        <v>100</v>
      </c>
      <c r="F4382" s="8">
        <v>100</v>
      </c>
      <c r="G4382" s="8">
        <v>100</v>
      </c>
      <c r="H4382" s="8">
        <v>100</v>
      </c>
    </row>
    <row r="4383" spans="1:8" x14ac:dyDescent="0.35">
      <c r="A4383" s="7" t="str">
        <f t="shared" ref="A4383:A4410" si="79">$B$2265&amp;$C$4382&amp;D4383</f>
        <v>DISTRIBUCION VOLUMEN X CRITERIO (kg ó litros).Resto productos Ing.BCN AM</v>
      </c>
      <c r="B4383" s="7">
        <v>0</v>
      </c>
      <c r="C4383" s="7">
        <v>0</v>
      </c>
      <c r="D4383" s="8" t="s">
        <v>1</v>
      </c>
      <c r="E4383" s="8">
        <v>11.3109606642986</v>
      </c>
      <c r="F4383" s="8">
        <v>8.9665045994217607</v>
      </c>
      <c r="G4383" s="8">
        <v>8.9283889187073893</v>
      </c>
      <c r="H4383" s="8">
        <v>9.7190296035206991</v>
      </c>
    </row>
    <row r="4384" spans="1:8" x14ac:dyDescent="0.35">
      <c r="A4384" s="7" t="str">
        <f t="shared" si="79"/>
        <v>DISTRIBUCION VOLUMEN X CRITERIO (kg ó litros).Resto productos Ing.REST.CAT ARAGON</v>
      </c>
      <c r="B4384" s="7">
        <v>0</v>
      </c>
      <c r="C4384" s="7">
        <v>0</v>
      </c>
      <c r="D4384" s="8" t="s">
        <v>2</v>
      </c>
      <c r="E4384" s="8">
        <v>12.0522477645185</v>
      </c>
      <c r="F4384" s="8">
        <v>9.4072934002064699</v>
      </c>
      <c r="G4384" s="8">
        <v>11.0854282328533</v>
      </c>
      <c r="H4384" s="8">
        <v>11.9999460600561</v>
      </c>
    </row>
    <row r="4385" spans="1:8" x14ac:dyDescent="0.35">
      <c r="A4385" s="7" t="str">
        <f t="shared" si="79"/>
        <v>DISTRIBUCION VOLUMEN X CRITERIO (kg ó litros).Resto productos Ing.LEVANTE</v>
      </c>
      <c r="B4385" s="7">
        <v>0</v>
      </c>
      <c r="C4385" s="7">
        <v>0</v>
      </c>
      <c r="D4385" s="8" t="s">
        <v>3</v>
      </c>
      <c r="E4385" s="8">
        <v>17.2363266939394</v>
      </c>
      <c r="F4385" s="8">
        <v>18.305257297366001</v>
      </c>
      <c r="G4385" s="8">
        <v>17.287898092924301</v>
      </c>
      <c r="H4385" s="8">
        <v>16.5032855902815</v>
      </c>
    </row>
    <row r="4386" spans="1:8" x14ac:dyDescent="0.35">
      <c r="A4386" s="7" t="str">
        <f t="shared" si="79"/>
        <v>DISTRIBUCION VOLUMEN X CRITERIO (kg ó litros).Resto productos Ing.ANDALUCIA</v>
      </c>
      <c r="B4386" s="7">
        <v>0</v>
      </c>
      <c r="C4386" s="7">
        <v>0</v>
      </c>
      <c r="D4386" s="8" t="s">
        <v>4</v>
      </c>
      <c r="E4386" s="8">
        <v>18.967631357395099</v>
      </c>
      <c r="F4386" s="8">
        <v>20.531667032672299</v>
      </c>
      <c r="G4386" s="8">
        <v>19.5010350181409</v>
      </c>
      <c r="H4386" s="8">
        <v>19.328215782101999</v>
      </c>
    </row>
    <row r="4387" spans="1:8" x14ac:dyDescent="0.35">
      <c r="A4387" s="7" t="str">
        <f t="shared" si="79"/>
        <v>DISTRIBUCION VOLUMEN X CRITERIO (kg ó litros).Resto productos Ing.MDD AM</v>
      </c>
      <c r="B4387" s="7">
        <v>0</v>
      </c>
      <c r="C4387" s="7">
        <v>0</v>
      </c>
      <c r="D4387" s="8" t="s">
        <v>5</v>
      </c>
      <c r="E4387" s="8">
        <v>16.4765290277048</v>
      </c>
      <c r="F4387" s="8">
        <v>18.655467603474602</v>
      </c>
      <c r="G4387" s="8">
        <v>18.2072648822217</v>
      </c>
      <c r="H4387" s="8">
        <v>17.990343299186801</v>
      </c>
    </row>
    <row r="4388" spans="1:8" x14ac:dyDescent="0.35">
      <c r="A4388" s="7" t="str">
        <f t="shared" si="79"/>
        <v>DISTRIBUCION VOLUMEN X CRITERIO (kg ó litros).Resto productos Ing.RTO CENTRO</v>
      </c>
      <c r="B4388" s="7">
        <v>0</v>
      </c>
      <c r="C4388" s="7">
        <v>0</v>
      </c>
      <c r="D4388" s="8" t="s">
        <v>6</v>
      </c>
      <c r="E4388" s="8">
        <v>7.6066055005536999</v>
      </c>
      <c r="F4388" s="8">
        <v>8.4502895832929692</v>
      </c>
      <c r="G4388" s="8">
        <v>8.6998179085148699</v>
      </c>
      <c r="H4388" s="8">
        <v>8.4952511970513793</v>
      </c>
    </row>
    <row r="4389" spans="1:8" x14ac:dyDescent="0.35">
      <c r="A4389" s="7" t="str">
        <f t="shared" si="79"/>
        <v>DISTRIBUCION VOLUMEN X CRITERIO (kg ó litros).Resto productos Ing.NORTE-CENTRO</v>
      </c>
      <c r="B4389" s="7">
        <v>0</v>
      </c>
      <c r="C4389" s="7">
        <v>0</v>
      </c>
      <c r="D4389" s="8" t="s">
        <v>7</v>
      </c>
      <c r="E4389" s="8">
        <v>9.3095710423070006</v>
      </c>
      <c r="F4389" s="8">
        <v>8.8725035163533601</v>
      </c>
      <c r="G4389" s="8">
        <v>10.421612078255199</v>
      </c>
      <c r="H4389" s="8">
        <v>9.1697381090801393</v>
      </c>
    </row>
    <row r="4390" spans="1:8" x14ac:dyDescent="0.35">
      <c r="A4390" s="7" t="str">
        <f t="shared" si="79"/>
        <v>DISTRIBUCION VOLUMEN X CRITERIO (kg ó litros).Resto productos Ing.NOROESTE</v>
      </c>
      <c r="B4390" s="7">
        <v>0</v>
      </c>
      <c r="C4390" s="7">
        <v>0</v>
      </c>
      <c r="D4390" s="8" t="s">
        <v>8</v>
      </c>
      <c r="E4390" s="8">
        <v>7.0401323140427401</v>
      </c>
      <c r="F4390" s="8">
        <v>6.8110226758010501</v>
      </c>
      <c r="G4390" s="8">
        <v>5.8685519476989398</v>
      </c>
      <c r="H4390" s="8">
        <v>6.7941937050796497</v>
      </c>
    </row>
    <row r="4391" spans="1:8" x14ac:dyDescent="0.35">
      <c r="A4391" s="7" t="str">
        <f t="shared" si="79"/>
        <v>DISTRIBUCION VOLUMEN X CRITERIO (kg ó litros).Resto productos Ing.&lt;2MIL</v>
      </c>
      <c r="B4391" s="7">
        <v>0</v>
      </c>
      <c r="C4391" s="7">
        <v>0</v>
      </c>
      <c r="D4391" s="8" t="s">
        <v>9</v>
      </c>
      <c r="E4391" s="8">
        <v>4.1398946159009302</v>
      </c>
      <c r="F4391" s="8">
        <v>3.2338880800463699</v>
      </c>
      <c r="G4391" s="8">
        <v>2.6034965846921101</v>
      </c>
      <c r="H4391" s="8">
        <v>2.7710512542589698</v>
      </c>
    </row>
    <row r="4392" spans="1:8" x14ac:dyDescent="0.35">
      <c r="A4392" s="7" t="str">
        <f t="shared" si="79"/>
        <v>DISTRIBUCION VOLUMEN X CRITERIO (kg ó litros).Resto productos Ing.2-5MIL</v>
      </c>
      <c r="B4392" s="7">
        <v>0</v>
      </c>
      <c r="C4392" s="7">
        <v>0</v>
      </c>
      <c r="D4392" s="8" t="s">
        <v>10</v>
      </c>
      <c r="E4392" s="8">
        <v>5.0474910524034797</v>
      </c>
      <c r="F4392" s="8">
        <v>4.7821662973209804</v>
      </c>
      <c r="G4392" s="8">
        <v>6.0935420646903298</v>
      </c>
      <c r="H4392" s="8">
        <v>6.6604551129326603</v>
      </c>
    </row>
    <row r="4393" spans="1:8" x14ac:dyDescent="0.35">
      <c r="A4393" s="7" t="str">
        <f t="shared" si="79"/>
        <v>DISTRIBUCION VOLUMEN X CRITERIO (kg ó litros).Resto productos Ing.5-10MIL</v>
      </c>
      <c r="B4393" s="7">
        <v>0</v>
      </c>
      <c r="C4393" s="7">
        <v>0</v>
      </c>
      <c r="D4393" s="8" t="s">
        <v>11</v>
      </c>
      <c r="E4393" s="8">
        <v>7.4285787252300501</v>
      </c>
      <c r="F4393" s="8">
        <v>6.2812423986891703</v>
      </c>
      <c r="G4393" s="8">
        <v>7.0421903173682701</v>
      </c>
      <c r="H4393" s="8">
        <v>7.41352329930612</v>
      </c>
    </row>
    <row r="4394" spans="1:8" x14ac:dyDescent="0.35">
      <c r="A4394" s="7" t="str">
        <f t="shared" si="79"/>
        <v>DISTRIBUCION VOLUMEN X CRITERIO (kg ó litros).Resto productos Ing.10-30MIL</v>
      </c>
      <c r="B4394" s="7">
        <v>0</v>
      </c>
      <c r="C4394" s="7">
        <v>0</v>
      </c>
      <c r="D4394" s="8" t="s">
        <v>12</v>
      </c>
      <c r="E4394" s="8">
        <v>16.585725232689501</v>
      </c>
      <c r="F4394" s="8">
        <v>16.960067101430599</v>
      </c>
      <c r="G4394" s="8">
        <v>17.961932726230099</v>
      </c>
      <c r="H4394" s="8">
        <v>16.6412310248792</v>
      </c>
    </row>
    <row r="4395" spans="1:8" x14ac:dyDescent="0.35">
      <c r="A4395" s="7" t="str">
        <f t="shared" si="79"/>
        <v>DISTRIBUCION VOLUMEN X CRITERIO (kg ó litros).Resto productos Ing.30-100MIL</v>
      </c>
      <c r="B4395" s="7">
        <v>0</v>
      </c>
      <c r="C4395" s="7">
        <v>0</v>
      </c>
      <c r="D4395" s="8" t="s">
        <v>13</v>
      </c>
      <c r="E4395" s="8">
        <v>22.265630001642698</v>
      </c>
      <c r="F4395" s="8">
        <v>22.203805725732099</v>
      </c>
      <c r="G4395" s="8">
        <v>22.172486357554401</v>
      </c>
      <c r="H4395" s="8">
        <v>22.483288392617101</v>
      </c>
    </row>
    <row r="4396" spans="1:8" x14ac:dyDescent="0.35">
      <c r="A4396" s="7" t="str">
        <f t="shared" si="79"/>
        <v>DISTRIBUCION VOLUMEN X CRITERIO (kg ó litros).Resto productos Ing.100-200MIL</v>
      </c>
      <c r="B4396" s="7">
        <v>0</v>
      </c>
      <c r="C4396" s="7">
        <v>0</v>
      </c>
      <c r="D4396" s="8" t="s">
        <v>14</v>
      </c>
      <c r="E4396" s="8">
        <v>10.1018537419341</v>
      </c>
      <c r="F4396" s="8">
        <v>11.1684946320692</v>
      </c>
      <c r="G4396" s="8">
        <v>9.8365025887499193</v>
      </c>
      <c r="H4396" s="8">
        <v>9.6984095870760498</v>
      </c>
    </row>
    <row r="4397" spans="1:8" x14ac:dyDescent="0.35">
      <c r="A4397" s="7" t="str">
        <f t="shared" si="79"/>
        <v>DISTRIBUCION VOLUMEN X CRITERIO (kg ó litros).Resto productos Ing.200-500MIL</v>
      </c>
      <c r="B4397" s="7">
        <v>0</v>
      </c>
      <c r="C4397" s="7">
        <v>0</v>
      </c>
      <c r="D4397" s="8" t="s">
        <v>15</v>
      </c>
      <c r="E4397" s="8">
        <v>14.3007102780848</v>
      </c>
      <c r="F4397" s="8">
        <v>14.4805919214638</v>
      </c>
      <c r="G4397" s="8">
        <v>14.0961924391086</v>
      </c>
      <c r="H4397" s="8">
        <v>15.063725982112199</v>
      </c>
    </row>
    <row r="4398" spans="1:8" x14ac:dyDescent="0.35">
      <c r="A4398" s="7" t="str">
        <f t="shared" si="79"/>
        <v>DISTRIBUCION VOLUMEN X CRITERIO (kg ó litros).Resto productos Ing.&gt;500MIL</v>
      </c>
      <c r="B4398" s="7">
        <v>0</v>
      </c>
      <c r="C4398" s="7">
        <v>0</v>
      </c>
      <c r="D4398" s="8" t="s">
        <v>16</v>
      </c>
      <c r="E4398" s="8">
        <v>20.130120890576801</v>
      </c>
      <c r="F4398" s="8">
        <v>20.889749136255698</v>
      </c>
      <c r="G4398" s="8">
        <v>20.193656652387102</v>
      </c>
      <c r="H4398" s="8">
        <v>19.2683213490286</v>
      </c>
    </row>
    <row r="4399" spans="1:8" x14ac:dyDescent="0.35">
      <c r="A4399" s="7" t="str">
        <f t="shared" si="79"/>
        <v>DISTRIBUCION VOLUMEN X CRITERIO (kg ó litros).Resto productos Ing.DE 15 A 19 AÑOS</v>
      </c>
      <c r="B4399" s="7">
        <v>0</v>
      </c>
      <c r="C4399" s="7">
        <v>0</v>
      </c>
      <c r="D4399" s="8" t="s">
        <v>39</v>
      </c>
      <c r="E4399" s="8">
        <v>2.4504177204368802</v>
      </c>
      <c r="F4399" s="8">
        <v>2.2474682796102501</v>
      </c>
      <c r="G4399" s="8">
        <v>2.4001427753659299</v>
      </c>
      <c r="H4399" s="8">
        <v>2.2010936857905601</v>
      </c>
    </row>
    <row r="4400" spans="1:8" x14ac:dyDescent="0.35">
      <c r="A4400" s="7" t="str">
        <f t="shared" si="79"/>
        <v>DISTRIBUCION VOLUMEN X CRITERIO (kg ó litros).Resto productos Ing.DE 20 A 24 AÑOS</v>
      </c>
      <c r="B4400" s="7">
        <v>0</v>
      </c>
      <c r="C4400" s="7">
        <v>0</v>
      </c>
      <c r="D4400" s="8" t="s">
        <v>40</v>
      </c>
      <c r="E4400" s="8">
        <v>3.6003093612100101</v>
      </c>
      <c r="F4400" s="8">
        <v>4.3590138242469196</v>
      </c>
      <c r="G4400" s="8">
        <v>3.63367543265805</v>
      </c>
      <c r="H4400" s="8">
        <v>2.8155696437715498</v>
      </c>
    </row>
    <row r="4401" spans="1:8" x14ac:dyDescent="0.35">
      <c r="A4401" s="7" t="str">
        <f t="shared" si="79"/>
        <v>DISTRIBUCION VOLUMEN X CRITERIO (kg ó litros).Resto productos Ing.DE 25 A 34 AÑOS</v>
      </c>
      <c r="B4401" s="7">
        <v>0</v>
      </c>
      <c r="C4401" s="7">
        <v>0</v>
      </c>
      <c r="D4401" s="8" t="s">
        <v>41</v>
      </c>
      <c r="E4401" s="8">
        <v>11.722289073389</v>
      </c>
      <c r="F4401" s="8">
        <v>13.5520498096511</v>
      </c>
      <c r="G4401" s="8">
        <v>12.198765323080901</v>
      </c>
      <c r="H4401" s="8">
        <v>12.113506634040901</v>
      </c>
    </row>
    <row r="4402" spans="1:8" x14ac:dyDescent="0.35">
      <c r="A4402" s="7" t="str">
        <f t="shared" si="79"/>
        <v>DISTRIBUCION VOLUMEN X CRITERIO (kg ó litros).Resto productos Ing.DE 35 A 49 AÑOS</v>
      </c>
      <c r="B4402" s="7">
        <v>0</v>
      </c>
      <c r="C4402" s="7">
        <v>0</v>
      </c>
      <c r="D4402" s="8" t="s">
        <v>42</v>
      </c>
      <c r="E4402" s="8">
        <v>33.167173165604602</v>
      </c>
      <c r="F4402" s="8">
        <v>30.968545424033699</v>
      </c>
      <c r="G4402" s="8">
        <v>29.284393770447799</v>
      </c>
      <c r="H4402" s="8">
        <v>28.109446885485902</v>
      </c>
    </row>
    <row r="4403" spans="1:8" x14ac:dyDescent="0.35">
      <c r="A4403" s="7" t="str">
        <f t="shared" si="79"/>
        <v>DISTRIBUCION VOLUMEN X CRITERIO (kg ó litros).Resto productos Ing.DE 50 A 59 AÑOS</v>
      </c>
      <c r="B4403" s="7">
        <v>0</v>
      </c>
      <c r="C4403" s="7">
        <v>0</v>
      </c>
      <c r="D4403" s="8" t="s">
        <v>43</v>
      </c>
      <c r="E4403" s="8">
        <v>24.443785266261401</v>
      </c>
      <c r="F4403" s="8">
        <v>26.0402401437021</v>
      </c>
      <c r="G4403" s="8">
        <v>26.838631332756901</v>
      </c>
      <c r="H4403" s="8">
        <v>26.396393027005701</v>
      </c>
    </row>
    <row r="4404" spans="1:8" x14ac:dyDescent="0.35">
      <c r="A4404" s="7" t="str">
        <f t="shared" si="79"/>
        <v>DISTRIBUCION VOLUMEN X CRITERIO (kg ó litros).Resto productos Ing.DE 60 A 75 AÑOS</v>
      </c>
      <c r="B4404" s="7">
        <v>0</v>
      </c>
      <c r="C4404" s="7">
        <v>0</v>
      </c>
      <c r="D4404" s="8" t="s">
        <v>44</v>
      </c>
      <c r="E4404" s="8">
        <v>24.616032372331802</v>
      </c>
      <c r="F4404" s="8">
        <v>22.832684034453301</v>
      </c>
      <c r="G4404" s="8">
        <v>25.6443895239547</v>
      </c>
      <c r="H4404" s="8">
        <v>28.363993940628799</v>
      </c>
    </row>
    <row r="4405" spans="1:8" x14ac:dyDescent="0.35">
      <c r="A4405" s="7" t="str">
        <f t="shared" si="79"/>
        <v>DISTRIBUCION VOLUMEN X CRITERIO (kg ó litros).Resto productos Ing.ALTA Y MEDIA ALTA</v>
      </c>
      <c r="B4405" s="7">
        <v>0</v>
      </c>
      <c r="C4405" s="7">
        <v>0</v>
      </c>
      <c r="D4405" s="8" t="s">
        <v>17</v>
      </c>
      <c r="E4405" s="8">
        <v>26.699146994863099</v>
      </c>
      <c r="F4405" s="8">
        <v>25.171138195656699</v>
      </c>
      <c r="G4405" s="8">
        <v>28.942903069868699</v>
      </c>
      <c r="H4405" s="8">
        <v>28.022954168269798</v>
      </c>
    </row>
    <row r="4406" spans="1:8" x14ac:dyDescent="0.35">
      <c r="A4406" s="7" t="str">
        <f t="shared" si="79"/>
        <v>DISTRIBUCION VOLUMEN X CRITERIO (kg ó litros).Resto productos Ing.MEDIA</v>
      </c>
      <c r="B4406" s="7">
        <v>0</v>
      </c>
      <c r="C4406" s="7">
        <v>0</v>
      </c>
      <c r="D4406" s="8" t="s">
        <v>18</v>
      </c>
      <c r="E4406" s="8">
        <v>31.704895926233799</v>
      </c>
      <c r="F4406" s="8">
        <v>31.136604551352601</v>
      </c>
      <c r="G4406" s="8">
        <v>29.9470280823294</v>
      </c>
      <c r="H4406" s="8">
        <v>30.268111049164698</v>
      </c>
    </row>
    <row r="4407" spans="1:8" x14ac:dyDescent="0.35">
      <c r="A4407" s="7" t="str">
        <f t="shared" si="79"/>
        <v>DISTRIBUCION VOLUMEN X CRITERIO (kg ó litros).Resto productos Ing.MEDIA BAJA</v>
      </c>
      <c r="B4407" s="7">
        <v>0</v>
      </c>
      <c r="C4407" s="7">
        <v>0</v>
      </c>
      <c r="D4407" s="8" t="s">
        <v>19</v>
      </c>
      <c r="E4407" s="8">
        <v>23.461196646861499</v>
      </c>
      <c r="F4407" s="8">
        <v>25.327884945156502</v>
      </c>
      <c r="G4407" s="8">
        <v>23.355001046617701</v>
      </c>
      <c r="H4407" s="8">
        <v>21.152391816387102</v>
      </c>
    </row>
    <row r="4408" spans="1:8" x14ac:dyDescent="0.35">
      <c r="A4408" s="7" t="str">
        <f t="shared" si="79"/>
        <v>DISTRIBUCION VOLUMEN X CRITERIO (kg ó litros).Resto productos Ing.BAJA</v>
      </c>
      <c r="B4408" s="7">
        <v>0</v>
      </c>
      <c r="C4408" s="7">
        <v>0</v>
      </c>
      <c r="D4408" s="8" t="s">
        <v>20</v>
      </c>
      <c r="E4408" s="8">
        <v>18.1347653953591</v>
      </c>
      <c r="F4408" s="8">
        <v>18.3643771969368</v>
      </c>
      <c r="G4408" s="8">
        <v>17.755068167046201</v>
      </c>
      <c r="H4408" s="8">
        <v>20.556547224243602</v>
      </c>
    </row>
    <row r="4409" spans="1:8" x14ac:dyDescent="0.35">
      <c r="A4409" s="7" t="str">
        <f t="shared" si="79"/>
        <v>DISTRIBUCION VOLUMEN X CRITERIO (kg ó litros).Resto productos Ing.HOMBRE</v>
      </c>
      <c r="B4409" s="7">
        <v>0</v>
      </c>
      <c r="C4409" s="7">
        <v>0</v>
      </c>
      <c r="D4409" s="8" t="s">
        <v>21</v>
      </c>
      <c r="E4409" s="8">
        <v>47.7042878050094</v>
      </c>
      <c r="F4409" s="8">
        <v>46.5841609539956</v>
      </c>
      <c r="G4409" s="8">
        <v>46.144391608267199</v>
      </c>
      <c r="H4409" s="8">
        <v>46.4461327745517</v>
      </c>
    </row>
    <row r="4410" spans="1:8" x14ac:dyDescent="0.35">
      <c r="A4410" s="7" t="str">
        <f t="shared" si="79"/>
        <v>DISTRIBUCION VOLUMEN X CRITERIO (kg ó litros).Resto productos Ing.MUJER</v>
      </c>
      <c r="B4410" s="7">
        <v>0</v>
      </c>
      <c r="C4410" s="7">
        <v>0</v>
      </c>
      <c r="D4410" s="8" t="s">
        <v>22</v>
      </c>
      <c r="E4410" s="8">
        <v>52.2957120660204</v>
      </c>
      <c r="F4410" s="8">
        <v>53.415838653001401</v>
      </c>
      <c r="G4410" s="8">
        <v>53.855611696916498</v>
      </c>
      <c r="H4410" s="8">
        <v>53.553873446426401</v>
      </c>
    </row>
    <row r="4411" spans="1:8" x14ac:dyDescent="0.35">
      <c r="A4411" s="7" t="str">
        <f>$B$4411&amp;$C$4411&amp;D4411</f>
        <v>0Gazpacho / SalmorejoT.ESPAÑA</v>
      </c>
      <c r="B4411" s="7">
        <v>0</v>
      </c>
      <c r="C4411" s="7" t="s">
        <v>272</v>
      </c>
      <c r="D4411" s="8" t="s">
        <v>36</v>
      </c>
      <c r="E4411" s="8">
        <v>100</v>
      </c>
      <c r="F4411" s="8">
        <v>100</v>
      </c>
      <c r="G4411" s="8">
        <v>100</v>
      </c>
      <c r="H4411" s="8">
        <v>100</v>
      </c>
    </row>
    <row r="4412" spans="1:8" x14ac:dyDescent="0.35">
      <c r="A4412" s="7" t="str">
        <f t="shared" ref="A4412:A4438" si="80">$B$4411&amp;$C$4411&amp;D4412</f>
        <v>0Gazpacho / SalmorejoBCN AM</v>
      </c>
      <c r="B4412" s="7">
        <v>0</v>
      </c>
      <c r="C4412" s="7">
        <v>0</v>
      </c>
      <c r="D4412" s="8" t="s">
        <v>1</v>
      </c>
      <c r="E4412" s="8">
        <v>7.2460911717287599</v>
      </c>
      <c r="F4412" s="8">
        <v>5.3042188693918302</v>
      </c>
      <c r="G4412" s="8">
        <v>7.9234417462046203</v>
      </c>
      <c r="H4412" s="8">
        <v>14.1261519269578</v>
      </c>
    </row>
    <row r="4413" spans="1:8" x14ac:dyDescent="0.35">
      <c r="A4413" s="7" t="str">
        <f t="shared" si="80"/>
        <v>0Gazpacho / SalmorejoREST.CAT ARAGON</v>
      </c>
      <c r="B4413" s="7">
        <v>0</v>
      </c>
      <c r="C4413" s="7">
        <v>0</v>
      </c>
      <c r="D4413" s="8" t="s">
        <v>2</v>
      </c>
      <c r="E4413" s="8">
        <v>7.9678799813891104</v>
      </c>
      <c r="F4413" s="8">
        <v>2.6944465970498301</v>
      </c>
      <c r="G4413" s="8">
        <v>6.1823263938424899</v>
      </c>
      <c r="H4413" s="8">
        <v>6.5243810272378298</v>
      </c>
    </row>
    <row r="4414" spans="1:8" x14ac:dyDescent="0.35">
      <c r="A4414" s="7" t="str">
        <f t="shared" si="80"/>
        <v>0Gazpacho / SalmorejoLEVANTE</v>
      </c>
      <c r="B4414" s="7">
        <v>0</v>
      </c>
      <c r="C4414" s="7">
        <v>0</v>
      </c>
      <c r="D4414" s="8" t="s">
        <v>3</v>
      </c>
      <c r="E4414" s="8">
        <v>16.567312998409399</v>
      </c>
      <c r="F4414" s="8">
        <v>14.856033459654199</v>
      </c>
      <c r="G4414" s="8">
        <v>14.0061588996099</v>
      </c>
      <c r="H4414" s="8">
        <v>19.209042545643701</v>
      </c>
    </row>
    <row r="4415" spans="1:8" x14ac:dyDescent="0.35">
      <c r="A4415" s="7" t="str">
        <f t="shared" si="80"/>
        <v>0Gazpacho / SalmorejoANDALUCIA</v>
      </c>
      <c r="B4415" s="7">
        <v>0</v>
      </c>
      <c r="C4415" s="7">
        <v>0</v>
      </c>
      <c r="D4415" s="8" t="s">
        <v>4</v>
      </c>
      <c r="E4415" s="8">
        <v>34.979344074270401</v>
      </c>
      <c r="F4415" s="8">
        <v>40.172498872028903</v>
      </c>
      <c r="G4415" s="8">
        <v>36.573097787319597</v>
      </c>
      <c r="H4415" s="8">
        <v>25.482256144998601</v>
      </c>
    </row>
    <row r="4416" spans="1:8" x14ac:dyDescent="0.35">
      <c r="A4416" s="7" t="str">
        <f t="shared" si="80"/>
        <v>0Gazpacho / SalmorejoMDD AM</v>
      </c>
      <c r="B4416" s="7">
        <v>0</v>
      </c>
      <c r="C4416" s="7">
        <v>0</v>
      </c>
      <c r="D4416" s="8" t="s">
        <v>5</v>
      </c>
      <c r="E4416" s="8">
        <v>19.911078890704299</v>
      </c>
      <c r="F4416" s="8">
        <v>17.829828885922101</v>
      </c>
      <c r="G4416" s="8">
        <v>19.298087261516599</v>
      </c>
      <c r="H4416" s="8">
        <v>19.495703236099601</v>
      </c>
    </row>
    <row r="4417" spans="1:8" x14ac:dyDescent="0.35">
      <c r="A4417" s="7" t="str">
        <f t="shared" si="80"/>
        <v>0Gazpacho / SalmorejoRTO CENTRO</v>
      </c>
      <c r="B4417" s="7">
        <v>0</v>
      </c>
      <c r="C4417" s="7">
        <v>0</v>
      </c>
      <c r="D4417" s="8" t="s">
        <v>6</v>
      </c>
      <c r="E4417" s="8">
        <v>8.5677295794154897</v>
      </c>
      <c r="F4417" s="8">
        <v>15.843222379114099</v>
      </c>
      <c r="G4417" s="8">
        <v>10.076300763077199</v>
      </c>
      <c r="H4417" s="8">
        <v>5.6806630509152196</v>
      </c>
    </row>
    <row r="4418" spans="1:8" x14ac:dyDescent="0.35">
      <c r="A4418" s="7" t="str">
        <f t="shared" si="80"/>
        <v>0Gazpacho / SalmorejoNORTE-CENTRO</v>
      </c>
      <c r="B4418" s="7">
        <v>0</v>
      </c>
      <c r="C4418" s="7">
        <v>0</v>
      </c>
      <c r="D4418" s="8" t="s">
        <v>7</v>
      </c>
      <c r="E4418" s="8">
        <v>3.5482227680455298</v>
      </c>
      <c r="F4418" s="8">
        <v>1.5795327639449701</v>
      </c>
      <c r="G4418" s="8">
        <v>3.21240896485252</v>
      </c>
      <c r="H4418" s="8">
        <v>4.88186660135199</v>
      </c>
    </row>
    <row r="4419" spans="1:8" x14ac:dyDescent="0.35">
      <c r="A4419" s="7" t="str">
        <f t="shared" si="80"/>
        <v>0Gazpacho / SalmorejoNOROESTE</v>
      </c>
      <c r="B4419" s="7">
        <v>0</v>
      </c>
      <c r="C4419" s="7">
        <v>0</v>
      </c>
      <c r="D4419" s="8" t="s">
        <v>8</v>
      </c>
      <c r="E4419" s="8">
        <v>1.2123675867516399</v>
      </c>
      <c r="F4419" s="8">
        <v>1.7202244817510499</v>
      </c>
      <c r="G4419" s="8">
        <v>2.7282157633034001</v>
      </c>
      <c r="H4419" s="8">
        <v>4.59996754831199</v>
      </c>
    </row>
    <row r="4420" spans="1:8" x14ac:dyDescent="0.35">
      <c r="A4420" s="7" t="str">
        <f t="shared" si="80"/>
        <v>0Gazpacho / Salmorejo&lt;2MIL</v>
      </c>
      <c r="B4420" s="7">
        <v>0</v>
      </c>
      <c r="C4420" s="7">
        <v>0</v>
      </c>
      <c r="D4420" s="8" t="s">
        <v>9</v>
      </c>
      <c r="E4420" s="8">
        <v>4.3912215020720904</v>
      </c>
      <c r="F4420" s="8">
        <v>4.7427064092414701</v>
      </c>
      <c r="G4420" s="8">
        <v>5.0325231654656202</v>
      </c>
      <c r="H4420" s="8">
        <v>2.9398169255912401</v>
      </c>
    </row>
    <row r="4421" spans="1:8" x14ac:dyDescent="0.35">
      <c r="A4421" s="7" t="str">
        <f t="shared" si="80"/>
        <v>0Gazpacho / Salmorejo2-5MIL</v>
      </c>
      <c r="B4421" s="7">
        <v>0</v>
      </c>
      <c r="C4421" s="7">
        <v>0</v>
      </c>
      <c r="D4421" s="8" t="s">
        <v>10</v>
      </c>
      <c r="E4421" s="8">
        <v>2.1705753145998101</v>
      </c>
      <c r="F4421" s="8">
        <v>4.5682454826743504</v>
      </c>
      <c r="G4421" s="8">
        <v>1.9077389879222899</v>
      </c>
      <c r="H4421" s="8">
        <v>2.74720258428956</v>
      </c>
    </row>
    <row r="4422" spans="1:8" x14ac:dyDescent="0.35">
      <c r="A4422" s="7" t="str">
        <f t="shared" si="80"/>
        <v>0Gazpacho / Salmorejo5-10MIL</v>
      </c>
      <c r="B4422" s="7">
        <v>0</v>
      </c>
      <c r="C4422" s="7">
        <v>0</v>
      </c>
      <c r="D4422" s="8" t="s">
        <v>11</v>
      </c>
      <c r="E4422" s="8">
        <v>4.5713365217108999</v>
      </c>
      <c r="F4422" s="8">
        <v>6.3413918116713601</v>
      </c>
      <c r="G4422" s="8">
        <v>9.0722331056512306</v>
      </c>
      <c r="H4422" s="8">
        <v>6.4728593453766496</v>
      </c>
    </row>
    <row r="4423" spans="1:8" x14ac:dyDescent="0.35">
      <c r="A4423" s="7" t="str">
        <f t="shared" si="80"/>
        <v>0Gazpacho / Salmorejo10-30MIL</v>
      </c>
      <c r="B4423" s="7">
        <v>0</v>
      </c>
      <c r="C4423" s="7">
        <v>0</v>
      </c>
      <c r="D4423" s="8" t="s">
        <v>12</v>
      </c>
      <c r="E4423" s="8">
        <v>14.569888226446899</v>
      </c>
      <c r="F4423" s="8">
        <v>18.156522532766399</v>
      </c>
      <c r="G4423" s="8">
        <v>14.3639596505085</v>
      </c>
      <c r="H4423" s="8">
        <v>14.1900496708251</v>
      </c>
    </row>
    <row r="4424" spans="1:8" x14ac:dyDescent="0.35">
      <c r="A4424" s="7" t="str">
        <f t="shared" si="80"/>
        <v>0Gazpacho / Salmorejo30-100MIL</v>
      </c>
      <c r="B4424" s="7">
        <v>0</v>
      </c>
      <c r="C4424" s="7">
        <v>0</v>
      </c>
      <c r="D4424" s="8" t="s">
        <v>13</v>
      </c>
      <c r="E4424" s="8">
        <v>21.259887036215499</v>
      </c>
      <c r="F4424" s="8">
        <v>18.320268917134101</v>
      </c>
      <c r="G4424" s="8">
        <v>30.603286834221201</v>
      </c>
      <c r="H4424" s="8">
        <v>25.3670279744656</v>
      </c>
    </row>
    <row r="4425" spans="1:8" x14ac:dyDescent="0.35">
      <c r="A4425" s="7" t="str">
        <f t="shared" si="80"/>
        <v>0Gazpacho / Salmorejo100-200MIL</v>
      </c>
      <c r="B4425" s="7">
        <v>0</v>
      </c>
      <c r="C4425" s="7">
        <v>0</v>
      </c>
      <c r="D4425" s="8" t="s">
        <v>14</v>
      </c>
      <c r="E4425" s="8">
        <v>13.8924842294333</v>
      </c>
      <c r="F4425" s="8">
        <v>18.671525047371599</v>
      </c>
      <c r="G4425" s="8">
        <v>9.8921461851358305</v>
      </c>
      <c r="H4425" s="8">
        <v>10.2314002779987</v>
      </c>
    </row>
    <row r="4426" spans="1:8" x14ac:dyDescent="0.35">
      <c r="A4426" s="7" t="str">
        <f t="shared" si="80"/>
        <v>0Gazpacho / Salmorejo200-500MIL</v>
      </c>
      <c r="B4426" s="7">
        <v>0</v>
      </c>
      <c r="C4426" s="7">
        <v>0</v>
      </c>
      <c r="D4426" s="8" t="s">
        <v>15</v>
      </c>
      <c r="E4426" s="8">
        <v>15.737667579177399</v>
      </c>
      <c r="F4426" s="8">
        <v>8.00150655506018</v>
      </c>
      <c r="G4426" s="8">
        <v>8.2469892723799507</v>
      </c>
      <c r="H4426" s="8">
        <v>13.517756810998501</v>
      </c>
    </row>
    <row r="4427" spans="1:8" x14ac:dyDescent="0.35">
      <c r="A4427" s="7" t="str">
        <f t="shared" si="80"/>
        <v>0Gazpacho / Salmorejo&gt;500MIL</v>
      </c>
      <c r="B4427" s="7">
        <v>0</v>
      </c>
      <c r="C4427" s="7">
        <v>0</v>
      </c>
      <c r="D4427" s="8" t="s">
        <v>16</v>
      </c>
      <c r="E4427" s="8">
        <v>23.406972592215901</v>
      </c>
      <c r="F4427" s="8">
        <v>21.1978437588423</v>
      </c>
      <c r="G4427" s="8">
        <v>20.881161074362598</v>
      </c>
      <c r="H4427" s="8">
        <v>24.5339141733056</v>
      </c>
    </row>
    <row r="4428" spans="1:8" x14ac:dyDescent="0.35">
      <c r="A4428" s="7" t="str">
        <f t="shared" si="80"/>
        <v>0Gazpacho / SalmorejoDE 15 A 19 AÑOS</v>
      </c>
      <c r="B4428" s="7">
        <v>0</v>
      </c>
      <c r="C4428" s="7">
        <v>0</v>
      </c>
      <c r="D4428" s="8" t="s">
        <v>39</v>
      </c>
      <c r="E4428" s="8">
        <v>0.92495428429219095</v>
      </c>
      <c r="F4428" s="8" t="s">
        <v>276</v>
      </c>
      <c r="G4428" s="8">
        <v>0.74682886262174297</v>
      </c>
      <c r="H4428" s="8">
        <v>0.78231395342380705</v>
      </c>
    </row>
    <row r="4429" spans="1:8" x14ac:dyDescent="0.35">
      <c r="A4429" s="7" t="str">
        <f t="shared" si="80"/>
        <v>0Gazpacho / SalmorejoDE 20 A 24 AÑOS</v>
      </c>
      <c r="B4429" s="7">
        <v>0</v>
      </c>
      <c r="C4429" s="7">
        <v>0</v>
      </c>
      <c r="D4429" s="8" t="s">
        <v>40</v>
      </c>
      <c r="E4429" s="8">
        <v>1.67495753037795</v>
      </c>
      <c r="F4429" s="8">
        <v>1.2080052245748101</v>
      </c>
      <c r="G4429" s="8">
        <v>2.2647770095584701</v>
      </c>
      <c r="H4429" s="8">
        <v>0.67605935327364097</v>
      </c>
    </row>
    <row r="4430" spans="1:8" x14ac:dyDescent="0.35">
      <c r="A4430" s="7" t="str">
        <f t="shared" si="80"/>
        <v>0Gazpacho / SalmorejoDE 25 A 34 AÑOS</v>
      </c>
      <c r="B4430" s="7">
        <v>0</v>
      </c>
      <c r="C4430" s="7">
        <v>0</v>
      </c>
      <c r="D4430" s="8" t="s">
        <v>41</v>
      </c>
      <c r="E4430" s="8">
        <v>8.80056049080817</v>
      </c>
      <c r="F4430" s="8">
        <v>16.619506207862699</v>
      </c>
      <c r="G4430" s="8">
        <v>7.7298922366548499</v>
      </c>
      <c r="H4430" s="8">
        <v>4.4438885019227303</v>
      </c>
    </row>
    <row r="4431" spans="1:8" x14ac:dyDescent="0.35">
      <c r="A4431" s="7" t="str">
        <f t="shared" si="80"/>
        <v>0Gazpacho / SalmorejoDE 35 A 49 AÑOS</v>
      </c>
      <c r="B4431" s="7">
        <v>0</v>
      </c>
      <c r="C4431" s="7">
        <v>0</v>
      </c>
      <c r="D4431" s="8" t="s">
        <v>42</v>
      </c>
      <c r="E4431" s="8">
        <v>28.587087070840401</v>
      </c>
      <c r="F4431" s="8">
        <v>22.510517127547999</v>
      </c>
      <c r="G4431" s="8">
        <v>25.3399329828212</v>
      </c>
      <c r="H4431" s="8">
        <v>22.394299114488401</v>
      </c>
    </row>
    <row r="4432" spans="1:8" x14ac:dyDescent="0.35">
      <c r="A4432" s="7" t="str">
        <f t="shared" si="80"/>
        <v>0Gazpacho / SalmorejoDE 50 A 59 AÑOS</v>
      </c>
      <c r="B4432" s="7">
        <v>0</v>
      </c>
      <c r="C4432" s="7">
        <v>0</v>
      </c>
      <c r="D4432" s="8" t="s">
        <v>43</v>
      </c>
      <c r="E4432" s="8">
        <v>24.1919302307967</v>
      </c>
      <c r="F4432" s="8">
        <v>26.788500509808198</v>
      </c>
      <c r="G4432" s="8">
        <v>27.620653539279498</v>
      </c>
      <c r="H4432" s="8">
        <v>32.247921025177199</v>
      </c>
    </row>
    <row r="4433" spans="1:8" x14ac:dyDescent="0.35">
      <c r="A4433" s="7" t="str">
        <f t="shared" si="80"/>
        <v>0Gazpacho / SalmorejoDE 60 A 75 AÑOS</v>
      </c>
      <c r="B4433" s="7">
        <v>0</v>
      </c>
      <c r="C4433" s="7">
        <v>0</v>
      </c>
      <c r="D4433" s="8" t="s">
        <v>44</v>
      </c>
      <c r="E4433" s="8">
        <v>35.820534738527797</v>
      </c>
      <c r="F4433" s="8">
        <v>32.873466724301601</v>
      </c>
      <c r="G4433" s="8">
        <v>36.2979585161575</v>
      </c>
      <c r="H4433" s="8">
        <v>39.455539645042698</v>
      </c>
    </row>
    <row r="4434" spans="1:8" x14ac:dyDescent="0.35">
      <c r="A4434" s="7" t="str">
        <f t="shared" si="80"/>
        <v>0Gazpacho / SalmorejoALTA Y MEDIA ALTA</v>
      </c>
      <c r="B4434" s="7">
        <v>0</v>
      </c>
      <c r="C4434" s="7">
        <v>0</v>
      </c>
      <c r="D4434" s="8" t="s">
        <v>17</v>
      </c>
      <c r="E4434" s="8">
        <v>36.994427552775903</v>
      </c>
      <c r="F4434" s="8">
        <v>28.809868818884201</v>
      </c>
      <c r="G4434" s="8">
        <v>36.721301093639603</v>
      </c>
      <c r="H4434" s="8">
        <v>32.823796588377498</v>
      </c>
    </row>
    <row r="4435" spans="1:8" x14ac:dyDescent="0.35">
      <c r="A4435" s="7" t="str">
        <f t="shared" si="80"/>
        <v>0Gazpacho / SalmorejoMEDIA</v>
      </c>
      <c r="B4435" s="7">
        <v>0</v>
      </c>
      <c r="C4435" s="7">
        <v>0</v>
      </c>
      <c r="D4435" s="8" t="s">
        <v>18</v>
      </c>
      <c r="E4435" s="8">
        <v>35.246074941300002</v>
      </c>
      <c r="F4435" s="8">
        <v>33.822171615842301</v>
      </c>
      <c r="G4435" s="8">
        <v>35.488978353381697</v>
      </c>
      <c r="H4435" s="8">
        <v>41.948082234798498</v>
      </c>
    </row>
    <row r="4436" spans="1:8" x14ac:dyDescent="0.35">
      <c r="A4436" s="7" t="str">
        <f t="shared" si="80"/>
        <v>0Gazpacho / SalmorejoMEDIA BAJA</v>
      </c>
      <c r="B4436" s="7">
        <v>0</v>
      </c>
      <c r="C4436" s="7">
        <v>0</v>
      </c>
      <c r="D4436" s="8" t="s">
        <v>19</v>
      </c>
      <c r="E4436" s="8">
        <v>14.8748417533191</v>
      </c>
      <c r="F4436" s="8">
        <v>23.6014762304874</v>
      </c>
      <c r="G4436" s="8">
        <v>17.993569691254699</v>
      </c>
      <c r="H4436" s="8">
        <v>15.151137875870401</v>
      </c>
    </row>
    <row r="4437" spans="1:8" x14ac:dyDescent="0.35">
      <c r="A4437" s="7" t="str">
        <f t="shared" si="80"/>
        <v>0Gazpacho / SalmorejoBAJA</v>
      </c>
      <c r="B4437" s="7">
        <v>0</v>
      </c>
      <c r="C4437" s="7">
        <v>0</v>
      </c>
      <c r="D4437" s="8" t="s">
        <v>20</v>
      </c>
      <c r="E4437" s="8">
        <v>12.8846773931767</v>
      </c>
      <c r="F4437" s="8">
        <v>13.7664833347861</v>
      </c>
      <c r="G4437" s="8">
        <v>9.7961926169756008</v>
      </c>
      <c r="H4437" s="8">
        <v>10.0770141485658</v>
      </c>
    </row>
    <row r="4438" spans="1:8" x14ac:dyDescent="0.35">
      <c r="A4438" s="7" t="str">
        <f t="shared" si="80"/>
        <v>0Gazpacho / SalmorejoHOMBRE</v>
      </c>
      <c r="B4438" s="7">
        <v>0</v>
      </c>
      <c r="C4438" s="7">
        <v>0</v>
      </c>
      <c r="D4438" s="8" t="s">
        <v>21</v>
      </c>
      <c r="E4438" s="8">
        <v>53.442024908298102</v>
      </c>
      <c r="F4438" s="8">
        <v>53.555834804260897</v>
      </c>
      <c r="G4438" s="8">
        <v>50.8357800750899</v>
      </c>
      <c r="H4438" s="8">
        <v>52.4570184795706</v>
      </c>
    </row>
    <row r="4439" spans="1:8" x14ac:dyDescent="0.35">
      <c r="A4439" s="7" t="str">
        <f>$B$4411&amp;C4411&amp;D4439</f>
        <v>0Gazpacho / SalmorejoMUJER</v>
      </c>
      <c r="B4439" s="7">
        <v>0</v>
      </c>
      <c r="C4439" s="7">
        <v>0</v>
      </c>
      <c r="D4439" s="8" t="s">
        <v>22</v>
      </c>
      <c r="E4439" s="8">
        <v>46.557996732273701</v>
      </c>
      <c r="F4439" s="8">
        <v>46.444165195739103</v>
      </c>
      <c r="G4439" s="8">
        <v>49.164254720953103</v>
      </c>
      <c r="H4439" s="8">
        <v>47.543006198519201</v>
      </c>
    </row>
    <row r="4440" spans="1:8" x14ac:dyDescent="0.35">
      <c r="A4440" s="7" t="str">
        <f>$B$4411&amp;$C$4440&amp;D4440</f>
        <v>0Sopas / Cremas / puresT.ESPAÑA</v>
      </c>
      <c r="B4440" s="7">
        <v>0</v>
      </c>
      <c r="C4440" s="7" t="s">
        <v>273</v>
      </c>
      <c r="D4440" s="8" t="s">
        <v>36</v>
      </c>
      <c r="E4440" s="8">
        <v>100</v>
      </c>
      <c r="F4440" s="8">
        <v>100</v>
      </c>
      <c r="G4440" s="8">
        <v>100</v>
      </c>
      <c r="H4440" s="8">
        <v>100</v>
      </c>
    </row>
    <row r="4441" spans="1:8" x14ac:dyDescent="0.35">
      <c r="A4441" s="7" t="str">
        <f t="shared" ref="A4441:A4467" si="81">$B$4411&amp;$C$4440&amp;D4441</f>
        <v>0Sopas / Cremas / puresBCN AM</v>
      </c>
      <c r="B4441" s="7">
        <v>0</v>
      </c>
      <c r="C4441" s="7">
        <v>0</v>
      </c>
      <c r="D4441" s="8" t="s">
        <v>1</v>
      </c>
      <c r="E4441" s="8">
        <v>14.744407896989101</v>
      </c>
      <c r="F4441" s="8">
        <v>9.7616176631268594</v>
      </c>
      <c r="G4441" s="8">
        <v>12.487669283107399</v>
      </c>
      <c r="H4441" s="8">
        <v>15.5996214182082</v>
      </c>
    </row>
    <row r="4442" spans="1:8" x14ac:dyDescent="0.35">
      <c r="A4442" s="7" t="str">
        <f t="shared" si="81"/>
        <v>0Sopas / Cremas / puresREST.CAT ARAGON</v>
      </c>
      <c r="B4442" s="7">
        <v>0</v>
      </c>
      <c r="C4442" s="7">
        <v>0</v>
      </c>
      <c r="D4442" s="8" t="s">
        <v>2</v>
      </c>
      <c r="E4442" s="8">
        <v>14.891218850700399</v>
      </c>
      <c r="F4442" s="8">
        <v>17.056902292356799</v>
      </c>
      <c r="G4442" s="8">
        <v>16.6167611487217</v>
      </c>
      <c r="H4442" s="8">
        <v>16.303409503083099</v>
      </c>
    </row>
    <row r="4443" spans="1:8" x14ac:dyDescent="0.35">
      <c r="A4443" s="7" t="str">
        <f t="shared" si="81"/>
        <v>0Sopas / Cremas / puresLEVANTE</v>
      </c>
      <c r="B4443" s="7">
        <v>0</v>
      </c>
      <c r="C4443" s="7">
        <v>0</v>
      </c>
      <c r="D4443" s="8" t="s">
        <v>3</v>
      </c>
      <c r="E4443" s="8">
        <v>11.703521779388099</v>
      </c>
      <c r="F4443" s="8">
        <v>12.4804586676367</v>
      </c>
      <c r="G4443" s="8">
        <v>12.637436913436099</v>
      </c>
      <c r="H4443" s="8">
        <v>11.878564789626401</v>
      </c>
    </row>
    <row r="4444" spans="1:8" x14ac:dyDescent="0.35">
      <c r="A4444" s="7" t="str">
        <f t="shared" si="81"/>
        <v>0Sopas / Cremas / puresANDALUCIA</v>
      </c>
      <c r="B4444" s="7">
        <v>0</v>
      </c>
      <c r="C4444" s="7">
        <v>0</v>
      </c>
      <c r="D4444" s="8" t="s">
        <v>4</v>
      </c>
      <c r="E4444" s="8">
        <v>14.501198386899899</v>
      </c>
      <c r="F4444" s="8">
        <v>17.8145243443095</v>
      </c>
      <c r="G4444" s="8">
        <v>14.7919342270963</v>
      </c>
      <c r="H4444" s="8">
        <v>14.389910908596301</v>
      </c>
    </row>
    <row r="4445" spans="1:8" x14ac:dyDescent="0.35">
      <c r="A4445" s="7" t="str">
        <f t="shared" si="81"/>
        <v>0Sopas / Cremas / puresMDD AM</v>
      </c>
      <c r="B4445" s="7">
        <v>0</v>
      </c>
      <c r="C4445" s="7">
        <v>0</v>
      </c>
      <c r="D4445" s="8" t="s">
        <v>5</v>
      </c>
      <c r="E4445" s="8">
        <v>17.284279282345299</v>
      </c>
      <c r="F4445" s="8">
        <v>16.505511875935198</v>
      </c>
      <c r="G4445" s="8">
        <v>17.928013924587301</v>
      </c>
      <c r="H4445" s="8">
        <v>21.963876042800099</v>
      </c>
    </row>
    <row r="4446" spans="1:8" x14ac:dyDescent="0.35">
      <c r="A4446" s="7" t="str">
        <f t="shared" si="81"/>
        <v>0Sopas / Cremas / puresRTO CENTRO</v>
      </c>
      <c r="B4446" s="7">
        <v>0</v>
      </c>
      <c r="C4446" s="7">
        <v>0</v>
      </c>
      <c r="D4446" s="8" t="s">
        <v>6</v>
      </c>
      <c r="E4446" s="8">
        <v>6.2943081958709097</v>
      </c>
      <c r="F4446" s="8">
        <v>9.6103248634053209</v>
      </c>
      <c r="G4446" s="8">
        <v>7.4835973515135397</v>
      </c>
      <c r="H4446" s="8">
        <v>4.8479172334058802</v>
      </c>
    </row>
    <row r="4447" spans="1:8" x14ac:dyDescent="0.35">
      <c r="A4447" s="7" t="str">
        <f t="shared" si="81"/>
        <v>0Sopas / Cremas / puresNORTE-CENTRO</v>
      </c>
      <c r="B4447" s="7">
        <v>0</v>
      </c>
      <c r="C4447" s="7">
        <v>0</v>
      </c>
      <c r="D4447" s="8" t="s">
        <v>7</v>
      </c>
      <c r="E4447" s="8">
        <v>7.8539470244925198</v>
      </c>
      <c r="F4447" s="8">
        <v>3.97575154063622</v>
      </c>
      <c r="G4447" s="8">
        <v>7.23953683835368</v>
      </c>
      <c r="H4447" s="8">
        <v>5.5847728509249199</v>
      </c>
    </row>
    <row r="4448" spans="1:8" x14ac:dyDescent="0.35">
      <c r="A4448" s="7" t="str">
        <f t="shared" si="81"/>
        <v>0Sopas / Cremas / puresNOROESTE</v>
      </c>
      <c r="B4448" s="7">
        <v>0</v>
      </c>
      <c r="C4448" s="7">
        <v>0</v>
      </c>
      <c r="D4448" s="8" t="s">
        <v>8</v>
      </c>
      <c r="E4448" s="8">
        <v>12.727110528284999</v>
      </c>
      <c r="F4448" s="8">
        <v>12.7949061355236</v>
      </c>
      <c r="G4448" s="8">
        <v>10.815073013848</v>
      </c>
      <c r="H4448" s="8">
        <v>9.4319176187885407</v>
      </c>
    </row>
    <row r="4449" spans="1:8" x14ac:dyDescent="0.35">
      <c r="A4449" s="7" t="str">
        <f t="shared" si="81"/>
        <v>0Sopas / Cremas / pures&lt;2MIL</v>
      </c>
      <c r="B4449" s="7">
        <v>0</v>
      </c>
      <c r="C4449" s="7">
        <v>0</v>
      </c>
      <c r="D4449" s="8" t="s">
        <v>9</v>
      </c>
      <c r="E4449" s="8">
        <v>4.5231282026290804</v>
      </c>
      <c r="F4449" s="8">
        <v>3.0998791568063102</v>
      </c>
      <c r="G4449" s="8">
        <v>4.6027378135742003</v>
      </c>
      <c r="H4449" s="8">
        <v>3.7016503445774398</v>
      </c>
    </row>
    <row r="4450" spans="1:8" x14ac:dyDescent="0.35">
      <c r="A4450" s="7" t="str">
        <f t="shared" si="81"/>
        <v>0Sopas / Cremas / pures2-5MIL</v>
      </c>
      <c r="B4450" s="7">
        <v>0</v>
      </c>
      <c r="C4450" s="7">
        <v>0</v>
      </c>
      <c r="D4450" s="8" t="s">
        <v>10</v>
      </c>
      <c r="E4450" s="8">
        <v>5.4844274143236902</v>
      </c>
      <c r="F4450" s="8">
        <v>4.7479035635983902</v>
      </c>
      <c r="G4450" s="8">
        <v>6.0676207377375304</v>
      </c>
      <c r="H4450" s="8">
        <v>3.2784338728690599</v>
      </c>
    </row>
    <row r="4451" spans="1:8" x14ac:dyDescent="0.35">
      <c r="A4451" s="7" t="str">
        <f t="shared" si="81"/>
        <v>0Sopas / Cremas / pures5-10MIL</v>
      </c>
      <c r="B4451" s="7">
        <v>0</v>
      </c>
      <c r="C4451" s="7">
        <v>0</v>
      </c>
      <c r="D4451" s="8" t="s">
        <v>11</v>
      </c>
      <c r="E4451" s="8">
        <v>3.84085840830216</v>
      </c>
      <c r="F4451" s="8">
        <v>4.7700354678371903</v>
      </c>
      <c r="G4451" s="8">
        <v>4.9384755255629296</v>
      </c>
      <c r="H4451" s="8">
        <v>6.64602602466449</v>
      </c>
    </row>
    <row r="4452" spans="1:8" x14ac:dyDescent="0.35">
      <c r="A4452" s="7" t="str">
        <f t="shared" si="81"/>
        <v>0Sopas / Cremas / pures10-30MIL</v>
      </c>
      <c r="B4452" s="7">
        <v>0</v>
      </c>
      <c r="C4452" s="7">
        <v>0</v>
      </c>
      <c r="D4452" s="8" t="s">
        <v>12</v>
      </c>
      <c r="E4452" s="8">
        <v>20.147745337044601</v>
      </c>
      <c r="F4452" s="8">
        <v>17.924087967563999</v>
      </c>
      <c r="G4452" s="8">
        <v>18.5604884728866</v>
      </c>
      <c r="H4452" s="8">
        <v>15.7515755350018</v>
      </c>
    </row>
    <row r="4453" spans="1:8" x14ac:dyDescent="0.35">
      <c r="A4453" s="7" t="str">
        <f t="shared" si="81"/>
        <v>0Sopas / Cremas / pures30-100MIL</v>
      </c>
      <c r="B4453" s="7">
        <v>0</v>
      </c>
      <c r="C4453" s="7">
        <v>0</v>
      </c>
      <c r="D4453" s="8" t="s">
        <v>13</v>
      </c>
      <c r="E4453" s="8">
        <v>21.560391973808301</v>
      </c>
      <c r="F4453" s="8">
        <v>26.358511070532</v>
      </c>
      <c r="G4453" s="8">
        <v>22.213303383590699</v>
      </c>
      <c r="H4453" s="8">
        <v>20.794772397533499</v>
      </c>
    </row>
    <row r="4454" spans="1:8" x14ac:dyDescent="0.35">
      <c r="A4454" s="7" t="str">
        <f t="shared" si="81"/>
        <v>0Sopas / Cremas / pures100-200MIL</v>
      </c>
      <c r="B4454" s="7">
        <v>0</v>
      </c>
      <c r="C4454" s="7">
        <v>0</v>
      </c>
      <c r="D4454" s="8" t="s">
        <v>14</v>
      </c>
      <c r="E4454" s="8">
        <v>8.6333596598522497</v>
      </c>
      <c r="F4454" s="8">
        <v>8.5755485868804993</v>
      </c>
      <c r="G4454" s="8">
        <v>7.9985335371096298</v>
      </c>
      <c r="H4454" s="8">
        <v>10.3157814200218</v>
      </c>
    </row>
    <row r="4455" spans="1:8" x14ac:dyDescent="0.35">
      <c r="A4455" s="7" t="str">
        <f t="shared" si="81"/>
        <v>0Sopas / Cremas / pures200-500MIL</v>
      </c>
      <c r="B4455" s="7">
        <v>0</v>
      </c>
      <c r="C4455" s="7">
        <v>0</v>
      </c>
      <c r="D4455" s="8" t="s">
        <v>15</v>
      </c>
      <c r="E4455" s="8">
        <v>14.134626111745</v>
      </c>
      <c r="F4455" s="8">
        <v>16.172044853957701</v>
      </c>
      <c r="G4455" s="8">
        <v>14.9727620408578</v>
      </c>
      <c r="H4455" s="8">
        <v>14.5775639281828</v>
      </c>
    </row>
    <row r="4456" spans="1:8" x14ac:dyDescent="0.35">
      <c r="A4456" s="7" t="str">
        <f t="shared" si="81"/>
        <v>0Sopas / Cremas / pures&gt;500MIL</v>
      </c>
      <c r="B4456" s="7">
        <v>0</v>
      </c>
      <c r="C4456" s="7">
        <v>0</v>
      </c>
      <c r="D4456" s="8" t="s">
        <v>16</v>
      </c>
      <c r="E4456" s="8">
        <v>21.675450004249001</v>
      </c>
      <c r="F4456" s="8">
        <v>18.3519723218708</v>
      </c>
      <c r="G4456" s="8">
        <v>20.646094946662</v>
      </c>
      <c r="H4456" s="8">
        <v>24.934201577802</v>
      </c>
    </row>
    <row r="4457" spans="1:8" x14ac:dyDescent="0.35">
      <c r="A4457" s="7" t="str">
        <f t="shared" si="81"/>
        <v>0Sopas / Cremas / puresDE 15 A 19 AÑOS</v>
      </c>
      <c r="B4457" s="7">
        <v>0</v>
      </c>
      <c r="C4457" s="7">
        <v>0</v>
      </c>
      <c r="D4457" s="8" t="s">
        <v>39</v>
      </c>
      <c r="E4457" s="8">
        <v>0.200887382240514</v>
      </c>
      <c r="F4457" s="8">
        <v>1.0961674976953399</v>
      </c>
      <c r="G4457" s="8">
        <v>1.37092203854232</v>
      </c>
      <c r="H4457" s="8">
        <v>0.30756823540079797</v>
      </c>
    </row>
    <row r="4458" spans="1:8" x14ac:dyDescent="0.35">
      <c r="A4458" s="7" t="str">
        <f t="shared" si="81"/>
        <v>0Sopas / Cremas / puresDE 20 A 24 AÑOS</v>
      </c>
      <c r="B4458" s="7">
        <v>0</v>
      </c>
      <c r="C4458" s="7">
        <v>0</v>
      </c>
      <c r="D4458" s="8" t="s">
        <v>40</v>
      </c>
      <c r="E4458" s="8">
        <v>2.9615666386485899</v>
      </c>
      <c r="F4458" s="8">
        <v>3.5882400664212302</v>
      </c>
      <c r="G4458" s="8">
        <v>2.0259587767293201</v>
      </c>
      <c r="H4458" s="8">
        <v>2.92805869151251</v>
      </c>
    </row>
    <row r="4459" spans="1:8" x14ac:dyDescent="0.35">
      <c r="A4459" s="7" t="str">
        <f t="shared" si="81"/>
        <v>0Sopas / Cremas / puresDE 25 A 34 AÑOS</v>
      </c>
      <c r="B4459" s="7">
        <v>0</v>
      </c>
      <c r="C4459" s="7">
        <v>0</v>
      </c>
      <c r="D4459" s="8" t="s">
        <v>41</v>
      </c>
      <c r="E4459" s="8">
        <v>11.071665187897599</v>
      </c>
      <c r="F4459" s="8">
        <v>9.5336250929877604</v>
      </c>
      <c r="G4459" s="8">
        <v>10.662093239572</v>
      </c>
      <c r="H4459" s="8">
        <v>11.6980640188611</v>
      </c>
    </row>
    <row r="4460" spans="1:8" x14ac:dyDescent="0.35">
      <c r="A4460" s="7" t="str">
        <f t="shared" si="81"/>
        <v>0Sopas / Cremas / puresDE 35 A 49 AÑOS</v>
      </c>
      <c r="B4460" s="7">
        <v>0</v>
      </c>
      <c r="C4460" s="7">
        <v>0</v>
      </c>
      <c r="D4460" s="8" t="s">
        <v>42</v>
      </c>
      <c r="E4460" s="8">
        <v>23.4678711082632</v>
      </c>
      <c r="F4460" s="8">
        <v>24.064924265274001</v>
      </c>
      <c r="G4460" s="8">
        <v>24.252679955257001</v>
      </c>
      <c r="H4460" s="8">
        <v>25.1058498821182</v>
      </c>
    </row>
    <row r="4461" spans="1:8" x14ac:dyDescent="0.35">
      <c r="A4461" s="7" t="str">
        <f t="shared" si="81"/>
        <v>0Sopas / Cremas / puresDE 50 A 59 AÑOS</v>
      </c>
      <c r="B4461" s="7">
        <v>0</v>
      </c>
      <c r="C4461" s="7">
        <v>0</v>
      </c>
      <c r="D4461" s="8" t="s">
        <v>43</v>
      </c>
      <c r="E4461" s="8">
        <v>30.2412642206498</v>
      </c>
      <c r="F4461" s="8">
        <v>27.5667074711452</v>
      </c>
      <c r="G4461" s="8">
        <v>27.938859166783502</v>
      </c>
      <c r="H4461" s="8">
        <v>25.032695184983702</v>
      </c>
    </row>
    <row r="4462" spans="1:8" x14ac:dyDescent="0.35">
      <c r="A4462" s="7" t="str">
        <f t="shared" si="81"/>
        <v>0Sopas / Cremas / puresDE 60 A 75 AÑOS</v>
      </c>
      <c r="B4462" s="7">
        <v>0</v>
      </c>
      <c r="C4462" s="7">
        <v>0</v>
      </c>
      <c r="D4462" s="8" t="s">
        <v>44</v>
      </c>
      <c r="E4462" s="8">
        <v>32.0567347893872</v>
      </c>
      <c r="F4462" s="8">
        <v>34.150325792465097</v>
      </c>
      <c r="G4462" s="8">
        <v>33.749514063912599</v>
      </c>
      <c r="H4462" s="8">
        <v>34.927763420384501</v>
      </c>
    </row>
    <row r="4463" spans="1:8" x14ac:dyDescent="0.35">
      <c r="A4463" s="7" t="str">
        <f t="shared" si="81"/>
        <v>0Sopas / Cremas / puresALTA Y MEDIA ALTA</v>
      </c>
      <c r="B4463" s="7">
        <v>0</v>
      </c>
      <c r="C4463" s="7">
        <v>0</v>
      </c>
      <c r="D4463" s="8" t="s">
        <v>17</v>
      </c>
      <c r="E4463" s="8">
        <v>35.900787822085398</v>
      </c>
      <c r="F4463" s="8">
        <v>27.881069884266601</v>
      </c>
      <c r="G4463" s="8">
        <v>35.7631026813457</v>
      </c>
      <c r="H4463" s="8">
        <v>38.232402747551703</v>
      </c>
    </row>
    <row r="4464" spans="1:8" x14ac:dyDescent="0.35">
      <c r="A4464" s="7" t="str">
        <f t="shared" si="81"/>
        <v>0Sopas / Cremas / puresMEDIA</v>
      </c>
      <c r="B4464" s="7">
        <v>0</v>
      </c>
      <c r="C4464" s="7">
        <v>0</v>
      </c>
      <c r="D4464" s="8" t="s">
        <v>18</v>
      </c>
      <c r="E4464" s="8">
        <v>30.604630594368501</v>
      </c>
      <c r="F4464" s="8">
        <v>35.678203800377801</v>
      </c>
      <c r="G4464" s="8">
        <v>33.546167191524901</v>
      </c>
      <c r="H4464" s="8">
        <v>30.083526024664501</v>
      </c>
    </row>
    <row r="4465" spans="1:8" x14ac:dyDescent="0.35">
      <c r="A4465" s="7" t="str">
        <f t="shared" si="81"/>
        <v>0Sopas / Cremas / puresMEDIA BAJA</v>
      </c>
      <c r="B4465" s="7">
        <v>0</v>
      </c>
      <c r="C4465" s="7">
        <v>0</v>
      </c>
      <c r="D4465" s="8" t="s">
        <v>19</v>
      </c>
      <c r="E4465" s="8">
        <v>22.210533480525601</v>
      </c>
      <c r="F4465" s="8">
        <v>23.844730562859699</v>
      </c>
      <c r="G4465" s="8">
        <v>18.786479257552099</v>
      </c>
      <c r="H4465" s="8">
        <v>23.821142772941599</v>
      </c>
    </row>
    <row r="4466" spans="1:8" x14ac:dyDescent="0.35">
      <c r="A4466" s="7" t="str">
        <f t="shared" si="81"/>
        <v>0Sopas / Cremas / puresBAJA</v>
      </c>
      <c r="B4466" s="7">
        <v>0</v>
      </c>
      <c r="C4466" s="7">
        <v>0</v>
      </c>
      <c r="D4466" s="8" t="s">
        <v>20</v>
      </c>
      <c r="E4466" s="8">
        <v>11.284036020477499</v>
      </c>
      <c r="F4466" s="8">
        <v>12.5959826671473</v>
      </c>
      <c r="G4466" s="8">
        <v>11.9042678950753</v>
      </c>
      <c r="H4466" s="8">
        <v>7.8629341222343099</v>
      </c>
    </row>
    <row r="4467" spans="1:8" x14ac:dyDescent="0.35">
      <c r="A4467" s="7" t="str">
        <f t="shared" si="81"/>
        <v>0Sopas / Cremas / puresHOMBRE</v>
      </c>
      <c r="B4467" s="7">
        <v>0</v>
      </c>
      <c r="C4467" s="7">
        <v>0</v>
      </c>
      <c r="D4467" s="8" t="s">
        <v>21</v>
      </c>
      <c r="E4467" s="8">
        <v>52.676665910836498</v>
      </c>
      <c r="F4467" s="8">
        <v>58.929422209892898</v>
      </c>
      <c r="G4467" s="8">
        <v>57.684657132009498</v>
      </c>
      <c r="H4467" s="8">
        <v>59.544511697497299</v>
      </c>
    </row>
    <row r="4468" spans="1:8" x14ac:dyDescent="0.35">
      <c r="A4468" s="7" t="str">
        <f>$B$4411&amp;$C$4440&amp;D4468</f>
        <v>0Sopas / Cremas / puresMUJER</v>
      </c>
      <c r="B4468" s="7">
        <v>0</v>
      </c>
      <c r="C4468" s="7">
        <v>0</v>
      </c>
      <c r="D4468" s="8" t="s">
        <v>22</v>
      </c>
      <c r="E4468" s="8">
        <v>47.323334089163502</v>
      </c>
      <c r="F4468" s="8">
        <v>41.070564704758603</v>
      </c>
      <c r="G4468" s="8">
        <v>42.315342867990502</v>
      </c>
      <c r="H4468" s="8">
        <v>40.455499637286898</v>
      </c>
    </row>
    <row r="4469" spans="1:8" x14ac:dyDescent="0.35">
      <c r="A4469" s="7" t="str">
        <f>$B$4411&amp;$C$4469&amp;D4469</f>
        <v>0Proteinas VegetalesT.ESPAÑA</v>
      </c>
      <c r="B4469" s="7">
        <v>0</v>
      </c>
      <c r="C4469" s="7" t="s">
        <v>274</v>
      </c>
      <c r="D4469" s="8" t="s">
        <v>36</v>
      </c>
      <c r="E4469" s="8">
        <v>100</v>
      </c>
      <c r="F4469" s="8">
        <v>100</v>
      </c>
      <c r="G4469" s="8">
        <v>100</v>
      </c>
      <c r="H4469" s="8">
        <v>100</v>
      </c>
    </row>
    <row r="4470" spans="1:8" x14ac:dyDescent="0.35">
      <c r="A4470" s="7" t="str">
        <f t="shared" ref="A4470:A4497" si="82">$B$4411&amp;$C$4469&amp;D4470</f>
        <v>0Proteinas VegetalesBCN AM</v>
      </c>
      <c r="B4470" s="7">
        <v>0</v>
      </c>
      <c r="C4470" s="7">
        <v>0</v>
      </c>
      <c r="D4470" s="8" t="s">
        <v>1</v>
      </c>
      <c r="E4470" s="8">
        <v>7.5274914702141098</v>
      </c>
      <c r="F4470" s="8">
        <v>14.7078501431916</v>
      </c>
      <c r="G4470" s="8">
        <v>15.323430503059599</v>
      </c>
      <c r="H4470" s="8">
        <v>38.916202825081797</v>
      </c>
    </row>
    <row r="4471" spans="1:8" x14ac:dyDescent="0.35">
      <c r="A4471" s="7" t="str">
        <f t="shared" si="82"/>
        <v>0Proteinas VegetalesREST.CAT ARAGON</v>
      </c>
      <c r="B4471" s="7">
        <v>0</v>
      </c>
      <c r="C4471" s="7">
        <v>0</v>
      </c>
      <c r="D4471" s="8" t="s">
        <v>2</v>
      </c>
      <c r="E4471" s="8">
        <v>42.109988776655399</v>
      </c>
      <c r="F4471" s="8">
        <v>38.286533381815097</v>
      </c>
      <c r="G4471" s="8">
        <v>23.8071375884915</v>
      </c>
      <c r="H4471" s="8">
        <v>14.7979867387004</v>
      </c>
    </row>
    <row r="4472" spans="1:8" x14ac:dyDescent="0.35">
      <c r="A4472" s="7" t="str">
        <f t="shared" si="82"/>
        <v>0Proteinas VegetalesLEVANTE</v>
      </c>
      <c r="B4472" s="7">
        <v>0</v>
      </c>
      <c r="C4472" s="7">
        <v>0</v>
      </c>
      <c r="D4472" s="8" t="s">
        <v>3</v>
      </c>
      <c r="E4472" s="8">
        <v>8.7386660291067297</v>
      </c>
      <c r="F4472" s="8">
        <v>9.1800247016717194</v>
      </c>
      <c r="G4472" s="8">
        <v>12.4596005115268</v>
      </c>
      <c r="H4472" s="8">
        <v>13.1328228226819</v>
      </c>
    </row>
    <row r="4473" spans="1:8" x14ac:dyDescent="0.35">
      <c r="A4473" s="7" t="str">
        <f t="shared" si="82"/>
        <v>0Proteinas VegetalesANDALUCIA</v>
      </c>
      <c r="B4473" s="7">
        <v>0</v>
      </c>
      <c r="C4473" s="7">
        <v>0</v>
      </c>
      <c r="D4473" s="8" t="s">
        <v>4</v>
      </c>
      <c r="E4473" s="8">
        <v>14.3761885451437</v>
      </c>
      <c r="F4473" s="8">
        <v>14.9286987147318</v>
      </c>
      <c r="G4473" s="8">
        <v>18.0457668101153</v>
      </c>
      <c r="H4473" s="8">
        <v>10.6251654980965</v>
      </c>
    </row>
    <row r="4474" spans="1:8" x14ac:dyDescent="0.35">
      <c r="A4474" s="7" t="str">
        <f t="shared" si="82"/>
        <v>0Proteinas VegetalesMDD AM</v>
      </c>
      <c r="B4474" s="7">
        <v>0</v>
      </c>
      <c r="C4474" s="7">
        <v>0</v>
      </c>
      <c r="D4474" s="8" t="s">
        <v>5</v>
      </c>
      <c r="E4474" s="8">
        <v>16.604266808268399</v>
      </c>
      <c r="F4474" s="8">
        <v>8.6272000865460008</v>
      </c>
      <c r="G4474" s="8">
        <v>16.075679344268</v>
      </c>
      <c r="H4474" s="8">
        <v>9.7943935445854393</v>
      </c>
    </row>
    <row r="4475" spans="1:8" x14ac:dyDescent="0.35">
      <c r="A4475" s="7" t="str">
        <f t="shared" si="82"/>
        <v>0Proteinas VegetalesRTO CENTRO</v>
      </c>
      <c r="B4475" s="7">
        <v>0</v>
      </c>
      <c r="C4475" s="7">
        <v>0</v>
      </c>
      <c r="D4475" s="8" t="s">
        <v>6</v>
      </c>
      <c r="E4475" s="8">
        <v>2.9965400925254499</v>
      </c>
      <c r="F4475" s="8">
        <v>3.4679157739105899</v>
      </c>
      <c r="G4475" s="8">
        <v>3.0832502247750102</v>
      </c>
      <c r="H4475" s="8">
        <v>3.9141112643283602</v>
      </c>
    </row>
    <row r="4476" spans="1:8" x14ac:dyDescent="0.35">
      <c r="A4476" s="7" t="str">
        <f t="shared" si="82"/>
        <v>0Proteinas VegetalesNORTE-CENTRO</v>
      </c>
      <c r="B4476" s="7">
        <v>0</v>
      </c>
      <c r="C4476" s="7">
        <v>0</v>
      </c>
      <c r="D4476" s="8" t="s">
        <v>7</v>
      </c>
      <c r="E4476" s="8">
        <v>5.3215736987150599</v>
      </c>
      <c r="F4476" s="8">
        <v>2.0127931820981999</v>
      </c>
      <c r="G4476" s="8">
        <v>7.3239007847484698</v>
      </c>
      <c r="H4476" s="8">
        <v>5.7001264992032601</v>
      </c>
    </row>
    <row r="4477" spans="1:8" x14ac:dyDescent="0.35">
      <c r="A4477" s="7" t="str">
        <f t="shared" si="82"/>
        <v>0Proteinas VegetalesNOROESTE</v>
      </c>
      <c r="B4477" s="7">
        <v>0</v>
      </c>
      <c r="C4477" s="7">
        <v>0</v>
      </c>
      <c r="D4477" s="8" t="s">
        <v>8</v>
      </c>
      <c r="E4477" s="8">
        <v>2.3252726911678101</v>
      </c>
      <c r="F4477" s="8">
        <v>8.7889930312437095</v>
      </c>
      <c r="G4477" s="8">
        <v>3.8812500545570399</v>
      </c>
      <c r="H4477" s="8">
        <v>3.1191797461837401</v>
      </c>
    </row>
    <row r="4478" spans="1:8" x14ac:dyDescent="0.35">
      <c r="A4478" s="7" t="str">
        <f t="shared" si="82"/>
        <v>0Proteinas Vegetales&lt;2MIL</v>
      </c>
      <c r="B4478" s="7">
        <v>0</v>
      </c>
      <c r="C4478" s="7">
        <v>0</v>
      </c>
      <c r="D4478" s="8" t="s">
        <v>9</v>
      </c>
      <c r="E4478" s="8">
        <v>3.1624901647132599</v>
      </c>
      <c r="F4478" s="8">
        <v>1.89380865520132</v>
      </c>
      <c r="G4478" s="8">
        <v>1.5132000759433999</v>
      </c>
      <c r="H4478" s="8">
        <v>2.84862764788575</v>
      </c>
    </row>
    <row r="4479" spans="1:8" x14ac:dyDescent="0.35">
      <c r="A4479" s="7" t="str">
        <f t="shared" si="82"/>
        <v>0Proteinas Vegetales2-5MIL</v>
      </c>
      <c r="B4479" s="7">
        <v>0</v>
      </c>
      <c r="C4479" s="7">
        <v>0</v>
      </c>
      <c r="D4479" s="8" t="s">
        <v>10</v>
      </c>
      <c r="E4479" s="8">
        <v>4.6859378845778803</v>
      </c>
      <c r="F4479" s="8">
        <v>2.7050007362420398</v>
      </c>
      <c r="G4479" s="8">
        <v>1.6428003255964201</v>
      </c>
      <c r="H4479" s="8">
        <v>1.0307338763793701</v>
      </c>
    </row>
    <row r="4480" spans="1:8" x14ac:dyDescent="0.35">
      <c r="A4480" s="7" t="str">
        <f t="shared" si="82"/>
        <v>0Proteinas Vegetales5-10MIL</v>
      </c>
      <c r="B4480" s="7">
        <v>0</v>
      </c>
      <c r="C4480" s="7">
        <v>0</v>
      </c>
      <c r="D4480" s="8" t="s">
        <v>11</v>
      </c>
      <c r="E4480" s="8">
        <v>3.9262310564782101</v>
      </c>
      <c r="F4480" s="8">
        <v>2.9132754957613498</v>
      </c>
      <c r="G4480" s="8">
        <v>5.6429983676533499</v>
      </c>
      <c r="H4480" s="8">
        <v>3.8231049085310902</v>
      </c>
    </row>
    <row r="4481" spans="1:8" x14ac:dyDescent="0.35">
      <c r="A4481" s="7" t="str">
        <f t="shared" si="82"/>
        <v>0Proteinas Vegetales10-30MIL</v>
      </c>
      <c r="B4481" s="7">
        <v>0</v>
      </c>
      <c r="C4481" s="7">
        <v>0</v>
      </c>
      <c r="D4481" s="8" t="s">
        <v>12</v>
      </c>
      <c r="E4481" s="8">
        <v>13.8533673776253</v>
      </c>
      <c r="F4481" s="8">
        <v>13.7861291999603</v>
      </c>
      <c r="G4481" s="8">
        <v>8.3354974292722499</v>
      </c>
      <c r="H4481" s="8">
        <v>5.4510966951329003</v>
      </c>
    </row>
    <row r="4482" spans="1:8" x14ac:dyDescent="0.35">
      <c r="A4482" s="7" t="str">
        <f t="shared" si="82"/>
        <v>0Proteinas Vegetales30-100MIL</v>
      </c>
      <c r="B4482" s="7">
        <v>0</v>
      </c>
      <c r="C4482" s="7">
        <v>0</v>
      </c>
      <c r="D4482" s="8" t="s">
        <v>13</v>
      </c>
      <c r="E4482" s="8">
        <v>25.8001619437477</v>
      </c>
      <c r="F4482" s="8">
        <v>21.1985719909487</v>
      </c>
      <c r="G4482" s="8">
        <v>37.001397751376999</v>
      </c>
      <c r="H4482" s="8">
        <v>14.5529121296446</v>
      </c>
    </row>
    <row r="4483" spans="1:8" x14ac:dyDescent="0.35">
      <c r="A4483" s="7" t="str">
        <f t="shared" si="82"/>
        <v>0Proteinas Vegetales100-200MIL</v>
      </c>
      <c r="B4483" s="7">
        <v>0</v>
      </c>
      <c r="C4483" s="7">
        <v>0</v>
      </c>
      <c r="D4483" s="8" t="s">
        <v>14</v>
      </c>
      <c r="E4483" s="8">
        <v>5.54839621532442</v>
      </c>
      <c r="F4483" s="8">
        <v>5.9095293760574101</v>
      </c>
      <c r="G4483" s="8">
        <v>9.8842135929957493</v>
      </c>
      <c r="H4483" s="8">
        <v>9.2351356732445797</v>
      </c>
    </row>
    <row r="4484" spans="1:8" x14ac:dyDescent="0.35">
      <c r="A4484" s="7" t="str">
        <f t="shared" si="82"/>
        <v>0Proteinas Vegetales200-500MIL</v>
      </c>
      <c r="B4484" s="7">
        <v>0</v>
      </c>
      <c r="C4484" s="7">
        <v>0</v>
      </c>
      <c r="D4484" s="8" t="s">
        <v>15</v>
      </c>
      <c r="E4484" s="8">
        <v>11.582156951582901</v>
      </c>
      <c r="F4484" s="8">
        <v>24.926258598255298</v>
      </c>
      <c r="G4484" s="8">
        <v>12.9618744489739</v>
      </c>
      <c r="H4484" s="8">
        <v>42.225863087237499</v>
      </c>
    </row>
    <row r="4485" spans="1:8" x14ac:dyDescent="0.35">
      <c r="A4485" s="7" t="str">
        <f t="shared" si="82"/>
        <v>0Proteinas Vegetales&gt;500MIL</v>
      </c>
      <c r="B4485" s="7">
        <v>0</v>
      </c>
      <c r="C4485" s="7">
        <v>0</v>
      </c>
      <c r="D4485" s="8" t="s">
        <v>16</v>
      </c>
      <c r="E4485" s="8">
        <v>31.4412421147088</v>
      </c>
      <c r="F4485" s="8">
        <v>26.667443977990899</v>
      </c>
      <c r="G4485" s="8">
        <v>23.018024555032799</v>
      </c>
      <c r="H4485" s="8">
        <v>20.8325350319667</v>
      </c>
    </row>
    <row r="4486" spans="1:8" x14ac:dyDescent="0.35">
      <c r="A4486" s="7" t="str">
        <f t="shared" si="82"/>
        <v>0Proteinas VegetalesDE 15 A 19 AÑOS</v>
      </c>
      <c r="B4486" s="7">
        <v>0</v>
      </c>
      <c r="C4486" s="7">
        <v>0</v>
      </c>
      <c r="D4486" s="8" t="s">
        <v>39</v>
      </c>
      <c r="E4486" s="8" t="s">
        <v>276</v>
      </c>
      <c r="F4486" s="8" t="s">
        <v>276</v>
      </c>
      <c r="G4486" s="8">
        <v>13.158748985239001</v>
      </c>
      <c r="H4486" s="8" t="s">
        <v>276</v>
      </c>
    </row>
    <row r="4487" spans="1:8" x14ac:dyDescent="0.35">
      <c r="A4487" s="7" t="str">
        <f t="shared" si="82"/>
        <v>0Proteinas VegetalesDE 20 A 24 AÑOS</v>
      </c>
      <c r="B4487" s="7">
        <v>0</v>
      </c>
      <c r="C4487" s="7">
        <v>0</v>
      </c>
      <c r="D4487" s="8" t="s">
        <v>40</v>
      </c>
      <c r="E4487" s="8">
        <v>3.9562188292409299</v>
      </c>
      <c r="F4487" s="8">
        <v>3.74331116593694</v>
      </c>
      <c r="G4487" s="8">
        <v>8.7345003448004999</v>
      </c>
      <c r="H4487" s="8">
        <v>5.2645723797335799</v>
      </c>
    </row>
    <row r="4488" spans="1:8" x14ac:dyDescent="0.35">
      <c r="A4488" s="7" t="str">
        <f t="shared" si="82"/>
        <v>0Proteinas VegetalesDE 25 A 34 AÑOS</v>
      </c>
      <c r="B4488" s="7">
        <v>0</v>
      </c>
      <c r="C4488" s="7">
        <v>0</v>
      </c>
      <c r="D4488" s="8" t="s">
        <v>41</v>
      </c>
      <c r="E4488" s="8">
        <v>12.397273814823199</v>
      </c>
      <c r="F4488" s="8">
        <v>17.668835325193601</v>
      </c>
      <c r="G4488" s="8">
        <v>13.676342539652101</v>
      </c>
      <c r="H4488" s="8">
        <v>14.583745891457401</v>
      </c>
    </row>
    <row r="4489" spans="1:8" x14ac:dyDescent="0.35">
      <c r="A4489" s="7" t="str">
        <f t="shared" si="82"/>
        <v>0Proteinas VegetalesDE 35 A 49 AÑOS</v>
      </c>
      <c r="B4489" s="7">
        <v>0</v>
      </c>
      <c r="C4489" s="7">
        <v>0</v>
      </c>
      <c r="D4489" s="8" t="s">
        <v>42</v>
      </c>
      <c r="E4489" s="8">
        <v>41.4179588483237</v>
      </c>
      <c r="F4489" s="8">
        <v>36.470521770226398</v>
      </c>
      <c r="G4489" s="8">
        <v>31.715671618991099</v>
      </c>
      <c r="H4489" s="8">
        <v>51.432216337100598</v>
      </c>
    </row>
    <row r="4490" spans="1:8" x14ac:dyDescent="0.35">
      <c r="A4490" s="7" t="str">
        <f t="shared" si="82"/>
        <v>0Proteinas VegetalesDE 50 A 59 AÑOS</v>
      </c>
      <c r="B4490" s="7">
        <v>0</v>
      </c>
      <c r="C4490" s="7">
        <v>0</v>
      </c>
      <c r="D4490" s="8" t="s">
        <v>43</v>
      </c>
      <c r="E4490" s="8">
        <v>18.277478591327199</v>
      </c>
      <c r="F4490" s="8">
        <v>18.189788172647301</v>
      </c>
      <c r="G4490" s="8">
        <v>18.093127776953398</v>
      </c>
      <c r="H4490" s="8">
        <v>18.065333117920499</v>
      </c>
    </row>
    <row r="4491" spans="1:8" x14ac:dyDescent="0.35">
      <c r="A4491" s="7" t="str">
        <f t="shared" si="82"/>
        <v>0Proteinas VegetalesDE 60 A 75 AÑOS</v>
      </c>
      <c r="B4491" s="7">
        <v>0</v>
      </c>
      <c r="C4491" s="7">
        <v>0</v>
      </c>
      <c r="D4491" s="8" t="s">
        <v>44</v>
      </c>
      <c r="E4491" s="8">
        <v>23.9510531847396</v>
      </c>
      <c r="F4491" s="8">
        <v>23.927559793371401</v>
      </c>
      <c r="G4491" s="8">
        <v>14.6216251014761</v>
      </c>
      <c r="H4491" s="8">
        <v>10.6541456812287</v>
      </c>
    </row>
    <row r="4492" spans="1:8" x14ac:dyDescent="0.35">
      <c r="A4492" s="7" t="str">
        <f t="shared" si="82"/>
        <v>0Proteinas VegetalesALTA Y MEDIA ALTA</v>
      </c>
      <c r="B4492" s="7">
        <v>0</v>
      </c>
      <c r="C4492" s="7">
        <v>0</v>
      </c>
      <c r="D4492" s="8" t="s">
        <v>17</v>
      </c>
      <c r="E4492" s="8">
        <v>17.861259383424901</v>
      </c>
      <c r="F4492" s="8">
        <v>14.966821027072699</v>
      </c>
      <c r="G4492" s="8">
        <v>13.4282116638588</v>
      </c>
      <c r="H4492" s="8">
        <v>16.0164180815427</v>
      </c>
    </row>
    <row r="4493" spans="1:8" x14ac:dyDescent="0.35">
      <c r="A4493" s="7" t="str">
        <f t="shared" si="82"/>
        <v>0Proteinas VegetalesMEDIA</v>
      </c>
      <c r="B4493" s="7">
        <v>0</v>
      </c>
      <c r="C4493" s="7">
        <v>0</v>
      </c>
      <c r="D4493" s="8" t="s">
        <v>18</v>
      </c>
      <c r="E4493" s="8">
        <v>26.7542563070221</v>
      </c>
      <c r="F4493" s="8">
        <v>33.261101478193702</v>
      </c>
      <c r="G4493" s="8">
        <v>31.614457397498199</v>
      </c>
      <c r="H4493" s="8">
        <v>45.552182094496999</v>
      </c>
    </row>
    <row r="4494" spans="1:8" x14ac:dyDescent="0.35">
      <c r="A4494" s="7" t="str">
        <f t="shared" si="82"/>
        <v>0Proteinas VegetalesMEDIA BAJA</v>
      </c>
      <c r="B4494" s="7">
        <v>0</v>
      </c>
      <c r="C4494" s="7">
        <v>0</v>
      </c>
      <c r="D4494" s="8" t="s">
        <v>19</v>
      </c>
      <c r="E4494" s="8">
        <v>48.120409007031199</v>
      </c>
      <c r="F4494" s="8">
        <v>29.342604974592099</v>
      </c>
      <c r="G4494" s="8">
        <v>23.807252158276501</v>
      </c>
      <c r="H4494" s="8">
        <v>25.066916536670401</v>
      </c>
    </row>
    <row r="4495" spans="1:8" x14ac:dyDescent="0.35">
      <c r="A4495" s="7" t="str">
        <f t="shared" si="82"/>
        <v>0Proteinas VegetalesBAJA</v>
      </c>
      <c r="B4495" s="7">
        <v>0</v>
      </c>
      <c r="C4495" s="7">
        <v>0</v>
      </c>
      <c r="D4495" s="8" t="s">
        <v>20</v>
      </c>
      <c r="E4495" s="8">
        <v>7.2640488842921203</v>
      </c>
      <c r="F4495" s="8">
        <v>22.429484540419701</v>
      </c>
      <c r="G4495" s="8">
        <v>31.150095147478599</v>
      </c>
      <c r="H4495" s="8">
        <v>13.3644933428705</v>
      </c>
    </row>
    <row r="4496" spans="1:8" x14ac:dyDescent="0.35">
      <c r="A4496" s="7" t="str">
        <f t="shared" si="82"/>
        <v>0Proteinas VegetalesHOMBRE</v>
      </c>
      <c r="B4496" s="7">
        <v>0</v>
      </c>
      <c r="C4496" s="7">
        <v>0</v>
      </c>
      <c r="D4496" s="8" t="s">
        <v>21</v>
      </c>
      <c r="E4496" s="8">
        <v>30.3995713201938</v>
      </c>
      <c r="F4496" s="8">
        <v>30.977927764138101</v>
      </c>
      <c r="G4496" s="8">
        <v>22.436708377342701</v>
      </c>
      <c r="H4496" s="8">
        <v>25.147458384979899</v>
      </c>
    </row>
    <row r="4497" spans="1:8" x14ac:dyDescent="0.35">
      <c r="A4497" s="7" t="str">
        <f t="shared" si="82"/>
        <v>0Proteinas VegetalesMUJER</v>
      </c>
      <c r="B4497" s="7">
        <v>0</v>
      </c>
      <c r="C4497" s="7">
        <v>0</v>
      </c>
      <c r="D4497" s="8" t="s">
        <v>22</v>
      </c>
      <c r="E4497" s="8">
        <v>69.600411067653098</v>
      </c>
      <c r="F4497" s="8">
        <v>69.022060215583707</v>
      </c>
      <c r="G4497" s="8">
        <v>77.563307989769498</v>
      </c>
      <c r="H4497" s="8">
        <v>74.852534911299699</v>
      </c>
    </row>
    <row r="4498" spans="1:8" x14ac:dyDescent="0.35">
      <c r="A4498" s="7" t="str">
        <f>$B$4411&amp;$C$4498&amp;D4498</f>
        <v>0Platos Base HuevosT.ESPAÑA</v>
      </c>
      <c r="B4498" s="7">
        <v>0</v>
      </c>
      <c r="C4498" s="7" t="s">
        <v>275</v>
      </c>
      <c r="D4498" s="8" t="s">
        <v>36</v>
      </c>
      <c r="E4498" s="8">
        <v>100</v>
      </c>
      <c r="F4498" s="8">
        <v>100</v>
      </c>
      <c r="G4498" s="8">
        <v>100</v>
      </c>
      <c r="H4498" s="8">
        <v>100</v>
      </c>
    </row>
    <row r="4499" spans="1:8" x14ac:dyDescent="0.35">
      <c r="A4499" s="7" t="str">
        <f t="shared" ref="A4499:A4526" si="83">$B$4411&amp;$C$4498&amp;D4499</f>
        <v>0Platos Base HuevosBCN AM</v>
      </c>
      <c r="B4499" s="7">
        <v>0</v>
      </c>
      <c r="C4499" s="7">
        <v>0</v>
      </c>
      <c r="D4499" s="8" t="s">
        <v>1</v>
      </c>
      <c r="E4499" s="8">
        <v>9.9263064634966494</v>
      </c>
      <c r="F4499" s="8">
        <v>7.48735709873419</v>
      </c>
      <c r="G4499" s="8">
        <v>7.5734600431048698</v>
      </c>
      <c r="H4499" s="8">
        <v>8.1660214097122896</v>
      </c>
    </row>
    <row r="4500" spans="1:8" x14ac:dyDescent="0.35">
      <c r="A4500" s="7" t="str">
        <f t="shared" si="83"/>
        <v>0Platos Base HuevosREST.CAT ARAGON</v>
      </c>
      <c r="B4500" s="7">
        <v>0</v>
      </c>
      <c r="C4500" s="7">
        <v>0</v>
      </c>
      <c r="D4500" s="8" t="s">
        <v>2</v>
      </c>
      <c r="E4500" s="8">
        <v>9.7775387015429107</v>
      </c>
      <c r="F4500" s="8">
        <v>7.7668573252898696</v>
      </c>
      <c r="G4500" s="8">
        <v>8.5137970040741493</v>
      </c>
      <c r="H4500" s="8">
        <v>10.571230116507</v>
      </c>
    </row>
    <row r="4501" spans="1:8" x14ac:dyDescent="0.35">
      <c r="A4501" s="7" t="str">
        <f t="shared" si="83"/>
        <v>0Platos Base HuevosLEVANTE</v>
      </c>
      <c r="B4501" s="7">
        <v>0</v>
      </c>
      <c r="C4501" s="7">
        <v>0</v>
      </c>
      <c r="D4501" s="8" t="s">
        <v>3</v>
      </c>
      <c r="E4501" s="8">
        <v>17.595010818300899</v>
      </c>
      <c r="F4501" s="8">
        <v>17.782948833863699</v>
      </c>
      <c r="G4501" s="8">
        <v>15.512439921341</v>
      </c>
      <c r="H4501" s="8">
        <v>15.040487625775601</v>
      </c>
    </row>
    <row r="4502" spans="1:8" x14ac:dyDescent="0.35">
      <c r="A4502" s="7" t="str">
        <f t="shared" si="83"/>
        <v>0Platos Base HuevosANDALUCIA</v>
      </c>
      <c r="B4502" s="7">
        <v>0</v>
      </c>
      <c r="C4502" s="7">
        <v>0</v>
      </c>
      <c r="D4502" s="8" t="s">
        <v>4</v>
      </c>
      <c r="E4502" s="8">
        <v>16.415764554095201</v>
      </c>
      <c r="F4502" s="8">
        <v>18.502842853244701</v>
      </c>
      <c r="G4502" s="8">
        <v>18.010849986734399</v>
      </c>
      <c r="H4502" s="8">
        <v>18.4241409145482</v>
      </c>
    </row>
    <row r="4503" spans="1:8" x14ac:dyDescent="0.35">
      <c r="A4503" s="7" t="str">
        <f t="shared" si="83"/>
        <v>0Platos Base HuevosMDD AM</v>
      </c>
      <c r="B4503" s="7">
        <v>0</v>
      </c>
      <c r="C4503" s="7">
        <v>0</v>
      </c>
      <c r="D4503" s="8" t="s">
        <v>5</v>
      </c>
      <c r="E4503" s="8">
        <v>15.7073880038078</v>
      </c>
      <c r="F4503" s="8">
        <v>18.927115352684901</v>
      </c>
      <c r="G4503" s="8">
        <v>17.515302372032298</v>
      </c>
      <c r="H4503" s="8">
        <v>16.677159311736499</v>
      </c>
    </row>
    <row r="4504" spans="1:8" x14ac:dyDescent="0.35">
      <c r="A4504" s="7" t="str">
        <f t="shared" si="83"/>
        <v>0Platos Base HuevosRTO CENTRO</v>
      </c>
      <c r="B4504" s="7">
        <v>0</v>
      </c>
      <c r="C4504" s="7">
        <v>0</v>
      </c>
      <c r="D4504" s="8" t="s">
        <v>6</v>
      </c>
      <c r="E4504" s="8">
        <v>8.6963047867474703</v>
      </c>
      <c r="F4504" s="8">
        <v>9.1750749447135096</v>
      </c>
      <c r="G4504" s="8">
        <v>10.3020148121708</v>
      </c>
      <c r="H4504" s="8">
        <v>10.8696161750754</v>
      </c>
    </row>
    <row r="4505" spans="1:8" x14ac:dyDescent="0.35">
      <c r="A4505" s="7" t="str">
        <f t="shared" si="83"/>
        <v>0Platos Base HuevosNORTE-CENTRO</v>
      </c>
      <c r="B4505" s="7">
        <v>0</v>
      </c>
      <c r="C4505" s="7">
        <v>0</v>
      </c>
      <c r="D4505" s="8" t="s">
        <v>7</v>
      </c>
      <c r="E4505" s="8">
        <v>13.3231881380785</v>
      </c>
      <c r="F4505" s="8">
        <v>13.7637444361854</v>
      </c>
      <c r="G4505" s="8">
        <v>16.305837814890999</v>
      </c>
      <c r="H4505" s="8">
        <v>13.2347562097905</v>
      </c>
    </row>
    <row r="4506" spans="1:8" x14ac:dyDescent="0.35">
      <c r="A4506" s="7" t="str">
        <f t="shared" si="83"/>
        <v>0Platos Base HuevosNOROESTE</v>
      </c>
      <c r="B4506" s="7">
        <v>0</v>
      </c>
      <c r="C4506" s="7">
        <v>0</v>
      </c>
      <c r="D4506" s="8" t="s">
        <v>8</v>
      </c>
      <c r="E4506" s="8">
        <v>8.5585014483578892</v>
      </c>
      <c r="F4506" s="8">
        <v>6.5940623841466</v>
      </c>
      <c r="G4506" s="8">
        <v>6.2663005196472801</v>
      </c>
      <c r="H4506" s="8">
        <v>7.0165918695971996</v>
      </c>
    </row>
    <row r="4507" spans="1:8" x14ac:dyDescent="0.35">
      <c r="A4507" s="7" t="str">
        <f t="shared" si="83"/>
        <v>0Platos Base Huevos&lt;2MIL</v>
      </c>
      <c r="B4507" s="7">
        <v>0</v>
      </c>
      <c r="C4507" s="7">
        <v>0</v>
      </c>
      <c r="D4507" s="8" t="s">
        <v>9</v>
      </c>
      <c r="E4507" s="8">
        <v>5.4292286976426798</v>
      </c>
      <c r="F4507" s="8">
        <v>3.8777981879610302</v>
      </c>
      <c r="G4507" s="8">
        <v>2.9842313605491002</v>
      </c>
      <c r="H4507" s="8">
        <v>3.3503427192667199</v>
      </c>
    </row>
    <row r="4508" spans="1:8" x14ac:dyDescent="0.35">
      <c r="A4508" s="7" t="str">
        <f t="shared" si="83"/>
        <v>0Platos Base Huevos2-5MIL</v>
      </c>
      <c r="B4508" s="7">
        <v>0</v>
      </c>
      <c r="C4508" s="7">
        <v>0</v>
      </c>
      <c r="D4508" s="8" t="s">
        <v>10</v>
      </c>
      <c r="E4508" s="8">
        <v>4.8500082777554301</v>
      </c>
      <c r="F4508" s="8">
        <v>5.01308984773347</v>
      </c>
      <c r="G4508" s="8">
        <v>6.2016046191273899</v>
      </c>
      <c r="H4508" s="8">
        <v>6.9527825329837301</v>
      </c>
    </row>
    <row r="4509" spans="1:8" x14ac:dyDescent="0.35">
      <c r="A4509" s="7" t="str">
        <f t="shared" si="83"/>
        <v>0Platos Base Huevos5-10MIL</v>
      </c>
      <c r="B4509" s="7">
        <v>0</v>
      </c>
      <c r="C4509" s="7">
        <v>0</v>
      </c>
      <c r="D4509" s="8" t="s">
        <v>11</v>
      </c>
      <c r="E4509" s="8">
        <v>6.1795301196458103</v>
      </c>
      <c r="F4509" s="8">
        <v>5.42278383174349</v>
      </c>
      <c r="G4509" s="8">
        <v>6.58375532741137</v>
      </c>
      <c r="H4509" s="8">
        <v>7.4291513943688896</v>
      </c>
    </row>
    <row r="4510" spans="1:8" x14ac:dyDescent="0.35">
      <c r="A4510" s="7" t="str">
        <f t="shared" si="83"/>
        <v>0Platos Base Huevos10-30MIL</v>
      </c>
      <c r="B4510" s="7">
        <v>0</v>
      </c>
      <c r="C4510" s="7">
        <v>0</v>
      </c>
      <c r="D4510" s="8" t="s">
        <v>12</v>
      </c>
      <c r="E4510" s="8">
        <v>16.996185551506599</v>
      </c>
      <c r="F4510" s="8">
        <v>16.921019446722202</v>
      </c>
      <c r="G4510" s="8">
        <v>16.315672302150201</v>
      </c>
      <c r="H4510" s="8">
        <v>16.2014534483076</v>
      </c>
    </row>
    <row r="4511" spans="1:8" x14ac:dyDescent="0.35">
      <c r="A4511" s="7" t="str">
        <f t="shared" si="83"/>
        <v>0Platos Base Huevos30-100MIL</v>
      </c>
      <c r="B4511" s="7">
        <v>0</v>
      </c>
      <c r="C4511" s="7">
        <v>0</v>
      </c>
      <c r="D4511" s="8" t="s">
        <v>13</v>
      </c>
      <c r="E4511" s="8">
        <v>20.290800364515299</v>
      </c>
      <c r="F4511" s="8">
        <v>20.3164792414969</v>
      </c>
      <c r="G4511" s="8">
        <v>23.0455920827808</v>
      </c>
      <c r="H4511" s="8">
        <v>22.633496925225899</v>
      </c>
    </row>
    <row r="4512" spans="1:8" x14ac:dyDescent="0.35">
      <c r="A4512" s="7" t="str">
        <f t="shared" si="83"/>
        <v>0Platos Base Huevos100-200MIL</v>
      </c>
      <c r="B4512" s="7">
        <v>0</v>
      </c>
      <c r="C4512" s="7">
        <v>0</v>
      </c>
      <c r="D4512" s="8" t="s">
        <v>14</v>
      </c>
      <c r="E4512" s="8">
        <v>11.4074543564008</v>
      </c>
      <c r="F4512" s="8">
        <v>13.893579442315399</v>
      </c>
      <c r="G4512" s="8">
        <v>10.3821765333452</v>
      </c>
      <c r="H4512" s="8">
        <v>11.856331935337099</v>
      </c>
    </row>
    <row r="4513" spans="1:8" x14ac:dyDescent="0.35">
      <c r="A4513" s="7" t="str">
        <f t="shared" si="83"/>
        <v>0Platos Base Huevos200-500MIL</v>
      </c>
      <c r="B4513" s="7">
        <v>0</v>
      </c>
      <c r="C4513" s="7">
        <v>0</v>
      </c>
      <c r="D4513" s="8" t="s">
        <v>15</v>
      </c>
      <c r="E4513" s="8">
        <v>14.582220590815201</v>
      </c>
      <c r="F4513" s="8">
        <v>14.5114587385749</v>
      </c>
      <c r="G4513" s="8">
        <v>13.724388999675901</v>
      </c>
      <c r="H4513" s="8">
        <v>12.3396956042806</v>
      </c>
    </row>
    <row r="4514" spans="1:8" x14ac:dyDescent="0.35">
      <c r="A4514" s="7" t="str">
        <f t="shared" si="83"/>
        <v>0Platos Base Huevos&gt;500MIL</v>
      </c>
      <c r="B4514" s="7">
        <v>0</v>
      </c>
      <c r="C4514" s="7">
        <v>0</v>
      </c>
      <c r="D4514" s="8" t="s">
        <v>16</v>
      </c>
      <c r="E4514" s="8">
        <v>20.264571953267801</v>
      </c>
      <c r="F4514" s="8">
        <v>20.0437929451404</v>
      </c>
      <c r="G4514" s="8">
        <v>20.762585919372501</v>
      </c>
      <c r="H4514" s="8">
        <v>19.236747631359101</v>
      </c>
    </row>
    <row r="4515" spans="1:8" x14ac:dyDescent="0.35">
      <c r="A4515" s="7" t="str">
        <f t="shared" si="83"/>
        <v>0Platos Base HuevosDE 15 A 19 AÑOS</v>
      </c>
      <c r="B4515" s="7">
        <v>0</v>
      </c>
      <c r="C4515" s="7">
        <v>0</v>
      </c>
      <c r="D4515" s="8" t="s">
        <v>39</v>
      </c>
      <c r="E4515" s="8">
        <v>2.3494680040308902</v>
      </c>
      <c r="F4515" s="8">
        <v>2.8486333892145499</v>
      </c>
      <c r="G4515" s="8">
        <v>2.0787223263543999</v>
      </c>
      <c r="H4515" s="8">
        <v>2.1191851692136399</v>
      </c>
    </row>
    <row r="4516" spans="1:8" x14ac:dyDescent="0.35">
      <c r="A4516" s="7" t="str">
        <f t="shared" si="83"/>
        <v>0Platos Base HuevosDE 20 A 24 AÑOS</v>
      </c>
      <c r="B4516" s="7">
        <v>0</v>
      </c>
      <c r="C4516" s="7">
        <v>0</v>
      </c>
      <c r="D4516" s="8" t="s">
        <v>40</v>
      </c>
      <c r="E4516" s="8">
        <v>3.2101839702293899</v>
      </c>
      <c r="F4516" s="8">
        <v>4.0127202054690203</v>
      </c>
      <c r="G4516" s="8">
        <v>3.62112919037529</v>
      </c>
      <c r="H4516" s="8">
        <v>2.4013479510648699</v>
      </c>
    </row>
    <row r="4517" spans="1:8" x14ac:dyDescent="0.35">
      <c r="A4517" s="7" t="str">
        <f t="shared" si="83"/>
        <v>0Platos Base HuevosDE 25 A 34 AÑOS</v>
      </c>
      <c r="B4517" s="7">
        <v>0</v>
      </c>
      <c r="C4517" s="7">
        <v>0</v>
      </c>
      <c r="D4517" s="8" t="s">
        <v>41</v>
      </c>
      <c r="E4517" s="8">
        <v>9.5771092241084901</v>
      </c>
      <c r="F4517" s="8">
        <v>11.679736389584599</v>
      </c>
      <c r="G4517" s="8">
        <v>11.113606275221199</v>
      </c>
      <c r="H4517" s="8">
        <v>12.244047322947401</v>
      </c>
    </row>
    <row r="4518" spans="1:8" x14ac:dyDescent="0.35">
      <c r="A4518" s="7" t="str">
        <f t="shared" si="83"/>
        <v>0Platos Base HuevosDE 35 A 49 AÑOS</v>
      </c>
      <c r="B4518" s="7">
        <v>0</v>
      </c>
      <c r="C4518" s="7">
        <v>0</v>
      </c>
      <c r="D4518" s="8" t="s">
        <v>42</v>
      </c>
      <c r="E4518" s="8">
        <v>30.862332866526401</v>
      </c>
      <c r="F4518" s="8">
        <v>30.553443996606902</v>
      </c>
      <c r="G4518" s="8">
        <v>29.968194423623501</v>
      </c>
      <c r="H4518" s="8">
        <v>27.1656144749441</v>
      </c>
    </row>
    <row r="4519" spans="1:8" x14ac:dyDescent="0.35">
      <c r="A4519" s="7" t="str">
        <f t="shared" si="83"/>
        <v>0Platos Base HuevosDE 50 A 59 AÑOS</v>
      </c>
      <c r="B4519" s="7">
        <v>0</v>
      </c>
      <c r="C4519" s="7">
        <v>0</v>
      </c>
      <c r="D4519" s="8" t="s">
        <v>43</v>
      </c>
      <c r="E4519" s="8">
        <v>25.486470280477398</v>
      </c>
      <c r="F4519" s="8">
        <v>27.860655047252902</v>
      </c>
      <c r="G4519" s="8">
        <v>27.8057741086884</v>
      </c>
      <c r="H4519" s="8">
        <v>27.051928715920599</v>
      </c>
    </row>
    <row r="4520" spans="1:8" x14ac:dyDescent="0.35">
      <c r="A4520" s="7" t="str">
        <f t="shared" si="83"/>
        <v>0Platos Base HuevosDE 60 A 75 AÑOS</v>
      </c>
      <c r="B4520" s="7">
        <v>0</v>
      </c>
      <c r="C4520" s="7">
        <v>0</v>
      </c>
      <c r="D4520" s="8" t="s">
        <v>44</v>
      </c>
      <c r="E4520" s="8">
        <v>28.514437092928301</v>
      </c>
      <c r="F4520" s="8">
        <v>23.044812653278399</v>
      </c>
      <c r="G4520" s="8">
        <v>25.412574669579801</v>
      </c>
      <c r="H4520" s="8">
        <v>29.017880083904501</v>
      </c>
    </row>
    <row r="4521" spans="1:8" x14ac:dyDescent="0.35">
      <c r="A4521" s="7" t="str">
        <f t="shared" si="83"/>
        <v>0Platos Base HuevosALTA Y MEDIA ALTA</v>
      </c>
      <c r="B4521" s="7">
        <v>0</v>
      </c>
      <c r="C4521" s="7">
        <v>0</v>
      </c>
      <c r="D4521" s="8" t="s">
        <v>17</v>
      </c>
      <c r="E4521" s="8">
        <v>30.4194731988675</v>
      </c>
      <c r="F4521" s="8">
        <v>29.396341186418901</v>
      </c>
      <c r="G4521" s="8">
        <v>31.339171823965799</v>
      </c>
      <c r="H4521" s="8">
        <v>31.8918780509321</v>
      </c>
    </row>
    <row r="4522" spans="1:8" x14ac:dyDescent="0.35">
      <c r="A4522" s="7" t="str">
        <f t="shared" si="83"/>
        <v>0Platos Base HuevosMEDIA</v>
      </c>
      <c r="B4522" s="7">
        <v>0</v>
      </c>
      <c r="C4522" s="7">
        <v>0</v>
      </c>
      <c r="D4522" s="8" t="s">
        <v>18</v>
      </c>
      <c r="E4522" s="8">
        <v>30.460269878844102</v>
      </c>
      <c r="F4522" s="8">
        <v>31.0021790354023</v>
      </c>
      <c r="G4522" s="8">
        <v>30.705286590105299</v>
      </c>
      <c r="H4522" s="8">
        <v>32.070720068526597</v>
      </c>
    </row>
    <row r="4523" spans="1:8" x14ac:dyDescent="0.35">
      <c r="A4523" s="7" t="str">
        <f t="shared" si="83"/>
        <v>0Platos Base HuevosMEDIA BAJA</v>
      </c>
      <c r="B4523" s="7">
        <v>0</v>
      </c>
      <c r="C4523" s="7">
        <v>0</v>
      </c>
      <c r="D4523" s="8" t="s">
        <v>19</v>
      </c>
      <c r="E4523" s="8">
        <v>23.414534950065299</v>
      </c>
      <c r="F4523" s="8">
        <v>22.3882709172278</v>
      </c>
      <c r="G4523" s="8">
        <v>22.158887528781101</v>
      </c>
      <c r="H4523" s="8">
        <v>20.3070285169938</v>
      </c>
    </row>
    <row r="4524" spans="1:8" x14ac:dyDescent="0.35">
      <c r="A4524" s="7" t="str">
        <f t="shared" si="83"/>
        <v>0Platos Base HuevosBAJA</v>
      </c>
      <c r="B4524" s="7">
        <v>0</v>
      </c>
      <c r="C4524" s="7">
        <v>0</v>
      </c>
      <c r="D4524" s="8" t="s">
        <v>20</v>
      </c>
      <c r="E4524" s="8">
        <v>15.7057252948917</v>
      </c>
      <c r="F4524" s="8">
        <v>17.2132094175739</v>
      </c>
      <c r="G4524" s="8">
        <v>15.796658362834901</v>
      </c>
      <c r="H4524" s="8">
        <v>15.730376149607601</v>
      </c>
    </row>
    <row r="4525" spans="1:8" x14ac:dyDescent="0.35">
      <c r="A4525" s="7" t="str">
        <f t="shared" si="83"/>
        <v>0Platos Base HuevosHOMBRE</v>
      </c>
      <c r="B4525" s="7">
        <v>0</v>
      </c>
      <c r="C4525" s="7">
        <v>0</v>
      </c>
      <c r="D4525" s="8" t="s">
        <v>21</v>
      </c>
      <c r="E4525" s="8">
        <v>47.7687007792521</v>
      </c>
      <c r="F4525" s="8">
        <v>45.753248453245099</v>
      </c>
      <c r="G4525" s="8">
        <v>46.665870384637799</v>
      </c>
      <c r="H4525" s="8">
        <v>50.911355696778898</v>
      </c>
    </row>
    <row r="4526" spans="1:8" x14ac:dyDescent="0.35">
      <c r="A4526" s="7" t="str">
        <f t="shared" si="83"/>
        <v>0Platos Base HuevosMUJER</v>
      </c>
      <c r="B4526" s="7">
        <v>0</v>
      </c>
      <c r="C4526" s="7">
        <v>0</v>
      </c>
      <c r="D4526" s="8" t="s">
        <v>22</v>
      </c>
      <c r="E4526" s="8">
        <v>52.231300044149698</v>
      </c>
      <c r="F4526" s="8">
        <v>54.246754860321303</v>
      </c>
      <c r="G4526" s="8">
        <v>53.334133230579504</v>
      </c>
      <c r="H4526" s="8">
        <v>49.0886433647564</v>
      </c>
    </row>
    <row r="4527" spans="1:8" x14ac:dyDescent="0.35">
      <c r="A4527" s="7" t="s">
        <v>284</v>
      </c>
      <c r="B4527" s="7" t="s">
        <v>121</v>
      </c>
      <c r="C4527" s="7" t="s">
        <v>175</v>
      </c>
      <c r="D4527" s="7" t="s">
        <v>36</v>
      </c>
      <c r="E4527" s="8">
        <v>51.260675504775698</v>
      </c>
      <c r="F4527" s="8">
        <v>36.784712915990397</v>
      </c>
      <c r="G4527" s="8">
        <v>44.480102530885297</v>
      </c>
      <c r="H4527" s="8">
        <v>46.167053186712401</v>
      </c>
    </row>
    <row r="4528" spans="1:8" x14ac:dyDescent="0.35">
      <c r="A4528" s="7" t="s">
        <v>285</v>
      </c>
      <c r="B4528" s="7">
        <v>0</v>
      </c>
      <c r="C4528" s="7">
        <v>0</v>
      </c>
      <c r="D4528" s="7" t="s">
        <v>1</v>
      </c>
      <c r="E4528" s="8">
        <v>60.7226510685825</v>
      </c>
      <c r="F4528" s="8">
        <v>35.048489169946002</v>
      </c>
      <c r="G4528" s="8">
        <v>43.3000329966208</v>
      </c>
      <c r="H4528" s="8">
        <v>46.084999319877497</v>
      </c>
    </row>
    <row r="4529" spans="1:8" x14ac:dyDescent="0.35">
      <c r="A4529" s="7" t="s">
        <v>286</v>
      </c>
      <c r="B4529" s="7">
        <v>0</v>
      </c>
      <c r="C4529" s="7">
        <v>0</v>
      </c>
      <c r="D4529" s="7" t="s">
        <v>2</v>
      </c>
      <c r="E4529" s="8">
        <v>46.961108625249103</v>
      </c>
      <c r="F4529" s="8">
        <v>28.150357162000802</v>
      </c>
      <c r="G4529" s="8">
        <v>38.477093196808703</v>
      </c>
      <c r="H4529" s="8">
        <v>39.594154361872199</v>
      </c>
    </row>
    <row r="4530" spans="1:8" x14ac:dyDescent="0.35">
      <c r="A4530" s="7" t="s">
        <v>287</v>
      </c>
      <c r="B4530" s="7">
        <v>0</v>
      </c>
      <c r="C4530" s="7">
        <v>0</v>
      </c>
      <c r="D4530" s="7" t="s">
        <v>3</v>
      </c>
      <c r="E4530" s="8">
        <v>56.128386803909201</v>
      </c>
      <c r="F4530" s="8">
        <v>41.425171139023199</v>
      </c>
      <c r="G4530" s="8">
        <v>48.162803808111498</v>
      </c>
      <c r="H4530" s="8">
        <v>48.110174755287602</v>
      </c>
    </row>
    <row r="4531" spans="1:8" x14ac:dyDescent="0.35">
      <c r="A4531" s="7" t="s">
        <v>288</v>
      </c>
      <c r="B4531" s="7">
        <v>0</v>
      </c>
      <c r="C4531" s="7">
        <v>0</v>
      </c>
      <c r="D4531" s="7" t="s">
        <v>4</v>
      </c>
      <c r="E4531" s="8">
        <v>49.673346686251001</v>
      </c>
      <c r="F4531" s="8">
        <v>37.821321364119399</v>
      </c>
      <c r="G4531" s="8">
        <v>42.7133079828211</v>
      </c>
      <c r="H4531" s="8">
        <v>44.502494776235999</v>
      </c>
    </row>
    <row r="4532" spans="1:8" x14ac:dyDescent="0.35">
      <c r="A4532" s="7" t="s">
        <v>289</v>
      </c>
      <c r="B4532" s="7">
        <v>0</v>
      </c>
      <c r="C4532" s="7">
        <v>0</v>
      </c>
      <c r="D4532" s="7" t="s">
        <v>5</v>
      </c>
      <c r="E4532" s="8">
        <v>61.647764162814198</v>
      </c>
      <c r="F4532" s="8">
        <v>50.823842055605901</v>
      </c>
      <c r="G4532" s="8">
        <v>60.549378550273097</v>
      </c>
      <c r="H4532" s="8">
        <v>63.574679253002699</v>
      </c>
    </row>
    <row r="4533" spans="1:8" x14ac:dyDescent="0.35">
      <c r="A4533" s="7" t="s">
        <v>290</v>
      </c>
      <c r="B4533" s="7">
        <v>0</v>
      </c>
      <c r="C4533" s="7">
        <v>0</v>
      </c>
      <c r="D4533" s="7" t="s">
        <v>6</v>
      </c>
      <c r="E4533" s="8">
        <v>44.591022909059902</v>
      </c>
      <c r="F4533" s="8">
        <v>34.906989258933301</v>
      </c>
      <c r="G4533" s="8">
        <v>40.490914781311801</v>
      </c>
      <c r="H4533" s="8">
        <v>40.944687598188104</v>
      </c>
    </row>
    <row r="4534" spans="1:8" x14ac:dyDescent="0.35">
      <c r="A4534" s="7" t="s">
        <v>291</v>
      </c>
      <c r="B4534" s="7">
        <v>0</v>
      </c>
      <c r="C4534" s="7">
        <v>0</v>
      </c>
      <c r="D4534" s="7" t="s">
        <v>7</v>
      </c>
      <c r="E4534" s="8">
        <v>47.419905641606697</v>
      </c>
      <c r="F4534" s="8">
        <v>32.721014954532897</v>
      </c>
      <c r="G4534" s="8">
        <v>47.036707544489197</v>
      </c>
      <c r="H4534" s="8">
        <v>42.639332155256298</v>
      </c>
    </row>
    <row r="4535" spans="1:8" x14ac:dyDescent="0.35">
      <c r="A4535" s="7" t="s">
        <v>292</v>
      </c>
      <c r="B4535" s="7">
        <v>0</v>
      </c>
      <c r="C4535" s="7">
        <v>0</v>
      </c>
      <c r="D4535" s="7" t="s">
        <v>8</v>
      </c>
      <c r="E4535" s="8">
        <v>38.9829960833016</v>
      </c>
      <c r="F4535" s="8">
        <v>26.173736582801101</v>
      </c>
      <c r="G4535" s="8">
        <v>29.631423605707699</v>
      </c>
      <c r="H4535" s="8">
        <v>39.195387866105698</v>
      </c>
    </row>
    <row r="4536" spans="1:8" x14ac:dyDescent="0.35">
      <c r="A4536" s="7" t="s">
        <v>293</v>
      </c>
      <c r="B4536" s="7">
        <v>0</v>
      </c>
      <c r="C4536" s="7">
        <v>0</v>
      </c>
      <c r="D4536" s="7" t="s">
        <v>9</v>
      </c>
      <c r="E4536" s="8">
        <v>37.131630430776497</v>
      </c>
      <c r="F4536" s="8">
        <v>24.016179575349302</v>
      </c>
      <c r="G4536" s="8">
        <v>21.531000233671101</v>
      </c>
      <c r="H4536" s="8">
        <v>23.0147278133011</v>
      </c>
    </row>
    <row r="4537" spans="1:8" x14ac:dyDescent="0.35">
      <c r="A4537" s="7" t="s">
        <v>294</v>
      </c>
      <c r="B4537" s="7">
        <v>0</v>
      </c>
      <c r="C4537" s="7">
        <v>0</v>
      </c>
      <c r="D4537" s="7" t="s">
        <v>10</v>
      </c>
      <c r="E4537" s="8">
        <v>40.790722843010897</v>
      </c>
      <c r="F4537" s="8">
        <v>25.1116244037648</v>
      </c>
      <c r="G4537" s="8">
        <v>40.785489411633598</v>
      </c>
      <c r="H4537" s="8">
        <v>47.427766279295597</v>
      </c>
    </row>
    <row r="4538" spans="1:8" x14ac:dyDescent="0.35">
      <c r="A4538" s="7" t="s">
        <v>295</v>
      </c>
      <c r="B4538" s="7">
        <v>0</v>
      </c>
      <c r="C4538" s="7">
        <v>0</v>
      </c>
      <c r="D4538" s="7" t="s">
        <v>11</v>
      </c>
      <c r="E4538" s="8">
        <v>47.568355085438</v>
      </c>
      <c r="F4538" s="8">
        <v>26.477466817408398</v>
      </c>
      <c r="G4538" s="8">
        <v>40.562398773704402</v>
      </c>
      <c r="H4538" s="8">
        <v>40.745996579222002</v>
      </c>
    </row>
    <row r="4539" spans="1:8" x14ac:dyDescent="0.35">
      <c r="A4539" s="7" t="s">
        <v>296</v>
      </c>
      <c r="B4539" s="7">
        <v>0</v>
      </c>
      <c r="C4539" s="7">
        <v>0</v>
      </c>
      <c r="D4539" s="7" t="s">
        <v>12</v>
      </c>
      <c r="E4539" s="8">
        <v>48.032602964551003</v>
      </c>
      <c r="F4539" s="8">
        <v>34.0347678487596</v>
      </c>
      <c r="G4539" s="8">
        <v>43.226996375511298</v>
      </c>
      <c r="H4539" s="8">
        <v>40.351155558046798</v>
      </c>
    </row>
    <row r="4540" spans="1:8" x14ac:dyDescent="0.35">
      <c r="A4540" s="7" t="s">
        <v>297</v>
      </c>
      <c r="B4540" s="7">
        <v>0</v>
      </c>
      <c r="C4540" s="7">
        <v>0</v>
      </c>
      <c r="D4540" s="7" t="s">
        <v>13</v>
      </c>
      <c r="E4540" s="8">
        <v>56.268895989385797</v>
      </c>
      <c r="F4540" s="8">
        <v>40.482478873873603</v>
      </c>
      <c r="G4540" s="8">
        <v>47.1311404531208</v>
      </c>
      <c r="H4540" s="8">
        <v>51.269156031938699</v>
      </c>
    </row>
    <row r="4541" spans="1:8" x14ac:dyDescent="0.35">
      <c r="A4541" s="7" t="s">
        <v>298</v>
      </c>
      <c r="B4541" s="7">
        <v>0</v>
      </c>
      <c r="C4541" s="7">
        <v>0</v>
      </c>
      <c r="D4541" s="7" t="s">
        <v>14</v>
      </c>
      <c r="E4541" s="8">
        <v>50.3125516369794</v>
      </c>
      <c r="F4541" s="8">
        <v>40.414751282574201</v>
      </c>
      <c r="G4541" s="8">
        <v>43.824987653248101</v>
      </c>
      <c r="H4541" s="8">
        <v>45.288371225858</v>
      </c>
    </row>
    <row r="4542" spans="1:8" x14ac:dyDescent="0.35">
      <c r="A4542" s="7" t="s">
        <v>299</v>
      </c>
      <c r="B4542" s="7">
        <v>0</v>
      </c>
      <c r="C4542" s="7">
        <v>0</v>
      </c>
      <c r="D4542" s="7" t="s">
        <v>15</v>
      </c>
      <c r="E4542" s="8">
        <v>56.819395794977098</v>
      </c>
      <c r="F4542" s="8">
        <v>41.059297152691101</v>
      </c>
      <c r="G4542" s="8">
        <v>48.690207534890398</v>
      </c>
      <c r="H4542" s="8">
        <v>53.0174825578369</v>
      </c>
    </row>
    <row r="4543" spans="1:8" x14ac:dyDescent="0.35">
      <c r="A4543" s="7" t="s">
        <v>300</v>
      </c>
      <c r="B4543" s="7">
        <v>0</v>
      </c>
      <c r="C4543" s="7">
        <v>0</v>
      </c>
      <c r="D4543" s="7" t="s">
        <v>16</v>
      </c>
      <c r="E4543" s="8">
        <v>56.090353876735897</v>
      </c>
      <c r="F4543" s="8">
        <v>43.888109159355203</v>
      </c>
      <c r="G4543" s="8">
        <v>51.198386371033102</v>
      </c>
      <c r="H4543" s="8">
        <v>52.0658481658526</v>
      </c>
    </row>
    <row r="4544" spans="1:8" x14ac:dyDescent="0.35">
      <c r="A4544" s="7" t="s">
        <v>301</v>
      </c>
      <c r="B4544" s="7">
        <v>0</v>
      </c>
      <c r="C4544" s="7">
        <v>0</v>
      </c>
      <c r="D4544" s="7" t="s">
        <v>39</v>
      </c>
      <c r="E4544" s="8">
        <v>18.328459698028698</v>
      </c>
      <c r="F4544" s="8">
        <v>11.6831575283236</v>
      </c>
      <c r="G4544" s="8">
        <v>16.721022586457199</v>
      </c>
      <c r="H4544" s="8">
        <v>16.625802701254599</v>
      </c>
    </row>
    <row r="4545" spans="1:8" x14ac:dyDescent="0.35">
      <c r="A4545" s="7" t="s">
        <v>302</v>
      </c>
      <c r="B4545" s="7">
        <v>0</v>
      </c>
      <c r="C4545" s="7">
        <v>0</v>
      </c>
      <c r="D4545" s="7" t="s">
        <v>40</v>
      </c>
      <c r="E4545" s="8">
        <v>29.640068372585201</v>
      </c>
      <c r="F4545" s="8">
        <v>24.5169024099289</v>
      </c>
      <c r="G4545" s="8">
        <v>25.324220434408101</v>
      </c>
      <c r="H4545" s="8">
        <v>20.992175237134099</v>
      </c>
    </row>
    <row r="4546" spans="1:8" x14ac:dyDescent="0.35">
      <c r="A4546" s="7" t="s">
        <v>303</v>
      </c>
      <c r="B4546" s="7">
        <v>0</v>
      </c>
      <c r="C4546" s="7">
        <v>0</v>
      </c>
      <c r="D4546" s="7" t="s">
        <v>41</v>
      </c>
      <c r="E4546" s="8">
        <v>38.913111641963198</v>
      </c>
      <c r="F4546" s="8">
        <v>32.494806025604397</v>
      </c>
      <c r="G4546" s="8">
        <v>35.195847808636103</v>
      </c>
      <c r="H4546" s="8">
        <v>37.350696338062498</v>
      </c>
    </row>
    <row r="4547" spans="1:8" x14ac:dyDescent="0.35">
      <c r="A4547" s="7" t="s">
        <v>304</v>
      </c>
      <c r="B4547" s="7">
        <v>0</v>
      </c>
      <c r="C4547" s="7">
        <v>0</v>
      </c>
      <c r="D4547" s="7" t="s">
        <v>42</v>
      </c>
      <c r="E4547" s="8">
        <v>52.3382006834685</v>
      </c>
      <c r="F4547" s="8">
        <v>36.955979670526702</v>
      </c>
      <c r="G4547" s="8">
        <v>42.06490406959</v>
      </c>
      <c r="H4547" s="8">
        <v>44.289689227894598</v>
      </c>
    </row>
    <row r="4548" spans="1:8" x14ac:dyDescent="0.35">
      <c r="A4548" s="7" t="s">
        <v>305</v>
      </c>
      <c r="B4548" s="7">
        <v>0</v>
      </c>
      <c r="C4548" s="7">
        <v>0</v>
      </c>
      <c r="D4548" s="7" t="s">
        <v>43</v>
      </c>
      <c r="E4548" s="8">
        <v>65.363661530260899</v>
      </c>
      <c r="F4548" s="8">
        <v>48.124142234668</v>
      </c>
      <c r="G4548" s="8">
        <v>59.8122083845983</v>
      </c>
      <c r="H4548" s="8">
        <v>58.8499166970565</v>
      </c>
    </row>
    <row r="4549" spans="1:8" x14ac:dyDescent="0.35">
      <c r="A4549" s="7" t="s">
        <v>306</v>
      </c>
      <c r="B4549" s="7">
        <v>0</v>
      </c>
      <c r="C4549" s="7">
        <v>0</v>
      </c>
      <c r="D4549" s="7" t="s">
        <v>44</v>
      </c>
      <c r="E4549" s="8">
        <v>61.592354707656099</v>
      </c>
      <c r="F4549" s="8">
        <v>40.455352818201099</v>
      </c>
      <c r="G4549" s="8">
        <v>54.115320807390901</v>
      </c>
      <c r="H4549" s="8">
        <v>59.097634259396997</v>
      </c>
    </row>
    <row r="4550" spans="1:8" x14ac:dyDescent="0.35">
      <c r="A4550" s="7" t="s">
        <v>307</v>
      </c>
      <c r="B4550" s="7">
        <v>0</v>
      </c>
      <c r="C4550" s="7">
        <v>0</v>
      </c>
      <c r="D4550" s="7" t="s">
        <v>17</v>
      </c>
      <c r="E4550" s="8">
        <v>64.715458479369005</v>
      </c>
      <c r="F4550" s="8">
        <v>44.526591533525803</v>
      </c>
      <c r="G4550" s="8">
        <v>62.925794842444098</v>
      </c>
      <c r="H4550" s="8">
        <v>63.137055242091897</v>
      </c>
    </row>
    <row r="4551" spans="1:8" x14ac:dyDescent="0.35">
      <c r="A4551" s="7" t="s">
        <v>308</v>
      </c>
      <c r="B4551" s="7">
        <v>0</v>
      </c>
      <c r="C4551" s="7">
        <v>0</v>
      </c>
      <c r="D4551" s="7" t="s">
        <v>18</v>
      </c>
      <c r="E4551" s="8">
        <v>49.320151955308901</v>
      </c>
      <c r="F4551" s="8">
        <v>35.568665394597097</v>
      </c>
      <c r="G4551" s="8">
        <v>40.147976446256699</v>
      </c>
      <c r="H4551" s="8">
        <v>42.8731547094985</v>
      </c>
    </row>
    <row r="4552" spans="1:8" x14ac:dyDescent="0.35">
      <c r="A4552" s="7" t="s">
        <v>309</v>
      </c>
      <c r="B4552" s="7">
        <v>0</v>
      </c>
      <c r="C4552" s="7">
        <v>0</v>
      </c>
      <c r="D4552" s="7" t="s">
        <v>19</v>
      </c>
      <c r="E4552" s="8">
        <v>45.933364805077403</v>
      </c>
      <c r="F4552" s="8">
        <v>35.215638941942203</v>
      </c>
      <c r="G4552" s="8">
        <v>39.998702725308497</v>
      </c>
      <c r="H4552" s="8">
        <v>38.105393234163301</v>
      </c>
    </row>
    <row r="4553" spans="1:8" x14ac:dyDescent="0.35">
      <c r="A4553" s="7" t="s">
        <v>310</v>
      </c>
      <c r="B4553" s="7">
        <v>0</v>
      </c>
      <c r="C4553" s="7">
        <v>0</v>
      </c>
      <c r="D4553" s="7" t="s">
        <v>20</v>
      </c>
      <c r="E4553" s="8">
        <v>46.915832261506701</v>
      </c>
      <c r="F4553" s="8">
        <v>32.404197872053302</v>
      </c>
      <c r="G4553" s="8">
        <v>37.469396815067199</v>
      </c>
      <c r="H4553" s="8">
        <v>43.931922228072096</v>
      </c>
    </row>
    <row r="4554" spans="1:8" x14ac:dyDescent="0.35">
      <c r="A4554" s="7" t="s">
        <v>311</v>
      </c>
      <c r="B4554" s="7">
        <v>0</v>
      </c>
      <c r="C4554" s="7">
        <v>0</v>
      </c>
      <c r="D4554" s="7" t="s">
        <v>21</v>
      </c>
      <c r="E4554" s="8">
        <v>49.785078228209002</v>
      </c>
      <c r="F4554" s="8">
        <v>35.060032688690498</v>
      </c>
      <c r="G4554" s="8">
        <v>42.867382900580097</v>
      </c>
      <c r="H4554" s="8">
        <v>44.611376686613802</v>
      </c>
    </row>
    <row r="4555" spans="1:8" x14ac:dyDescent="0.35">
      <c r="A4555" s="7" t="s">
        <v>312</v>
      </c>
      <c r="B4555" s="7">
        <v>0</v>
      </c>
      <c r="C4555" s="7">
        <v>0</v>
      </c>
      <c r="D4555" s="7" t="s">
        <v>22</v>
      </c>
      <c r="E4555" s="8">
        <v>52.714190869390499</v>
      </c>
      <c r="F4555" s="8">
        <v>38.480640356148101</v>
      </c>
      <c r="G4555" s="8">
        <v>46.068466358339698</v>
      </c>
      <c r="H4555" s="8">
        <v>47.7005153349224</v>
      </c>
    </row>
    <row r="4556" spans="1:8" x14ac:dyDescent="0.35">
      <c r="A4556" s="7" t="s">
        <v>313</v>
      </c>
      <c r="B4556" s="7">
        <v>0</v>
      </c>
      <c r="C4556" s="7" t="s">
        <v>125</v>
      </c>
      <c r="D4556" s="7" t="s">
        <v>36</v>
      </c>
      <c r="E4556" s="8">
        <v>7.9147358727848696</v>
      </c>
      <c r="F4556" s="8">
        <v>6.0177733337923396</v>
      </c>
      <c r="G4556" s="8">
        <v>7.3246798917434104</v>
      </c>
      <c r="H4556" s="8">
        <v>7.5298454725563797</v>
      </c>
    </row>
    <row r="4557" spans="1:8" x14ac:dyDescent="0.35">
      <c r="A4557" s="7" t="s">
        <v>314</v>
      </c>
      <c r="B4557" s="7">
        <v>0</v>
      </c>
      <c r="C4557" s="7">
        <v>0</v>
      </c>
      <c r="D4557" s="7" t="s">
        <v>1</v>
      </c>
      <c r="E4557" s="8">
        <v>9.4664067993611098</v>
      </c>
      <c r="F4557" s="8">
        <v>5.7411988516730998</v>
      </c>
      <c r="G4557" s="8">
        <v>6.77905572400606</v>
      </c>
      <c r="H4557" s="8">
        <v>6.7539787649229197</v>
      </c>
    </row>
    <row r="4558" spans="1:8" x14ac:dyDescent="0.35">
      <c r="A4558" s="7" t="s">
        <v>315</v>
      </c>
      <c r="B4558" s="7">
        <v>0</v>
      </c>
      <c r="C4558" s="7">
        <v>0</v>
      </c>
      <c r="D4558" s="7" t="s">
        <v>2</v>
      </c>
      <c r="E4558" s="8">
        <v>7.25772966639685</v>
      </c>
      <c r="F4558" s="8">
        <v>4.3500147100835598</v>
      </c>
      <c r="G4558" s="8">
        <v>6.1777460255551002</v>
      </c>
      <c r="H4558" s="8">
        <v>6.5217250113447101</v>
      </c>
    </row>
    <row r="4559" spans="1:8" x14ac:dyDescent="0.35">
      <c r="A4559" s="7" t="s">
        <v>316</v>
      </c>
      <c r="B4559" s="7">
        <v>0</v>
      </c>
      <c r="C4559" s="7">
        <v>0</v>
      </c>
      <c r="D4559" s="7" t="s">
        <v>3</v>
      </c>
      <c r="E4559" s="8">
        <v>8.2934712273906701</v>
      </c>
      <c r="F4559" s="8">
        <v>6.4833769102993601</v>
      </c>
      <c r="G4559" s="8">
        <v>7.8494981948490201</v>
      </c>
      <c r="H4559" s="8">
        <v>7.8451110520856</v>
      </c>
    </row>
    <row r="4560" spans="1:8" x14ac:dyDescent="0.35">
      <c r="A4560" s="7" t="s">
        <v>317</v>
      </c>
      <c r="B4560" s="7">
        <v>0</v>
      </c>
      <c r="C4560" s="7">
        <v>0</v>
      </c>
      <c r="D4560" s="7" t="s">
        <v>4</v>
      </c>
      <c r="E4560" s="8">
        <v>7.7177775342080102</v>
      </c>
      <c r="F4560" s="8">
        <v>6.0331287587998697</v>
      </c>
      <c r="G4560" s="8">
        <v>7.0142770738236004</v>
      </c>
      <c r="H4560" s="8">
        <v>7.3470022696089501</v>
      </c>
    </row>
    <row r="4561" spans="1:8" x14ac:dyDescent="0.35">
      <c r="A4561" s="7" t="s">
        <v>318</v>
      </c>
      <c r="B4561" s="7">
        <v>0</v>
      </c>
      <c r="C4561" s="7">
        <v>0</v>
      </c>
      <c r="D4561" s="7" t="s">
        <v>5</v>
      </c>
      <c r="E4561" s="8">
        <v>9.9934373228127704</v>
      </c>
      <c r="F4561" s="8">
        <v>8.8984995551678807</v>
      </c>
      <c r="G4561" s="8">
        <v>10.5836791926831</v>
      </c>
      <c r="H4561" s="8">
        <v>10.906573422566</v>
      </c>
    </row>
    <row r="4562" spans="1:8" x14ac:dyDescent="0.35">
      <c r="A4562" s="7" t="s">
        <v>319</v>
      </c>
      <c r="B4562" s="7">
        <v>0</v>
      </c>
      <c r="C4562" s="7">
        <v>0</v>
      </c>
      <c r="D4562" s="7" t="s">
        <v>6</v>
      </c>
      <c r="E4562" s="8">
        <v>7.1172836399131096</v>
      </c>
      <c r="F4562" s="8">
        <v>5.8392666363443899</v>
      </c>
      <c r="G4562" s="8">
        <v>6.9379642936032297</v>
      </c>
      <c r="H4562" s="8">
        <v>6.9926418249550304</v>
      </c>
    </row>
    <row r="4563" spans="1:8" x14ac:dyDescent="0.35">
      <c r="A4563" s="7" t="s">
        <v>320</v>
      </c>
      <c r="B4563" s="7">
        <v>0</v>
      </c>
      <c r="C4563" s="7">
        <v>0</v>
      </c>
      <c r="D4563" s="7" t="s">
        <v>7</v>
      </c>
      <c r="E4563" s="8">
        <v>6.5344888761998403</v>
      </c>
      <c r="F4563" s="8">
        <v>5.1557573857085304</v>
      </c>
      <c r="G4563" s="8">
        <v>7.0620581969222203</v>
      </c>
      <c r="H4563" s="8">
        <v>6.4186492586692401</v>
      </c>
    </row>
    <row r="4564" spans="1:8" x14ac:dyDescent="0.35">
      <c r="A4564" s="7" t="s">
        <v>321</v>
      </c>
      <c r="B4564" s="7">
        <v>0</v>
      </c>
      <c r="C4564" s="7">
        <v>0</v>
      </c>
      <c r="D4564" s="7" t="s">
        <v>8</v>
      </c>
      <c r="E4564" s="8">
        <v>6.2953305362806198</v>
      </c>
      <c r="F4564" s="8">
        <v>4.7028671569943699</v>
      </c>
      <c r="G4564" s="8">
        <v>5.1515177367770697</v>
      </c>
      <c r="H4564" s="8">
        <v>6.3326253823860297</v>
      </c>
    </row>
    <row r="4565" spans="1:8" x14ac:dyDescent="0.35">
      <c r="A4565" s="7" t="s">
        <v>322</v>
      </c>
      <c r="B4565" s="7">
        <v>0</v>
      </c>
      <c r="C4565" s="7">
        <v>0</v>
      </c>
      <c r="D4565" s="7" t="s">
        <v>9</v>
      </c>
      <c r="E4565" s="8">
        <v>7.2012782595402998</v>
      </c>
      <c r="F4565" s="8">
        <v>4.4519027887790896</v>
      </c>
      <c r="G4565" s="8">
        <v>3.7673108895874501</v>
      </c>
      <c r="H4565" s="8">
        <v>4.7522960225762496</v>
      </c>
    </row>
    <row r="4566" spans="1:8" x14ac:dyDescent="0.35">
      <c r="A4566" s="7" t="s">
        <v>323</v>
      </c>
      <c r="B4566" s="7">
        <v>0</v>
      </c>
      <c r="C4566" s="7">
        <v>0</v>
      </c>
      <c r="D4566" s="7" t="s">
        <v>10</v>
      </c>
      <c r="E4566" s="8">
        <v>6.0025689602814296</v>
      </c>
      <c r="F4566" s="8">
        <v>3.5212013001772098</v>
      </c>
      <c r="G4566" s="8">
        <v>6.7251086924013403</v>
      </c>
      <c r="H4566" s="8">
        <v>7.4485249752021598</v>
      </c>
    </row>
    <row r="4567" spans="1:8" x14ac:dyDescent="0.35">
      <c r="A4567" s="7" t="s">
        <v>324</v>
      </c>
      <c r="B4567" s="7">
        <v>0</v>
      </c>
      <c r="C4567" s="7">
        <v>0</v>
      </c>
      <c r="D4567" s="7" t="s">
        <v>11</v>
      </c>
      <c r="E4567" s="8">
        <v>7.2714258846962503</v>
      </c>
      <c r="F4567" s="8">
        <v>4.4434784117528601</v>
      </c>
      <c r="G4567" s="8">
        <v>6.6619086120201398</v>
      </c>
      <c r="H4567" s="8">
        <v>6.1373169385658199</v>
      </c>
    </row>
    <row r="4568" spans="1:8" x14ac:dyDescent="0.35">
      <c r="A4568" s="7" t="s">
        <v>325</v>
      </c>
      <c r="B4568" s="7">
        <v>0</v>
      </c>
      <c r="C4568" s="7">
        <v>0</v>
      </c>
      <c r="D4568" s="7" t="s">
        <v>12</v>
      </c>
      <c r="E4568" s="8">
        <v>7.49262093167399</v>
      </c>
      <c r="F4568" s="8">
        <v>5.6743022444055997</v>
      </c>
      <c r="G4568" s="8">
        <v>7.3368652742707896</v>
      </c>
      <c r="H4568" s="8">
        <v>6.8771422495117998</v>
      </c>
    </row>
    <row r="4569" spans="1:8" x14ac:dyDescent="0.35">
      <c r="A4569" s="7" t="s">
        <v>326</v>
      </c>
      <c r="B4569" s="7">
        <v>0</v>
      </c>
      <c r="C4569" s="7">
        <v>0</v>
      </c>
      <c r="D4569" s="7" t="s">
        <v>13</v>
      </c>
      <c r="E4569" s="8">
        <v>8.9393598928171496</v>
      </c>
      <c r="F4569" s="8">
        <v>6.9166578785100201</v>
      </c>
      <c r="G4569" s="8">
        <v>7.7374635193474504</v>
      </c>
      <c r="H4569" s="8">
        <v>8.3137438104096404</v>
      </c>
    </row>
    <row r="4570" spans="1:8" x14ac:dyDescent="0.35">
      <c r="A4570" s="7" t="s">
        <v>327</v>
      </c>
      <c r="B4570" s="7">
        <v>0</v>
      </c>
      <c r="C4570" s="7">
        <v>0</v>
      </c>
      <c r="D4570" s="7" t="s">
        <v>14</v>
      </c>
      <c r="E4570" s="8">
        <v>7.1820578960732302</v>
      </c>
      <c r="F4570" s="8">
        <v>6.6189565582514902</v>
      </c>
      <c r="G4570" s="8">
        <v>7.2116415426726199</v>
      </c>
      <c r="H4570" s="8">
        <v>7.1001635497933</v>
      </c>
    </row>
    <row r="4571" spans="1:8" x14ac:dyDescent="0.35">
      <c r="A4571" s="7" t="s">
        <v>328</v>
      </c>
      <c r="B4571" s="7">
        <v>0</v>
      </c>
      <c r="C4571" s="7">
        <v>0</v>
      </c>
      <c r="D4571" s="7" t="s">
        <v>15</v>
      </c>
      <c r="E4571" s="8">
        <v>8.7976908890114096</v>
      </c>
      <c r="F4571" s="8">
        <v>6.1713094286711598</v>
      </c>
      <c r="G4571" s="8">
        <v>7.7729883408394498</v>
      </c>
      <c r="H4571" s="8">
        <v>8.9317197669702804</v>
      </c>
    </row>
    <row r="4572" spans="1:8" x14ac:dyDescent="0.35">
      <c r="A4572" s="7" t="s">
        <v>329</v>
      </c>
      <c r="B4572" s="7">
        <v>0</v>
      </c>
      <c r="C4572" s="7">
        <v>0</v>
      </c>
      <c r="D4572" s="7" t="s">
        <v>16</v>
      </c>
      <c r="E4572" s="8">
        <v>8.3259666972069404</v>
      </c>
      <c r="F4572" s="8">
        <v>7.1603151479700697</v>
      </c>
      <c r="G4572" s="8">
        <v>8.2512783903023408</v>
      </c>
      <c r="H4572" s="8">
        <v>8.0106262584172399</v>
      </c>
    </row>
    <row r="4573" spans="1:8" x14ac:dyDescent="0.35">
      <c r="A4573" s="7" t="s">
        <v>330</v>
      </c>
      <c r="B4573" s="7">
        <v>0</v>
      </c>
      <c r="C4573" s="7">
        <v>0</v>
      </c>
      <c r="D4573" s="7" t="s">
        <v>39</v>
      </c>
      <c r="E4573" s="8">
        <v>3.4951792458666899</v>
      </c>
      <c r="F4573" s="8">
        <v>2.1971431258313401</v>
      </c>
      <c r="G4573" s="8">
        <v>3.3005340449124998</v>
      </c>
      <c r="H4573" s="8">
        <v>3.8139882331812802</v>
      </c>
    </row>
    <row r="4574" spans="1:8" x14ac:dyDescent="0.35">
      <c r="A4574" s="7" t="s">
        <v>331</v>
      </c>
      <c r="B4574" s="7">
        <v>0</v>
      </c>
      <c r="C4574" s="7">
        <v>0</v>
      </c>
      <c r="D4574" s="7" t="s">
        <v>40</v>
      </c>
      <c r="E4574" s="8">
        <v>5.7609876775864404</v>
      </c>
      <c r="F4574" s="8">
        <v>4.9568504201063197</v>
      </c>
      <c r="G4574" s="8">
        <v>5.3067328325290104</v>
      </c>
      <c r="H4574" s="8">
        <v>4.2984556464834496</v>
      </c>
    </row>
    <row r="4575" spans="1:8" x14ac:dyDescent="0.35">
      <c r="A4575" s="7" t="s">
        <v>332</v>
      </c>
      <c r="B4575" s="7">
        <v>0</v>
      </c>
      <c r="C4575" s="7">
        <v>0</v>
      </c>
      <c r="D4575" s="7" t="s">
        <v>41</v>
      </c>
      <c r="E4575" s="8">
        <v>7.30084903011163</v>
      </c>
      <c r="F4575" s="8">
        <v>6.0584507478068996</v>
      </c>
      <c r="G4575" s="8">
        <v>6.9532430722150398</v>
      </c>
      <c r="H4575" s="8">
        <v>7.3894270049433404</v>
      </c>
    </row>
    <row r="4576" spans="1:8" x14ac:dyDescent="0.35">
      <c r="A4576" s="7" t="s">
        <v>333</v>
      </c>
      <c r="B4576" s="7">
        <v>0</v>
      </c>
      <c r="C4576" s="7">
        <v>0</v>
      </c>
      <c r="D4576" s="7" t="s">
        <v>42</v>
      </c>
      <c r="E4576" s="8">
        <v>8.7333699761997501</v>
      </c>
      <c r="F4576" s="8">
        <v>6.6837450616231404</v>
      </c>
      <c r="G4576" s="8">
        <v>7.6267264114063096</v>
      </c>
      <c r="H4576" s="8">
        <v>8.0249856320238795</v>
      </c>
    </row>
    <row r="4577" spans="1:8" x14ac:dyDescent="0.35">
      <c r="A4577" s="7" t="s">
        <v>334</v>
      </c>
      <c r="B4577" s="7">
        <v>0</v>
      </c>
      <c r="C4577" s="7">
        <v>0</v>
      </c>
      <c r="D4577" s="7" t="s">
        <v>43</v>
      </c>
      <c r="E4577" s="8">
        <v>9.6581092559808699</v>
      </c>
      <c r="F4577" s="8">
        <v>7.6884135100951498</v>
      </c>
      <c r="G4577" s="8">
        <v>9.7316490557758897</v>
      </c>
      <c r="H4577" s="8">
        <v>9.3385882766607509</v>
      </c>
    </row>
    <row r="4578" spans="1:8" x14ac:dyDescent="0.35">
      <c r="A4578" s="7" t="s">
        <v>335</v>
      </c>
      <c r="B4578" s="7">
        <v>0</v>
      </c>
      <c r="C4578" s="7">
        <v>0</v>
      </c>
      <c r="D4578" s="7" t="s">
        <v>44</v>
      </c>
      <c r="E4578" s="8">
        <v>7.5572173658310398</v>
      </c>
      <c r="F4578" s="8">
        <v>5.0108668153089999</v>
      </c>
      <c r="G4578" s="8">
        <v>6.8431944802524001</v>
      </c>
      <c r="H4578" s="8">
        <v>7.4422284033626998</v>
      </c>
    </row>
    <row r="4579" spans="1:8" x14ac:dyDescent="0.35">
      <c r="A4579" s="7" t="s">
        <v>336</v>
      </c>
      <c r="B4579" s="7">
        <v>0</v>
      </c>
      <c r="C4579" s="7">
        <v>0</v>
      </c>
      <c r="D4579" s="7" t="s">
        <v>17</v>
      </c>
      <c r="E4579" s="8">
        <v>9.6137563268523696</v>
      </c>
      <c r="F4579" s="8">
        <v>6.6912335382306001</v>
      </c>
      <c r="G4579" s="8">
        <v>9.3066769307192097</v>
      </c>
      <c r="H4579" s="8">
        <v>9.7764693818224799</v>
      </c>
    </row>
    <row r="4580" spans="1:8" x14ac:dyDescent="0.35">
      <c r="A4580" s="7" t="s">
        <v>337</v>
      </c>
      <c r="B4580" s="7">
        <v>0</v>
      </c>
      <c r="C4580" s="7">
        <v>0</v>
      </c>
      <c r="D4580" s="7" t="s">
        <v>18</v>
      </c>
      <c r="E4580" s="8">
        <v>7.6294719580911297</v>
      </c>
      <c r="F4580" s="8">
        <v>5.8537540142945002</v>
      </c>
      <c r="G4580" s="8">
        <v>6.8082432276828699</v>
      </c>
      <c r="H4580" s="8">
        <v>6.8466002630985496</v>
      </c>
    </row>
    <row r="4581" spans="1:8" x14ac:dyDescent="0.35">
      <c r="A4581" s="7" t="s">
        <v>338</v>
      </c>
      <c r="B4581" s="7">
        <v>0</v>
      </c>
      <c r="C4581" s="7">
        <v>0</v>
      </c>
      <c r="D4581" s="7" t="s">
        <v>19</v>
      </c>
      <c r="E4581" s="8">
        <v>7.2059049015158303</v>
      </c>
      <c r="F4581" s="8">
        <v>6.0262312994780904</v>
      </c>
      <c r="G4581" s="8">
        <v>6.8735286844660504</v>
      </c>
      <c r="H4581" s="8">
        <v>6.5180210988872904</v>
      </c>
    </row>
    <row r="4582" spans="1:8" x14ac:dyDescent="0.35">
      <c r="A4582" s="7" t="s">
        <v>339</v>
      </c>
      <c r="B4582" s="7">
        <v>0</v>
      </c>
      <c r="C4582" s="7">
        <v>0</v>
      </c>
      <c r="D4582" s="7" t="s">
        <v>20</v>
      </c>
      <c r="E4582" s="8">
        <v>7.4883989575794301</v>
      </c>
      <c r="F4582" s="8">
        <v>5.5383556615892999</v>
      </c>
      <c r="G4582" s="8">
        <v>6.6145494816824799</v>
      </c>
      <c r="H4582" s="8">
        <v>7.5767069810651702</v>
      </c>
    </row>
    <row r="4583" spans="1:8" x14ac:dyDescent="0.35">
      <c r="A4583" s="7" t="s">
        <v>340</v>
      </c>
      <c r="B4583" s="7">
        <v>0</v>
      </c>
      <c r="C4583" s="7">
        <v>0</v>
      </c>
      <c r="D4583" s="7" t="s">
        <v>21</v>
      </c>
      <c r="E4583" s="8">
        <v>7.5052289242802699</v>
      </c>
      <c r="F4583" s="8">
        <v>5.3931815485876697</v>
      </c>
      <c r="G4583" s="8">
        <v>6.7988472016736301</v>
      </c>
      <c r="H4583" s="8">
        <v>7.0001200924838001</v>
      </c>
    </row>
    <row r="4584" spans="1:8" x14ac:dyDescent="0.35">
      <c r="A4584" s="7" t="s">
        <v>341</v>
      </c>
      <c r="B4584" s="7">
        <v>0</v>
      </c>
      <c r="C4584" s="7">
        <v>0</v>
      </c>
      <c r="D4584" s="7" t="s">
        <v>22</v>
      </c>
      <c r="E4584" s="8">
        <v>8.3177468782232804</v>
      </c>
      <c r="F4584" s="8">
        <v>6.63327599986662</v>
      </c>
      <c r="G4584" s="8">
        <v>7.8428615896510401</v>
      </c>
      <c r="H4584" s="8">
        <v>8.0524024511407593</v>
      </c>
    </row>
    <row r="4585" spans="1:8" x14ac:dyDescent="0.35">
      <c r="A4585" s="7" t="s">
        <v>342</v>
      </c>
      <c r="B4585" s="7">
        <v>0</v>
      </c>
      <c r="C4585" s="7" t="s">
        <v>126</v>
      </c>
      <c r="D4585" s="7" t="s">
        <v>36</v>
      </c>
      <c r="E4585" s="8">
        <v>6.87730556644087</v>
      </c>
      <c r="F4585" s="8">
        <v>5.2674089383758602</v>
      </c>
      <c r="G4585" s="8">
        <v>6.4626536384472502</v>
      </c>
      <c r="H4585" s="8">
        <v>6.6471080894370402</v>
      </c>
    </row>
    <row r="4586" spans="1:8" x14ac:dyDescent="0.35">
      <c r="A4586" s="7" t="s">
        <v>343</v>
      </c>
      <c r="B4586" s="7">
        <v>0</v>
      </c>
      <c r="C4586" s="7">
        <v>0</v>
      </c>
      <c r="D4586" s="7" t="s">
        <v>1</v>
      </c>
      <c r="E4586" s="8">
        <v>7.7804639308786196</v>
      </c>
      <c r="F4586" s="8">
        <v>4.9562265326938402</v>
      </c>
      <c r="G4586" s="8">
        <v>5.8055580680122896</v>
      </c>
      <c r="H4586" s="8">
        <v>5.7794198178329603</v>
      </c>
    </row>
    <row r="4587" spans="1:8" x14ac:dyDescent="0.35">
      <c r="A4587" s="7" t="s">
        <v>344</v>
      </c>
      <c r="B4587" s="7">
        <v>0</v>
      </c>
      <c r="C4587" s="7">
        <v>0</v>
      </c>
      <c r="D4587" s="7" t="s">
        <v>2</v>
      </c>
      <c r="E4587" s="8">
        <v>6.40436588534115</v>
      </c>
      <c r="F4587" s="8">
        <v>3.6742873873796702</v>
      </c>
      <c r="G4587" s="8">
        <v>5.3724314059026099</v>
      </c>
      <c r="H4587" s="8">
        <v>5.81580019412828</v>
      </c>
    </row>
    <row r="4588" spans="1:8" x14ac:dyDescent="0.35">
      <c r="A4588" s="7" t="s">
        <v>345</v>
      </c>
      <c r="B4588" s="7">
        <v>0</v>
      </c>
      <c r="C4588" s="7">
        <v>0</v>
      </c>
      <c r="D4588" s="7" t="s">
        <v>3</v>
      </c>
      <c r="E4588" s="8">
        <v>7.1190823248400799</v>
      </c>
      <c r="F4588" s="8">
        <v>5.6417671283657302</v>
      </c>
      <c r="G4588" s="8">
        <v>6.9149478389119396</v>
      </c>
      <c r="H4588" s="8">
        <v>6.7889436028785397</v>
      </c>
    </row>
    <row r="4589" spans="1:8" x14ac:dyDescent="0.35">
      <c r="A4589" s="7" t="s">
        <v>346</v>
      </c>
      <c r="B4589" s="7">
        <v>0</v>
      </c>
      <c r="C4589" s="7">
        <v>0</v>
      </c>
      <c r="D4589" s="7" t="s">
        <v>4</v>
      </c>
      <c r="E4589" s="8">
        <v>6.5895982415515704</v>
      </c>
      <c r="F4589" s="8">
        <v>5.1991551071814301</v>
      </c>
      <c r="G4589" s="8">
        <v>6.10987692411243</v>
      </c>
      <c r="H4589" s="8">
        <v>6.3716645014531803</v>
      </c>
    </row>
    <row r="4590" spans="1:8" x14ac:dyDescent="0.35">
      <c r="A4590" s="7" t="s">
        <v>347</v>
      </c>
      <c r="B4590" s="7">
        <v>0</v>
      </c>
      <c r="C4590" s="7">
        <v>0</v>
      </c>
      <c r="D4590" s="7" t="s">
        <v>5</v>
      </c>
      <c r="E4590" s="8">
        <v>8.9571989182195697</v>
      </c>
      <c r="F4590" s="8">
        <v>8.0000030903033501</v>
      </c>
      <c r="G4590" s="8">
        <v>9.5424221972165206</v>
      </c>
      <c r="H4590" s="8">
        <v>9.8822759226759995</v>
      </c>
    </row>
    <row r="4591" spans="1:8" x14ac:dyDescent="0.35">
      <c r="A4591" s="7" t="s">
        <v>348</v>
      </c>
      <c r="B4591" s="7">
        <v>0</v>
      </c>
      <c r="C4591" s="7">
        <v>0</v>
      </c>
      <c r="D4591" s="7" t="s">
        <v>6</v>
      </c>
      <c r="E4591" s="8">
        <v>6.3455927055262604</v>
      </c>
      <c r="F4591" s="8">
        <v>5.1551589983243202</v>
      </c>
      <c r="G4591" s="8">
        <v>6.17769328582468</v>
      </c>
      <c r="H4591" s="8">
        <v>6.1800867939540902</v>
      </c>
    </row>
    <row r="4592" spans="1:8" x14ac:dyDescent="0.35">
      <c r="A4592" s="7" t="s">
        <v>349</v>
      </c>
      <c r="B4592" s="7">
        <v>0</v>
      </c>
      <c r="C4592" s="7">
        <v>0</v>
      </c>
      <c r="D4592" s="7" t="s">
        <v>7</v>
      </c>
      <c r="E4592" s="8">
        <v>5.6196996465729399</v>
      </c>
      <c r="F4592" s="8">
        <v>4.5402124095596799</v>
      </c>
      <c r="G4592" s="8">
        <v>6.2665516786796802</v>
      </c>
      <c r="H4592" s="8">
        <v>5.74248242289773</v>
      </c>
    </row>
    <row r="4593" spans="1:8" x14ac:dyDescent="0.35">
      <c r="A4593" s="7" t="s">
        <v>350</v>
      </c>
      <c r="B4593" s="7">
        <v>0</v>
      </c>
      <c r="C4593" s="7">
        <v>0</v>
      </c>
      <c r="D4593" s="7" t="s">
        <v>8</v>
      </c>
      <c r="E4593" s="8">
        <v>5.6811718966667097</v>
      </c>
      <c r="F4593" s="8">
        <v>4.2272758872022997</v>
      </c>
      <c r="G4593" s="8">
        <v>4.63268522017073</v>
      </c>
      <c r="H4593" s="8">
        <v>5.7174157463801096</v>
      </c>
    </row>
    <row r="4594" spans="1:8" x14ac:dyDescent="0.35">
      <c r="A4594" s="7" t="s">
        <v>351</v>
      </c>
      <c r="B4594" s="7">
        <v>0</v>
      </c>
      <c r="C4594" s="7">
        <v>0</v>
      </c>
      <c r="D4594" s="7" t="s">
        <v>9</v>
      </c>
      <c r="E4594" s="8">
        <v>6.15344743285051</v>
      </c>
      <c r="F4594" s="8">
        <v>3.9932852453108798</v>
      </c>
      <c r="G4594" s="8">
        <v>3.2552749505227099</v>
      </c>
      <c r="H4594" s="8">
        <v>4.1249301978148898</v>
      </c>
    </row>
    <row r="4595" spans="1:8" x14ac:dyDescent="0.35">
      <c r="A4595" s="7" t="s">
        <v>352</v>
      </c>
      <c r="B4595" s="7">
        <v>0</v>
      </c>
      <c r="C4595" s="7">
        <v>0</v>
      </c>
      <c r="D4595" s="7" t="s">
        <v>10</v>
      </c>
      <c r="E4595" s="8">
        <v>5.2672334284676099</v>
      </c>
      <c r="F4595" s="8">
        <v>2.9563154991151399</v>
      </c>
      <c r="G4595" s="8">
        <v>5.6135237638251203</v>
      </c>
      <c r="H4595" s="8">
        <v>6.3964659516024804</v>
      </c>
    </row>
    <row r="4596" spans="1:8" x14ac:dyDescent="0.35">
      <c r="A4596" s="7" t="s">
        <v>353</v>
      </c>
      <c r="B4596" s="7">
        <v>0</v>
      </c>
      <c r="C4596" s="7">
        <v>0</v>
      </c>
      <c r="D4596" s="7" t="s">
        <v>11</v>
      </c>
      <c r="E4596" s="8">
        <v>6.3807746635451101</v>
      </c>
      <c r="F4596" s="8">
        <v>3.8371530036230301</v>
      </c>
      <c r="G4596" s="8">
        <v>5.9686681088286999</v>
      </c>
      <c r="H4596" s="8">
        <v>5.3507080087994101</v>
      </c>
    </row>
    <row r="4597" spans="1:8" x14ac:dyDescent="0.35">
      <c r="A4597" s="7" t="s">
        <v>354</v>
      </c>
      <c r="B4597" s="7">
        <v>0</v>
      </c>
      <c r="C4597" s="7">
        <v>0</v>
      </c>
      <c r="D4597" s="7" t="s">
        <v>12</v>
      </c>
      <c r="E4597" s="8">
        <v>6.5759999547747396</v>
      </c>
      <c r="F4597" s="8">
        <v>4.9205937019682704</v>
      </c>
      <c r="G4597" s="8">
        <v>6.47167687562031</v>
      </c>
      <c r="H4597" s="8">
        <v>6.0324854527210396</v>
      </c>
    </row>
    <row r="4598" spans="1:8" x14ac:dyDescent="0.35">
      <c r="A4598" s="7" t="s">
        <v>355</v>
      </c>
      <c r="B4598" s="7">
        <v>0</v>
      </c>
      <c r="C4598" s="7">
        <v>0</v>
      </c>
      <c r="D4598" s="7" t="s">
        <v>13</v>
      </c>
      <c r="E4598" s="8">
        <v>7.7157225251227102</v>
      </c>
      <c r="F4598" s="8">
        <v>6.0275165795388004</v>
      </c>
      <c r="G4598" s="8">
        <v>6.8422007877472799</v>
      </c>
      <c r="H4598" s="8">
        <v>7.3882305458550901</v>
      </c>
    </row>
    <row r="4599" spans="1:8" x14ac:dyDescent="0.35">
      <c r="A4599" s="7" t="s">
        <v>356</v>
      </c>
      <c r="B4599" s="7">
        <v>0</v>
      </c>
      <c r="C4599" s="7">
        <v>0</v>
      </c>
      <c r="D4599" s="7" t="s">
        <v>14</v>
      </c>
      <c r="E4599" s="8">
        <v>6.0805152168397703</v>
      </c>
      <c r="F4599" s="8">
        <v>5.8072531022728597</v>
      </c>
      <c r="G4599" s="8">
        <v>6.2750109460974697</v>
      </c>
      <c r="H4599" s="8">
        <v>6.2210709850521599</v>
      </c>
    </row>
    <row r="4600" spans="1:8" x14ac:dyDescent="0.35">
      <c r="A4600" s="7" t="s">
        <v>357</v>
      </c>
      <c r="B4600" s="7">
        <v>0</v>
      </c>
      <c r="C4600" s="7">
        <v>0</v>
      </c>
      <c r="D4600" s="7" t="s">
        <v>15</v>
      </c>
      <c r="E4600" s="8">
        <v>7.7182894827419304</v>
      </c>
      <c r="F4600" s="8">
        <v>5.4844701504678701</v>
      </c>
      <c r="G4600" s="8">
        <v>6.94724595451593</v>
      </c>
      <c r="H4600" s="8">
        <v>8.0485530280867508</v>
      </c>
    </row>
    <row r="4601" spans="1:8" x14ac:dyDescent="0.35">
      <c r="A4601" s="7" t="s">
        <v>358</v>
      </c>
      <c r="B4601" s="7">
        <v>0</v>
      </c>
      <c r="C4601" s="7">
        <v>0</v>
      </c>
      <c r="D4601" s="7" t="s">
        <v>16</v>
      </c>
      <c r="E4601" s="8">
        <v>7.2426044760800004</v>
      </c>
      <c r="F4601" s="8">
        <v>6.3302421276670602</v>
      </c>
      <c r="G4601" s="8">
        <v>7.3616952908798199</v>
      </c>
      <c r="H4601" s="8">
        <v>7.0980736620515597</v>
      </c>
    </row>
    <row r="4602" spans="1:8" x14ac:dyDescent="0.35">
      <c r="A4602" s="7" t="s">
        <v>359</v>
      </c>
      <c r="B4602" s="7">
        <v>0</v>
      </c>
      <c r="C4602" s="7">
        <v>0</v>
      </c>
      <c r="D4602" s="7" t="s">
        <v>39</v>
      </c>
      <c r="E4602" s="8">
        <v>3.1155439628075698</v>
      </c>
      <c r="F4602" s="8">
        <v>1.90241317100484</v>
      </c>
      <c r="G4602" s="8">
        <v>2.8628582801799101</v>
      </c>
      <c r="H4602" s="8">
        <v>3.0874998249607</v>
      </c>
    </row>
    <row r="4603" spans="1:8" x14ac:dyDescent="0.35">
      <c r="A4603" s="7" t="s">
        <v>360</v>
      </c>
      <c r="B4603" s="7">
        <v>0</v>
      </c>
      <c r="C4603" s="7">
        <v>0</v>
      </c>
      <c r="D4603" s="7" t="s">
        <v>40</v>
      </c>
      <c r="E4603" s="8">
        <v>4.9898236344762603</v>
      </c>
      <c r="F4603" s="8">
        <v>4.3507951571355497</v>
      </c>
      <c r="G4603" s="8">
        <v>4.6274842252141202</v>
      </c>
      <c r="H4603" s="8">
        <v>3.8704613865956401</v>
      </c>
    </row>
    <row r="4604" spans="1:8" x14ac:dyDescent="0.35">
      <c r="A4604" s="7" t="s">
        <v>361</v>
      </c>
      <c r="B4604" s="7">
        <v>0</v>
      </c>
      <c r="C4604" s="7">
        <v>0</v>
      </c>
      <c r="D4604" s="7" t="s">
        <v>41</v>
      </c>
      <c r="E4604" s="8">
        <v>6.36542767858937</v>
      </c>
      <c r="F4604" s="8">
        <v>5.3079486089751802</v>
      </c>
      <c r="G4604" s="8">
        <v>6.1297558713512599</v>
      </c>
      <c r="H4604" s="8">
        <v>6.5204602250717398</v>
      </c>
    </row>
    <row r="4605" spans="1:8" x14ac:dyDescent="0.35">
      <c r="A4605" s="7" t="s">
        <v>362</v>
      </c>
      <c r="B4605" s="7">
        <v>0</v>
      </c>
      <c r="C4605" s="7">
        <v>0</v>
      </c>
      <c r="D4605" s="7" t="s">
        <v>42</v>
      </c>
      <c r="E4605" s="8">
        <v>7.69103115739461</v>
      </c>
      <c r="F4605" s="8">
        <v>5.9380094699222701</v>
      </c>
      <c r="G4605" s="8">
        <v>6.7899783465037098</v>
      </c>
      <c r="H4605" s="8">
        <v>7.1826457588100201</v>
      </c>
    </row>
    <row r="4606" spans="1:8" x14ac:dyDescent="0.35">
      <c r="A4606" s="7" t="s">
        <v>363</v>
      </c>
      <c r="B4606" s="7">
        <v>0</v>
      </c>
      <c r="C4606" s="7">
        <v>0</v>
      </c>
      <c r="D4606" s="7" t="s">
        <v>43</v>
      </c>
      <c r="E4606" s="8">
        <v>8.2660756536316597</v>
      </c>
      <c r="F4606" s="8">
        <v>6.6755524322375797</v>
      </c>
      <c r="G4606" s="8">
        <v>8.5030634669643597</v>
      </c>
      <c r="H4606" s="8">
        <v>8.1966824714647508</v>
      </c>
    </row>
    <row r="4607" spans="1:8" x14ac:dyDescent="0.35">
      <c r="A4607" s="7" t="s">
        <v>364</v>
      </c>
      <c r="B4607" s="7">
        <v>0</v>
      </c>
      <c r="C4607" s="7">
        <v>0</v>
      </c>
      <c r="D4607" s="7" t="s">
        <v>44</v>
      </c>
      <c r="E4607" s="8">
        <v>6.49841713251858</v>
      </c>
      <c r="F4607" s="8">
        <v>4.3080517239071199</v>
      </c>
      <c r="G4607" s="8">
        <v>6.0624209273535197</v>
      </c>
      <c r="H4607" s="8">
        <v>6.5462279193480999</v>
      </c>
    </row>
    <row r="4608" spans="1:8" x14ac:dyDescent="0.35">
      <c r="A4608" s="7" t="s">
        <v>365</v>
      </c>
      <c r="B4608" s="7">
        <v>0</v>
      </c>
      <c r="C4608" s="7">
        <v>0</v>
      </c>
      <c r="D4608" s="7" t="s">
        <v>17</v>
      </c>
      <c r="E4608" s="8">
        <v>8.4153670752910301</v>
      </c>
      <c r="F4608" s="8">
        <v>5.7329012919052103</v>
      </c>
      <c r="G4608" s="8">
        <v>8.2466889101120309</v>
      </c>
      <c r="H4608" s="8">
        <v>8.5765029378537196</v>
      </c>
    </row>
    <row r="4609" spans="1:8" x14ac:dyDescent="0.35">
      <c r="A4609" s="7" t="s">
        <v>366</v>
      </c>
      <c r="B4609" s="7">
        <v>0</v>
      </c>
      <c r="C4609" s="7">
        <v>0</v>
      </c>
      <c r="D4609" s="7" t="s">
        <v>18</v>
      </c>
      <c r="E4609" s="8">
        <v>6.6258258394117799</v>
      </c>
      <c r="F4609" s="8">
        <v>5.1709403964213001</v>
      </c>
      <c r="G4609" s="8">
        <v>5.9688017042087198</v>
      </c>
      <c r="H4609" s="8">
        <v>6.0679847973459298</v>
      </c>
    </row>
    <row r="4610" spans="1:8" x14ac:dyDescent="0.35">
      <c r="A4610" s="7" t="s">
        <v>367</v>
      </c>
      <c r="B4610" s="7">
        <v>0</v>
      </c>
      <c r="C4610" s="7">
        <v>0</v>
      </c>
      <c r="D4610" s="7" t="s">
        <v>19</v>
      </c>
      <c r="E4610" s="8">
        <v>6.2681422637462196</v>
      </c>
      <c r="F4610" s="8">
        <v>5.3772783016840204</v>
      </c>
      <c r="G4610" s="8">
        <v>6.0967738593384997</v>
      </c>
      <c r="H4610" s="8">
        <v>5.7720632864880104</v>
      </c>
    </row>
    <row r="4611" spans="1:8" x14ac:dyDescent="0.35">
      <c r="A4611" s="7" t="s">
        <v>368</v>
      </c>
      <c r="B4611" s="7">
        <v>0</v>
      </c>
      <c r="C4611" s="7">
        <v>0</v>
      </c>
      <c r="D4611" s="7" t="s">
        <v>20</v>
      </c>
      <c r="E4611" s="8">
        <v>6.4339090989368204</v>
      </c>
      <c r="F4611" s="8">
        <v>4.7627829800593302</v>
      </c>
      <c r="G4611" s="8">
        <v>5.81846580889344</v>
      </c>
      <c r="H4611" s="8">
        <v>6.6825765874377998</v>
      </c>
    </row>
    <row r="4612" spans="1:8" x14ac:dyDescent="0.35">
      <c r="A4612" s="7" t="s">
        <v>369</v>
      </c>
      <c r="B4612" s="7">
        <v>0</v>
      </c>
      <c r="C4612" s="7">
        <v>0</v>
      </c>
      <c r="D4612" s="7" t="s">
        <v>21</v>
      </c>
      <c r="E4612" s="8">
        <v>6.5175794068807598</v>
      </c>
      <c r="F4612" s="8">
        <v>4.7343600536993096</v>
      </c>
      <c r="G4612" s="8">
        <v>6.0203660292305203</v>
      </c>
      <c r="H4612" s="8">
        <v>6.1576377076469004</v>
      </c>
    </row>
    <row r="4613" spans="1:8" x14ac:dyDescent="0.35">
      <c r="A4613" s="7" t="s">
        <v>370</v>
      </c>
      <c r="B4613" s="7">
        <v>0</v>
      </c>
      <c r="C4613" s="7">
        <v>0</v>
      </c>
      <c r="D4613" s="7" t="s">
        <v>22</v>
      </c>
      <c r="E4613" s="8">
        <v>7.23132678745388</v>
      </c>
      <c r="F4613" s="8">
        <v>5.7926996281810199</v>
      </c>
      <c r="G4613" s="8">
        <v>6.8985103227770797</v>
      </c>
      <c r="H4613" s="8">
        <v>7.1299547725494499</v>
      </c>
    </row>
    <row r="4614" spans="1:8" x14ac:dyDescent="0.35">
      <c r="A4614" s="7" t="s">
        <v>371</v>
      </c>
      <c r="B4614" s="7">
        <v>0</v>
      </c>
      <c r="C4614" s="7" t="s">
        <v>127</v>
      </c>
      <c r="D4614" s="7" t="s">
        <v>36</v>
      </c>
      <c r="E4614" s="8">
        <v>2.2336192211864598</v>
      </c>
      <c r="F4614" s="8">
        <v>1.75643402633836</v>
      </c>
      <c r="G4614" s="8">
        <v>2.20630611929354</v>
      </c>
      <c r="H4614" s="8">
        <v>2.2302526813294001</v>
      </c>
    </row>
    <row r="4615" spans="1:8" x14ac:dyDescent="0.35">
      <c r="A4615" s="7" t="s">
        <v>372</v>
      </c>
      <c r="B4615" s="7">
        <v>0</v>
      </c>
      <c r="C4615" s="7">
        <v>0</v>
      </c>
      <c r="D4615" s="7" t="s">
        <v>1</v>
      </c>
      <c r="E4615" s="8">
        <v>2.1703808042385</v>
      </c>
      <c r="F4615" s="8">
        <v>1.49495476884974</v>
      </c>
      <c r="G4615" s="8">
        <v>1.77330718568921</v>
      </c>
      <c r="H4615" s="8">
        <v>1.63159794130653</v>
      </c>
    </row>
    <row r="4616" spans="1:8" x14ac:dyDescent="0.35">
      <c r="A4616" s="7" t="s">
        <v>373</v>
      </c>
      <c r="B4616" s="7">
        <v>0</v>
      </c>
      <c r="C4616" s="7">
        <v>0</v>
      </c>
      <c r="D4616" s="7" t="s">
        <v>2</v>
      </c>
      <c r="E4616" s="8">
        <v>1.90278525412904</v>
      </c>
      <c r="F4616" s="8">
        <v>1.0238849448724301</v>
      </c>
      <c r="G4616" s="8">
        <v>1.50357206370866</v>
      </c>
      <c r="H4616" s="8">
        <v>1.63348544298515</v>
      </c>
    </row>
    <row r="4617" spans="1:8" x14ac:dyDescent="0.35">
      <c r="A4617" s="7" t="s">
        <v>374</v>
      </c>
      <c r="B4617" s="7">
        <v>0</v>
      </c>
      <c r="C4617" s="7">
        <v>0</v>
      </c>
      <c r="D4617" s="7" t="s">
        <v>3</v>
      </c>
      <c r="E4617" s="8">
        <v>2.6393938951504201</v>
      </c>
      <c r="F4617" s="8">
        <v>2.0641009350214898</v>
      </c>
      <c r="G4617" s="8">
        <v>2.4085731759552198</v>
      </c>
      <c r="H4617" s="8">
        <v>2.4780506235284601</v>
      </c>
    </row>
    <row r="4618" spans="1:8" x14ac:dyDescent="0.35">
      <c r="A4618" s="7" t="s">
        <v>375</v>
      </c>
      <c r="B4618" s="7">
        <v>0</v>
      </c>
      <c r="C4618" s="7">
        <v>0</v>
      </c>
      <c r="D4618" s="7" t="s">
        <v>4</v>
      </c>
      <c r="E4618" s="8">
        <v>1.8210207450832601</v>
      </c>
      <c r="F4618" s="8">
        <v>1.4698138126946101</v>
      </c>
      <c r="G4618" s="8">
        <v>1.87541858587736</v>
      </c>
      <c r="H4618" s="8">
        <v>1.9609436088974801</v>
      </c>
    </row>
    <row r="4619" spans="1:8" x14ac:dyDescent="0.35">
      <c r="A4619" s="7" t="s">
        <v>376</v>
      </c>
      <c r="B4619" s="7">
        <v>0</v>
      </c>
      <c r="C4619" s="7">
        <v>0</v>
      </c>
      <c r="D4619" s="7" t="s">
        <v>5</v>
      </c>
      <c r="E4619" s="8">
        <v>3.2027901126584499</v>
      </c>
      <c r="F4619" s="8">
        <v>3.1470832317982298</v>
      </c>
      <c r="G4619" s="8">
        <v>3.6780428748912302</v>
      </c>
      <c r="H4619" s="8">
        <v>3.5422691384582699</v>
      </c>
    </row>
    <row r="4620" spans="1:8" x14ac:dyDescent="0.35">
      <c r="A4620" s="7" t="s">
        <v>377</v>
      </c>
      <c r="B4620" s="7">
        <v>0</v>
      </c>
      <c r="C4620" s="7">
        <v>0</v>
      </c>
      <c r="D4620" s="7" t="s">
        <v>6</v>
      </c>
      <c r="E4620" s="8">
        <v>2.38644281022659</v>
      </c>
      <c r="F4620" s="8">
        <v>1.8058434825996701</v>
      </c>
      <c r="G4620" s="8">
        <v>2.27321388261683</v>
      </c>
      <c r="H4620" s="8">
        <v>2.1506847932829598</v>
      </c>
    </row>
    <row r="4621" spans="1:8" x14ac:dyDescent="0.35">
      <c r="A4621" s="7" t="s">
        <v>378</v>
      </c>
      <c r="B4621" s="7">
        <v>0</v>
      </c>
      <c r="C4621" s="7">
        <v>0</v>
      </c>
      <c r="D4621" s="7" t="s">
        <v>7</v>
      </c>
      <c r="E4621" s="8">
        <v>1.94859571859086</v>
      </c>
      <c r="F4621" s="8">
        <v>1.6499469115579599</v>
      </c>
      <c r="G4621" s="8">
        <v>2.2471965375613201</v>
      </c>
      <c r="H4621" s="8">
        <v>2.1695341917478399</v>
      </c>
    </row>
    <row r="4622" spans="1:8" x14ac:dyDescent="0.35">
      <c r="A4622" s="7" t="s">
        <v>379</v>
      </c>
      <c r="B4622" s="7">
        <v>0</v>
      </c>
      <c r="C4622" s="7">
        <v>0</v>
      </c>
      <c r="D4622" s="7" t="s">
        <v>8</v>
      </c>
      <c r="E4622" s="8">
        <v>1.7355218817910401</v>
      </c>
      <c r="F4622" s="8">
        <v>1.2103471432302499</v>
      </c>
      <c r="G4622" s="8">
        <v>1.7515073359494899</v>
      </c>
      <c r="H4622" s="8">
        <v>2.08229205328244</v>
      </c>
    </row>
    <row r="4623" spans="1:8" x14ac:dyDescent="0.35">
      <c r="A4623" s="7" t="s">
        <v>380</v>
      </c>
      <c r="B4623" s="7">
        <v>0</v>
      </c>
      <c r="C4623" s="7">
        <v>0</v>
      </c>
      <c r="D4623" s="7" t="s">
        <v>9</v>
      </c>
      <c r="E4623" s="8">
        <v>1.9635586377443699</v>
      </c>
      <c r="F4623" s="8">
        <v>1.27039736475031</v>
      </c>
      <c r="G4623" s="8">
        <v>1.0435953607903501</v>
      </c>
      <c r="H4623" s="8">
        <v>1.3518282553684899</v>
      </c>
    </row>
    <row r="4624" spans="1:8" x14ac:dyDescent="0.35">
      <c r="A4624" s="7" t="s">
        <v>381</v>
      </c>
      <c r="B4624" s="7">
        <v>0</v>
      </c>
      <c r="C4624" s="7">
        <v>0</v>
      </c>
      <c r="D4624" s="7" t="s">
        <v>10</v>
      </c>
      <c r="E4624" s="8">
        <v>1.8145970129575399</v>
      </c>
      <c r="F4624" s="8">
        <v>0.89713021623280798</v>
      </c>
      <c r="G4624" s="8">
        <v>1.99252797828701</v>
      </c>
      <c r="H4624" s="8">
        <v>1.90803868800053</v>
      </c>
    </row>
    <row r="4625" spans="1:8" x14ac:dyDescent="0.35">
      <c r="A4625" s="7" t="s">
        <v>382</v>
      </c>
      <c r="B4625" s="7">
        <v>0</v>
      </c>
      <c r="C4625" s="7">
        <v>0</v>
      </c>
      <c r="D4625" s="7" t="s">
        <v>11</v>
      </c>
      <c r="E4625" s="8">
        <v>2.00429498088686</v>
      </c>
      <c r="F4625" s="8">
        <v>1.2759209446122499</v>
      </c>
      <c r="G4625" s="8">
        <v>1.85684355935156</v>
      </c>
      <c r="H4625" s="8">
        <v>1.74700749786738</v>
      </c>
    </row>
    <row r="4626" spans="1:8" x14ac:dyDescent="0.35">
      <c r="A4626" s="7" t="s">
        <v>383</v>
      </c>
      <c r="B4626" s="7">
        <v>0</v>
      </c>
      <c r="C4626" s="7">
        <v>0</v>
      </c>
      <c r="D4626" s="7" t="s">
        <v>12</v>
      </c>
      <c r="E4626" s="8">
        <v>2.0616380948703101</v>
      </c>
      <c r="F4626" s="8">
        <v>1.3809502470422499</v>
      </c>
      <c r="G4626" s="8">
        <v>2.0379163349744802</v>
      </c>
      <c r="H4626" s="8">
        <v>2.0385508134305699</v>
      </c>
    </row>
    <row r="4627" spans="1:8" x14ac:dyDescent="0.35">
      <c r="A4627" s="7" t="s">
        <v>384</v>
      </c>
      <c r="B4627" s="7">
        <v>0</v>
      </c>
      <c r="C4627" s="7">
        <v>0</v>
      </c>
      <c r="D4627" s="7" t="s">
        <v>13</v>
      </c>
      <c r="E4627" s="8">
        <v>2.501102385517</v>
      </c>
      <c r="F4627" s="8">
        <v>2.0861568876699601</v>
      </c>
      <c r="G4627" s="8">
        <v>2.48172127166711</v>
      </c>
      <c r="H4627" s="8">
        <v>2.58899600558173</v>
      </c>
    </row>
    <row r="4628" spans="1:8" x14ac:dyDescent="0.35">
      <c r="A4628" s="7" t="s">
        <v>385</v>
      </c>
      <c r="B4628" s="7">
        <v>0</v>
      </c>
      <c r="C4628" s="7">
        <v>0</v>
      </c>
      <c r="D4628" s="7" t="s">
        <v>14</v>
      </c>
      <c r="E4628" s="8">
        <v>2.0912383365632699</v>
      </c>
      <c r="F4628" s="8">
        <v>2.02145061817646</v>
      </c>
      <c r="G4628" s="8">
        <v>2.1588320245223902</v>
      </c>
      <c r="H4628" s="8">
        <v>1.9480844771005199</v>
      </c>
    </row>
    <row r="4629" spans="1:8" x14ac:dyDescent="0.35">
      <c r="A4629" s="7" t="s">
        <v>386</v>
      </c>
      <c r="B4629" s="7">
        <v>0</v>
      </c>
      <c r="C4629" s="7">
        <v>0</v>
      </c>
      <c r="D4629" s="7" t="s">
        <v>15</v>
      </c>
      <c r="E4629" s="8">
        <v>2.3251117399555601</v>
      </c>
      <c r="F4629" s="8">
        <v>1.7769293134964701</v>
      </c>
      <c r="G4629" s="8">
        <v>2.2470750530258901</v>
      </c>
      <c r="H4629" s="8">
        <v>2.75958344345745</v>
      </c>
    </row>
    <row r="4630" spans="1:8" x14ac:dyDescent="0.35">
      <c r="A4630" s="7" t="s">
        <v>387</v>
      </c>
      <c r="B4630" s="7">
        <v>0</v>
      </c>
      <c r="C4630" s="7">
        <v>0</v>
      </c>
      <c r="D4630" s="7" t="s">
        <v>16</v>
      </c>
      <c r="E4630" s="8">
        <v>2.4975149866474502</v>
      </c>
      <c r="F4630" s="8">
        <v>2.35267735091705</v>
      </c>
      <c r="G4630" s="8">
        <v>2.6839894275097298</v>
      </c>
      <c r="H4630" s="8">
        <v>2.42050356760029</v>
      </c>
    </row>
    <row r="4631" spans="1:8" x14ac:dyDescent="0.35">
      <c r="A4631" s="7" t="s">
        <v>388</v>
      </c>
      <c r="B4631" s="7">
        <v>0</v>
      </c>
      <c r="C4631" s="7">
        <v>0</v>
      </c>
      <c r="D4631" s="7" t="s">
        <v>39</v>
      </c>
      <c r="E4631" s="8">
        <v>1.1275503361529899</v>
      </c>
      <c r="F4631" s="8">
        <v>0.68058733012364003</v>
      </c>
      <c r="G4631" s="8">
        <v>0.74289827656461804</v>
      </c>
      <c r="H4631" s="8">
        <v>1.1468561089465199</v>
      </c>
    </row>
    <row r="4632" spans="1:8" x14ac:dyDescent="0.35">
      <c r="A4632" s="7" t="s">
        <v>389</v>
      </c>
      <c r="B4632" s="7">
        <v>0</v>
      </c>
      <c r="C4632" s="7">
        <v>0</v>
      </c>
      <c r="D4632" s="7" t="s">
        <v>40</v>
      </c>
      <c r="E4632" s="8">
        <v>1.6586030995385499</v>
      </c>
      <c r="F4632" s="8">
        <v>1.6040942223455099</v>
      </c>
      <c r="G4632" s="8">
        <v>1.6872249830013399</v>
      </c>
      <c r="H4632" s="8">
        <v>1.4544382103951501</v>
      </c>
    </row>
    <row r="4633" spans="1:8" x14ac:dyDescent="0.35">
      <c r="A4633" s="7" t="s">
        <v>390</v>
      </c>
      <c r="B4633" s="7">
        <v>0</v>
      </c>
      <c r="C4633" s="7">
        <v>0</v>
      </c>
      <c r="D4633" s="7" t="s">
        <v>41</v>
      </c>
      <c r="E4633" s="8">
        <v>2.2257389104615299</v>
      </c>
      <c r="F4633" s="8">
        <v>1.8768833812739201</v>
      </c>
      <c r="G4633" s="8">
        <v>2.1848146799556698</v>
      </c>
      <c r="H4633" s="8">
        <v>2.3837403525144398</v>
      </c>
    </row>
    <row r="4634" spans="1:8" x14ac:dyDescent="0.35">
      <c r="A4634" s="7" t="s">
        <v>391</v>
      </c>
      <c r="B4634" s="7">
        <v>0</v>
      </c>
      <c r="C4634" s="7">
        <v>0</v>
      </c>
      <c r="D4634" s="7" t="s">
        <v>42</v>
      </c>
      <c r="E4634" s="8">
        <v>2.44327954928796</v>
      </c>
      <c r="F4634" s="8">
        <v>1.8283054103053999</v>
      </c>
      <c r="G4634" s="8">
        <v>2.30659154022293</v>
      </c>
      <c r="H4634" s="8">
        <v>2.3612799988395099</v>
      </c>
    </row>
    <row r="4635" spans="1:8" x14ac:dyDescent="0.35">
      <c r="A4635" s="7" t="s">
        <v>392</v>
      </c>
      <c r="B4635" s="7">
        <v>0</v>
      </c>
      <c r="C4635" s="7">
        <v>0</v>
      </c>
      <c r="D4635" s="7" t="s">
        <v>43</v>
      </c>
      <c r="E4635" s="8">
        <v>2.75798814878471</v>
      </c>
      <c r="F4635" s="8">
        <v>2.34800096980047</v>
      </c>
      <c r="G4635" s="8">
        <v>2.9342140586201002</v>
      </c>
      <c r="H4635" s="8">
        <v>2.7993385648559199</v>
      </c>
    </row>
    <row r="4636" spans="1:8" x14ac:dyDescent="0.35">
      <c r="A4636" s="7" t="s">
        <v>393</v>
      </c>
      <c r="B4636" s="7">
        <v>0</v>
      </c>
      <c r="C4636" s="7">
        <v>0</v>
      </c>
      <c r="D4636" s="7" t="s">
        <v>44</v>
      </c>
      <c r="E4636" s="8">
        <v>1.9727090998541901</v>
      </c>
      <c r="F4636" s="8">
        <v>1.4160753138695199</v>
      </c>
      <c r="G4636" s="8">
        <v>2.0376046965582999</v>
      </c>
      <c r="H4636" s="8">
        <v>2.0181729384181302</v>
      </c>
    </row>
    <row r="4637" spans="1:8" x14ac:dyDescent="0.35">
      <c r="A4637" s="7" t="s">
        <v>394</v>
      </c>
      <c r="B4637" s="7">
        <v>0</v>
      </c>
      <c r="C4637" s="7">
        <v>0</v>
      </c>
      <c r="D4637" s="7" t="s">
        <v>17</v>
      </c>
      <c r="E4637" s="8">
        <v>2.7426378537695499</v>
      </c>
      <c r="F4637" s="8">
        <v>1.94554358961109</v>
      </c>
      <c r="G4637" s="8">
        <v>2.7718915514120601</v>
      </c>
      <c r="H4637" s="8">
        <v>2.8371108452014502</v>
      </c>
    </row>
    <row r="4638" spans="1:8" x14ac:dyDescent="0.35">
      <c r="A4638" s="7" t="s">
        <v>395</v>
      </c>
      <c r="B4638" s="7">
        <v>0</v>
      </c>
      <c r="C4638" s="7">
        <v>0</v>
      </c>
      <c r="D4638" s="7" t="s">
        <v>18</v>
      </c>
      <c r="E4638" s="8">
        <v>2.2075494012229799</v>
      </c>
      <c r="F4638" s="8">
        <v>1.70340517583266</v>
      </c>
      <c r="G4638" s="8">
        <v>2.0783073132707401</v>
      </c>
      <c r="H4638" s="8">
        <v>2.1772666380863201</v>
      </c>
    </row>
    <row r="4639" spans="1:8" x14ac:dyDescent="0.35">
      <c r="A4639" s="7" t="s">
        <v>396</v>
      </c>
      <c r="B4639" s="7">
        <v>0</v>
      </c>
      <c r="C4639" s="7">
        <v>0</v>
      </c>
      <c r="D4639" s="7" t="s">
        <v>19</v>
      </c>
      <c r="E4639" s="8">
        <v>1.9314719195426699</v>
      </c>
      <c r="F4639" s="8">
        <v>1.80389461955092</v>
      </c>
      <c r="G4639" s="8">
        <v>2.17302914104781</v>
      </c>
      <c r="H4639" s="8">
        <v>1.8281845643841199</v>
      </c>
    </row>
    <row r="4640" spans="1:8" x14ac:dyDescent="0.35">
      <c r="A4640" s="7" t="s">
        <v>397</v>
      </c>
      <c r="B4640" s="7">
        <v>0</v>
      </c>
      <c r="C4640" s="7">
        <v>0</v>
      </c>
      <c r="D4640" s="7" t="s">
        <v>20</v>
      </c>
      <c r="E4640" s="8">
        <v>2.1286524293631301</v>
      </c>
      <c r="F4640" s="8">
        <v>1.5712357190744599</v>
      </c>
      <c r="G4640" s="8">
        <v>1.8416302556825901</v>
      </c>
      <c r="H4640" s="8">
        <v>2.1928747217694098</v>
      </c>
    </row>
    <row r="4641" spans="1:8" x14ac:dyDescent="0.35">
      <c r="A4641" s="7" t="s">
        <v>398</v>
      </c>
      <c r="B4641" s="7">
        <v>0</v>
      </c>
      <c r="C4641" s="7">
        <v>0</v>
      </c>
      <c r="D4641" s="7" t="s">
        <v>21</v>
      </c>
      <c r="E4641" s="8">
        <v>2.2011424380132598</v>
      </c>
      <c r="F4641" s="8">
        <v>1.64547771432287</v>
      </c>
      <c r="G4641" s="8">
        <v>2.1561946105568599</v>
      </c>
      <c r="H4641" s="8">
        <v>2.1009672675331901</v>
      </c>
    </row>
    <row r="4642" spans="1:8" x14ac:dyDescent="0.35">
      <c r="A4642" s="7" t="s">
        <v>399</v>
      </c>
      <c r="B4642" s="7">
        <v>0</v>
      </c>
      <c r="C4642" s="7">
        <v>0</v>
      </c>
      <c r="D4642" s="7" t="s">
        <v>22</v>
      </c>
      <c r="E4642" s="8">
        <v>2.2655804223004501</v>
      </c>
      <c r="F4642" s="8">
        <v>1.8657756829823899</v>
      </c>
      <c r="G4642" s="8">
        <v>2.2556886942969698</v>
      </c>
      <c r="H4642" s="8">
        <v>2.3577902273662699</v>
      </c>
    </row>
    <row r="4643" spans="1:8" x14ac:dyDescent="0.35">
      <c r="A4643" s="7" t="s">
        <v>400</v>
      </c>
      <c r="B4643" s="7">
        <v>0</v>
      </c>
      <c r="C4643" s="7" t="s">
        <v>128</v>
      </c>
      <c r="D4643" s="7" t="s">
        <v>36</v>
      </c>
      <c r="E4643" s="8">
        <v>2.5154070105794899</v>
      </c>
      <c r="F4643" s="8">
        <v>2.1100041708569202</v>
      </c>
      <c r="G4643" s="8">
        <v>2.4794137098517499</v>
      </c>
      <c r="H4643" s="8">
        <v>2.6410508912122199</v>
      </c>
    </row>
    <row r="4644" spans="1:8" x14ac:dyDescent="0.35">
      <c r="A4644" s="7" t="s">
        <v>401</v>
      </c>
      <c r="B4644" s="7">
        <v>0</v>
      </c>
      <c r="C4644" s="7">
        <v>0</v>
      </c>
      <c r="D4644" s="7" t="s">
        <v>1</v>
      </c>
      <c r="E4644" s="8">
        <v>3.1844637466613799</v>
      </c>
      <c r="F4644" s="8">
        <v>1.9764440864505799</v>
      </c>
      <c r="G4644" s="8">
        <v>2.29887095054977</v>
      </c>
      <c r="H4644" s="8">
        <v>2.5937453671020001</v>
      </c>
    </row>
    <row r="4645" spans="1:8" x14ac:dyDescent="0.35">
      <c r="A4645" s="7" t="s">
        <v>402</v>
      </c>
      <c r="B4645" s="7">
        <v>0</v>
      </c>
      <c r="C4645" s="7">
        <v>0</v>
      </c>
      <c r="D4645" s="7" t="s">
        <v>2</v>
      </c>
      <c r="E4645" s="8">
        <v>2.0201925096893798</v>
      </c>
      <c r="F4645" s="8">
        <v>1.2323370394690201</v>
      </c>
      <c r="G4645" s="8">
        <v>2.0644905196334302</v>
      </c>
      <c r="H4645" s="8">
        <v>2.3738469822375698</v>
      </c>
    </row>
    <row r="4646" spans="1:8" x14ac:dyDescent="0.35">
      <c r="A4646" s="7" t="s">
        <v>403</v>
      </c>
      <c r="B4646" s="7">
        <v>0</v>
      </c>
      <c r="C4646" s="7">
        <v>0</v>
      </c>
      <c r="D4646" s="7" t="s">
        <v>3</v>
      </c>
      <c r="E4646" s="8">
        <v>2.4848461467379002</v>
      </c>
      <c r="F4646" s="8">
        <v>2.0460285083597398</v>
      </c>
      <c r="G4646" s="8">
        <v>2.6272243996509701</v>
      </c>
      <c r="H4646" s="8">
        <v>2.5163609150644199</v>
      </c>
    </row>
    <row r="4647" spans="1:8" x14ac:dyDescent="0.35">
      <c r="A4647" s="7" t="s">
        <v>404</v>
      </c>
      <c r="B4647" s="7">
        <v>0</v>
      </c>
      <c r="C4647" s="7">
        <v>0</v>
      </c>
      <c r="D4647" s="7" t="s">
        <v>4</v>
      </c>
      <c r="E4647" s="8">
        <v>2.66855637629972</v>
      </c>
      <c r="F4647" s="8">
        <v>2.3612854106964898</v>
      </c>
      <c r="G4647" s="8">
        <v>2.5096249109603099</v>
      </c>
      <c r="H4647" s="8">
        <v>2.5549103204813899</v>
      </c>
    </row>
    <row r="4648" spans="1:8" x14ac:dyDescent="0.35">
      <c r="A4648" s="7" t="s">
        <v>405</v>
      </c>
      <c r="B4648" s="7">
        <v>0</v>
      </c>
      <c r="C4648" s="7">
        <v>0</v>
      </c>
      <c r="D4648" s="7" t="s">
        <v>5</v>
      </c>
      <c r="E4648" s="8">
        <v>3.4682584276381299</v>
      </c>
      <c r="F4648" s="8">
        <v>3.1695970199993702</v>
      </c>
      <c r="G4648" s="8">
        <v>3.79019728885961</v>
      </c>
      <c r="H4648" s="8">
        <v>4.29980911163734</v>
      </c>
    </row>
    <row r="4649" spans="1:8" x14ac:dyDescent="0.35">
      <c r="A4649" s="7" t="s">
        <v>406</v>
      </c>
      <c r="B4649" s="7">
        <v>0</v>
      </c>
      <c r="C4649" s="7">
        <v>0</v>
      </c>
      <c r="D4649" s="7" t="s">
        <v>6</v>
      </c>
      <c r="E4649" s="8">
        <v>2.3381009021321701</v>
      </c>
      <c r="F4649" s="8">
        <v>2.2221471162691002</v>
      </c>
      <c r="G4649" s="8">
        <v>2.44815341347147</v>
      </c>
      <c r="H4649" s="8">
        <v>2.5303754958917799</v>
      </c>
    </row>
    <row r="4650" spans="1:8" x14ac:dyDescent="0.35">
      <c r="A4650" s="7" t="s">
        <v>407</v>
      </c>
      <c r="B4650" s="7">
        <v>0</v>
      </c>
      <c r="C4650" s="7">
        <v>0</v>
      </c>
      <c r="D4650" s="7" t="s">
        <v>7</v>
      </c>
      <c r="E4650" s="8">
        <v>1.65565015800977</v>
      </c>
      <c r="F4650" s="8">
        <v>1.53263702386856</v>
      </c>
      <c r="G4650" s="8">
        <v>1.93802542805717</v>
      </c>
      <c r="H4650" s="8">
        <v>1.8055279127146699</v>
      </c>
    </row>
    <row r="4651" spans="1:8" x14ac:dyDescent="0.35">
      <c r="A4651" s="7" t="s">
        <v>408</v>
      </c>
      <c r="B4651" s="7">
        <v>0</v>
      </c>
      <c r="C4651" s="7">
        <v>0</v>
      </c>
      <c r="D4651" s="7" t="s">
        <v>8</v>
      </c>
      <c r="E4651" s="8">
        <v>1.92035297084973</v>
      </c>
      <c r="F4651" s="8">
        <v>1.9498223048879</v>
      </c>
      <c r="G4651" s="8">
        <v>1.57744271935369</v>
      </c>
      <c r="H4651" s="8">
        <v>1.9851895725283899</v>
      </c>
    </row>
    <row r="4652" spans="1:8" x14ac:dyDescent="0.35">
      <c r="A4652" s="7" t="s">
        <v>409</v>
      </c>
      <c r="B4652" s="7">
        <v>0</v>
      </c>
      <c r="C4652" s="7">
        <v>0</v>
      </c>
      <c r="D4652" s="7" t="s">
        <v>9</v>
      </c>
      <c r="E4652" s="8">
        <v>1.94810540266248</v>
      </c>
      <c r="F4652" s="8">
        <v>1.35007585085461</v>
      </c>
      <c r="G4652" s="8">
        <v>1.2894751651884999</v>
      </c>
      <c r="H4652" s="8">
        <v>1.7846807711586901</v>
      </c>
    </row>
    <row r="4653" spans="1:8" x14ac:dyDescent="0.35">
      <c r="A4653" s="7" t="s">
        <v>410</v>
      </c>
      <c r="B4653" s="7">
        <v>0</v>
      </c>
      <c r="C4653" s="7">
        <v>0</v>
      </c>
      <c r="D4653" s="7" t="s">
        <v>10</v>
      </c>
      <c r="E4653" s="8">
        <v>1.85929076835935</v>
      </c>
      <c r="F4653" s="8">
        <v>1.27123005554333</v>
      </c>
      <c r="G4653" s="8">
        <v>2.3228076365431498</v>
      </c>
      <c r="H4653" s="8">
        <v>2.4597102818424998</v>
      </c>
    </row>
    <row r="4654" spans="1:8" x14ac:dyDescent="0.35">
      <c r="A4654" s="7" t="s">
        <v>411</v>
      </c>
      <c r="B4654" s="7">
        <v>0</v>
      </c>
      <c r="C4654" s="7">
        <v>0</v>
      </c>
      <c r="D4654" s="7" t="s">
        <v>11</v>
      </c>
      <c r="E4654" s="8">
        <v>2.3573300808509901</v>
      </c>
      <c r="F4654" s="8">
        <v>1.4243224055516099</v>
      </c>
      <c r="G4654" s="8">
        <v>1.90069704809974</v>
      </c>
      <c r="H4654" s="8">
        <v>1.88399249570509</v>
      </c>
    </row>
    <row r="4655" spans="1:8" x14ac:dyDescent="0.35">
      <c r="A4655" s="7" t="s">
        <v>412</v>
      </c>
      <c r="B4655" s="7">
        <v>0</v>
      </c>
      <c r="C4655" s="7">
        <v>0</v>
      </c>
      <c r="D4655" s="7" t="s">
        <v>12</v>
      </c>
      <c r="E4655" s="8">
        <v>2.3145303793464098</v>
      </c>
      <c r="F4655" s="8">
        <v>1.98587689555106</v>
      </c>
      <c r="G4655" s="8">
        <v>2.4212751467510101</v>
      </c>
      <c r="H4655" s="8">
        <v>2.1622910541870302</v>
      </c>
    </row>
    <row r="4656" spans="1:8" x14ac:dyDescent="0.35">
      <c r="A4656" s="7" t="s">
        <v>413</v>
      </c>
      <c r="B4656" s="7">
        <v>0</v>
      </c>
      <c r="C4656" s="7">
        <v>0</v>
      </c>
      <c r="D4656" s="7" t="s">
        <v>13</v>
      </c>
      <c r="E4656" s="8">
        <v>2.9839086349790702</v>
      </c>
      <c r="F4656" s="8">
        <v>2.5653604792090601</v>
      </c>
      <c r="G4656" s="8">
        <v>2.7003607557139602</v>
      </c>
      <c r="H4656" s="8">
        <v>3.0908260137361401</v>
      </c>
    </row>
    <row r="4657" spans="1:8" x14ac:dyDescent="0.35">
      <c r="A4657" s="7" t="s">
        <v>414</v>
      </c>
      <c r="B4657" s="7">
        <v>0</v>
      </c>
      <c r="C4657" s="7">
        <v>0</v>
      </c>
      <c r="D4657" s="7" t="s">
        <v>14</v>
      </c>
      <c r="E4657" s="8">
        <v>1.99286403556035</v>
      </c>
      <c r="F4657" s="8">
        <v>2.2663230627907498</v>
      </c>
      <c r="G4657" s="8">
        <v>2.35342777526078</v>
      </c>
      <c r="H4657" s="8">
        <v>2.1346608964988998</v>
      </c>
    </row>
    <row r="4658" spans="1:8" x14ac:dyDescent="0.35">
      <c r="A4658" s="7" t="s">
        <v>415</v>
      </c>
      <c r="B4658" s="7">
        <v>0</v>
      </c>
      <c r="C4658" s="7">
        <v>0</v>
      </c>
      <c r="D4658" s="7" t="s">
        <v>15</v>
      </c>
      <c r="E4658" s="8">
        <v>3.0941183034526301</v>
      </c>
      <c r="F4658" s="8">
        <v>2.2302382258839799</v>
      </c>
      <c r="G4658" s="8">
        <v>3.0058500695847101</v>
      </c>
      <c r="H4658" s="8">
        <v>3.6520248321714202</v>
      </c>
    </row>
    <row r="4659" spans="1:8" x14ac:dyDescent="0.35">
      <c r="A4659" s="7" t="s">
        <v>416</v>
      </c>
      <c r="B4659" s="7">
        <v>0</v>
      </c>
      <c r="C4659" s="7">
        <v>0</v>
      </c>
      <c r="D4659" s="7" t="s">
        <v>16</v>
      </c>
      <c r="E4659" s="8">
        <v>2.5999840727680499</v>
      </c>
      <c r="F4659" s="8">
        <v>2.44258580249313</v>
      </c>
      <c r="G4659" s="8">
        <v>2.6862384222307898</v>
      </c>
      <c r="H4659" s="8">
        <v>2.8693393615341001</v>
      </c>
    </row>
    <row r="4660" spans="1:8" x14ac:dyDescent="0.35">
      <c r="A4660" s="7" t="s">
        <v>417</v>
      </c>
      <c r="B4660" s="7">
        <v>0</v>
      </c>
      <c r="C4660" s="7">
        <v>0</v>
      </c>
      <c r="D4660" s="7" t="s">
        <v>39</v>
      </c>
      <c r="E4660" s="8">
        <v>1.54705661666109</v>
      </c>
      <c r="F4660" s="8">
        <v>0.89401785292872105</v>
      </c>
      <c r="G4660" s="8">
        <v>1.7059881580169001</v>
      </c>
      <c r="H4660" s="8">
        <v>1.36625040668238</v>
      </c>
    </row>
    <row r="4661" spans="1:8" x14ac:dyDescent="0.35">
      <c r="A4661" s="7" t="s">
        <v>418</v>
      </c>
      <c r="B4661" s="7">
        <v>0</v>
      </c>
      <c r="C4661" s="7">
        <v>0</v>
      </c>
      <c r="D4661" s="7" t="s">
        <v>40</v>
      </c>
      <c r="E4661" s="8">
        <v>2.2093351366327001</v>
      </c>
      <c r="F4661" s="8">
        <v>1.8122448404060201</v>
      </c>
      <c r="G4661" s="8">
        <v>2.0140780816937398</v>
      </c>
      <c r="H4661" s="8">
        <v>1.8792217831234901</v>
      </c>
    </row>
    <row r="4662" spans="1:8" x14ac:dyDescent="0.35">
      <c r="A4662" s="7" t="s">
        <v>419</v>
      </c>
      <c r="B4662" s="7">
        <v>0</v>
      </c>
      <c r="C4662" s="7">
        <v>0</v>
      </c>
      <c r="D4662" s="7" t="s">
        <v>41</v>
      </c>
      <c r="E4662" s="8">
        <v>2.60273275675419</v>
      </c>
      <c r="F4662" s="8">
        <v>2.2393580123019201</v>
      </c>
      <c r="G4662" s="8">
        <v>2.6974470079887798</v>
      </c>
      <c r="H4662" s="8">
        <v>2.9677367598191</v>
      </c>
    </row>
    <row r="4663" spans="1:8" x14ac:dyDescent="0.35">
      <c r="A4663" s="7" t="s">
        <v>420</v>
      </c>
      <c r="B4663" s="7">
        <v>0</v>
      </c>
      <c r="C4663" s="7">
        <v>0</v>
      </c>
      <c r="D4663" s="7" t="s">
        <v>42</v>
      </c>
      <c r="E4663" s="8">
        <v>3.2393066478194599</v>
      </c>
      <c r="F4663" s="8">
        <v>2.8213268004679501</v>
      </c>
      <c r="G4663" s="8">
        <v>2.9497493918081799</v>
      </c>
      <c r="H4663" s="8">
        <v>3.21583344155921</v>
      </c>
    </row>
    <row r="4664" spans="1:8" x14ac:dyDescent="0.35">
      <c r="A4664" s="7" t="s">
        <v>421</v>
      </c>
      <c r="B4664" s="7">
        <v>0</v>
      </c>
      <c r="C4664" s="7">
        <v>0</v>
      </c>
      <c r="D4664" s="7" t="s">
        <v>43</v>
      </c>
      <c r="E4664" s="8">
        <v>2.6807214868968199</v>
      </c>
      <c r="F4664" s="8">
        <v>2.4274204767265899</v>
      </c>
      <c r="G4664" s="8">
        <v>3.07956404816</v>
      </c>
      <c r="H4664" s="8">
        <v>3.02582958862159</v>
      </c>
    </row>
    <row r="4665" spans="1:8" x14ac:dyDescent="0.35">
      <c r="A4665" s="7" t="s">
        <v>422</v>
      </c>
      <c r="B4665" s="7">
        <v>0</v>
      </c>
      <c r="C4665" s="7">
        <v>0</v>
      </c>
      <c r="D4665" s="7" t="s">
        <v>44</v>
      </c>
      <c r="E4665" s="8">
        <v>1.6547835053342099</v>
      </c>
      <c r="F4665" s="8">
        <v>1.17648340236598</v>
      </c>
      <c r="G4665" s="8">
        <v>1.5533359636911199</v>
      </c>
      <c r="H4665" s="8">
        <v>1.9602345574526301</v>
      </c>
    </row>
    <row r="4666" spans="1:8" x14ac:dyDescent="0.35">
      <c r="A4666" s="7" t="s">
        <v>423</v>
      </c>
      <c r="B4666" s="7">
        <v>0</v>
      </c>
      <c r="C4666" s="7">
        <v>0</v>
      </c>
      <c r="D4666" s="7" t="s">
        <v>17</v>
      </c>
      <c r="E4666" s="8">
        <v>2.65446677644201</v>
      </c>
      <c r="F4666" s="8">
        <v>2.0765328928818199</v>
      </c>
      <c r="G4666" s="8">
        <v>2.92394739506909</v>
      </c>
      <c r="H4666" s="8">
        <v>2.9824288451405101</v>
      </c>
    </row>
    <row r="4667" spans="1:8" x14ac:dyDescent="0.35">
      <c r="A4667" s="7" t="s">
        <v>424</v>
      </c>
      <c r="B4667" s="7">
        <v>0</v>
      </c>
      <c r="C4667" s="7">
        <v>0</v>
      </c>
      <c r="D4667" s="7" t="s">
        <v>18</v>
      </c>
      <c r="E4667" s="8">
        <v>2.4052610442764899</v>
      </c>
      <c r="F4667" s="8">
        <v>2.0624374525086702</v>
      </c>
      <c r="G4667" s="8">
        <v>2.2267987248233601</v>
      </c>
      <c r="H4667" s="8">
        <v>2.2123468398405102</v>
      </c>
    </row>
    <row r="4668" spans="1:8" x14ac:dyDescent="0.35">
      <c r="A4668" s="7" t="s">
        <v>425</v>
      </c>
      <c r="B4668" s="7">
        <v>0</v>
      </c>
      <c r="C4668" s="7">
        <v>0</v>
      </c>
      <c r="D4668" s="7" t="s">
        <v>19</v>
      </c>
      <c r="E4668" s="8">
        <v>2.43780458523926</v>
      </c>
      <c r="F4668" s="8">
        <v>2.2473880833972499</v>
      </c>
      <c r="G4668" s="8">
        <v>2.2472411571925801</v>
      </c>
      <c r="H4668" s="8">
        <v>2.4756075964367898</v>
      </c>
    </row>
    <row r="4669" spans="1:8" x14ac:dyDescent="0.35">
      <c r="A4669" s="7" t="s">
        <v>426</v>
      </c>
      <c r="B4669" s="7">
        <v>0</v>
      </c>
      <c r="C4669" s="7">
        <v>0</v>
      </c>
      <c r="D4669" s="7" t="s">
        <v>20</v>
      </c>
      <c r="E4669" s="8">
        <v>2.65909009763695</v>
      </c>
      <c r="F4669" s="8">
        <v>2.0382443027741899</v>
      </c>
      <c r="G4669" s="8">
        <v>2.7300881295714801</v>
      </c>
      <c r="H4669" s="8">
        <v>3.21496435014389</v>
      </c>
    </row>
    <row r="4670" spans="1:8" x14ac:dyDescent="0.35">
      <c r="A4670" s="7" t="s">
        <v>427</v>
      </c>
      <c r="B4670" s="7">
        <v>0</v>
      </c>
      <c r="C4670" s="7">
        <v>0</v>
      </c>
      <c r="D4670" s="7" t="s">
        <v>21</v>
      </c>
      <c r="E4670" s="8">
        <v>2.1154551347455701</v>
      </c>
      <c r="F4670" s="8">
        <v>1.6419049826343299</v>
      </c>
      <c r="G4670" s="8">
        <v>1.97482893797189</v>
      </c>
      <c r="H4670" s="8">
        <v>2.1772934142328499</v>
      </c>
    </row>
    <row r="4671" spans="1:8" x14ac:dyDescent="0.35">
      <c r="A4671" s="7" t="s">
        <v>428</v>
      </c>
      <c r="B4671" s="7">
        <v>0</v>
      </c>
      <c r="C4671" s="7">
        <v>0</v>
      </c>
      <c r="D4671" s="7" t="s">
        <v>22</v>
      </c>
      <c r="E4671" s="8">
        <v>2.9090138337531601</v>
      </c>
      <c r="F4671" s="8">
        <v>2.571291938171</v>
      </c>
      <c r="G4671" s="8">
        <v>2.9766594262463202</v>
      </c>
      <c r="H4671" s="8">
        <v>3.0985355325792101</v>
      </c>
    </row>
    <row r="4672" spans="1:8" x14ac:dyDescent="0.35">
      <c r="A4672" s="7" t="s">
        <v>429</v>
      </c>
      <c r="B4672" s="7">
        <v>0</v>
      </c>
      <c r="C4672" s="7" t="s">
        <v>129</v>
      </c>
      <c r="D4672" s="7" t="s">
        <v>36</v>
      </c>
      <c r="E4672" s="8">
        <v>1.12088869514906</v>
      </c>
      <c r="F4672" s="8">
        <v>0.70241663786772102</v>
      </c>
      <c r="G4672" s="8">
        <v>0.85769684090972498</v>
      </c>
      <c r="H4672" s="8">
        <v>0.88061079698480305</v>
      </c>
    </row>
    <row r="4673" spans="1:8" x14ac:dyDescent="0.35">
      <c r="A4673" s="7" t="s">
        <v>430</v>
      </c>
      <c r="B4673" s="7">
        <v>0</v>
      </c>
      <c r="C4673" s="7">
        <v>0</v>
      </c>
      <c r="D4673" s="7" t="s">
        <v>1</v>
      </c>
      <c r="E4673" s="8">
        <v>1.2371895756329701</v>
      </c>
      <c r="F4673" s="8">
        <v>0.61167504566235198</v>
      </c>
      <c r="G4673" s="8">
        <v>0.81650769762327502</v>
      </c>
      <c r="H4673" s="8">
        <v>0.77228205358035895</v>
      </c>
    </row>
    <row r="4674" spans="1:8" x14ac:dyDescent="0.35">
      <c r="A4674" s="7" t="s">
        <v>431</v>
      </c>
      <c r="B4674" s="7">
        <v>0</v>
      </c>
      <c r="C4674" s="7">
        <v>0</v>
      </c>
      <c r="D4674" s="7" t="s">
        <v>2</v>
      </c>
      <c r="E4674" s="8">
        <v>1.1156114360801199</v>
      </c>
      <c r="F4674" s="8">
        <v>0.60837359751421805</v>
      </c>
      <c r="G4674" s="8">
        <v>0.61302218600260305</v>
      </c>
      <c r="H4674" s="8">
        <v>0.674381237615436</v>
      </c>
    </row>
    <row r="4675" spans="1:8" x14ac:dyDescent="0.35">
      <c r="A4675" s="7" t="s">
        <v>432</v>
      </c>
      <c r="B4675" s="7">
        <v>0</v>
      </c>
      <c r="C4675" s="7">
        <v>0</v>
      </c>
      <c r="D4675" s="7" t="s">
        <v>3</v>
      </c>
      <c r="E4675" s="8">
        <v>0.90346892652891397</v>
      </c>
      <c r="F4675" s="8">
        <v>0.67238931653239697</v>
      </c>
      <c r="G4675" s="8">
        <v>0.86713393901771396</v>
      </c>
      <c r="H4675" s="8">
        <v>0.80827629484734098</v>
      </c>
    </row>
    <row r="4676" spans="1:8" x14ac:dyDescent="0.35">
      <c r="A4676" s="7" t="s">
        <v>433</v>
      </c>
      <c r="B4676" s="7">
        <v>0</v>
      </c>
      <c r="C4676" s="7">
        <v>0</v>
      </c>
      <c r="D4676" s="7" t="s">
        <v>4</v>
      </c>
      <c r="E4676" s="8">
        <v>1.54470085017487</v>
      </c>
      <c r="F4676" s="8">
        <v>0.95991454884720495</v>
      </c>
      <c r="G4676" s="8">
        <v>1.1906146919085601</v>
      </c>
      <c r="H4676" s="8">
        <v>1.1921330845104701</v>
      </c>
    </row>
    <row r="4677" spans="1:8" x14ac:dyDescent="0.35">
      <c r="A4677" s="7" t="s">
        <v>434</v>
      </c>
      <c r="B4677" s="7">
        <v>0</v>
      </c>
      <c r="C4677" s="7">
        <v>0</v>
      </c>
      <c r="D4677" s="7" t="s">
        <v>5</v>
      </c>
      <c r="E4677" s="8">
        <v>1.0209453637125301</v>
      </c>
      <c r="F4677" s="8">
        <v>0.80816149269139703</v>
      </c>
      <c r="G4677" s="8">
        <v>0.86459545235962099</v>
      </c>
      <c r="H4677" s="8">
        <v>0.86957367860341395</v>
      </c>
    </row>
    <row r="4678" spans="1:8" x14ac:dyDescent="0.35">
      <c r="A4678" s="7" t="s">
        <v>435</v>
      </c>
      <c r="B4678" s="7">
        <v>0</v>
      </c>
      <c r="C4678" s="7">
        <v>0</v>
      </c>
      <c r="D4678" s="7" t="s">
        <v>6</v>
      </c>
      <c r="E4678" s="8">
        <v>0.83675010677483497</v>
      </c>
      <c r="F4678" s="8">
        <v>0.557530858370203</v>
      </c>
      <c r="G4678" s="8">
        <v>0.67849337890474604</v>
      </c>
      <c r="H4678" s="8">
        <v>0.83024553600528295</v>
      </c>
    </row>
    <row r="4679" spans="1:8" x14ac:dyDescent="0.35">
      <c r="A4679" s="7" t="s">
        <v>436</v>
      </c>
      <c r="B4679" s="7">
        <v>0</v>
      </c>
      <c r="C4679" s="7">
        <v>0</v>
      </c>
      <c r="D4679" s="7" t="s">
        <v>7</v>
      </c>
      <c r="E4679" s="8">
        <v>0.78244912601866901</v>
      </c>
      <c r="F4679" s="8">
        <v>0.49233520244954398</v>
      </c>
      <c r="G4679" s="8">
        <v>0.80590295693470904</v>
      </c>
      <c r="H4679" s="8">
        <v>0.69579670205464506</v>
      </c>
    </row>
    <row r="4680" spans="1:8" x14ac:dyDescent="0.35">
      <c r="A4680" s="7" t="s">
        <v>437</v>
      </c>
      <c r="B4680" s="7">
        <v>0</v>
      </c>
      <c r="C4680" s="7">
        <v>0</v>
      </c>
      <c r="D4680" s="7" t="s">
        <v>8</v>
      </c>
      <c r="E4680" s="8">
        <v>1.2065758659646699</v>
      </c>
      <c r="F4680" s="8">
        <v>0.61176343084353901</v>
      </c>
      <c r="G4680" s="8">
        <v>0.71508162982404799</v>
      </c>
      <c r="H4680" s="8">
        <v>0.97064157733578904</v>
      </c>
    </row>
    <row r="4681" spans="1:8" x14ac:dyDescent="0.35">
      <c r="A4681" s="7" t="s">
        <v>438</v>
      </c>
      <c r="B4681" s="7">
        <v>0</v>
      </c>
      <c r="C4681" s="7">
        <v>0</v>
      </c>
      <c r="D4681" s="7" t="s">
        <v>9</v>
      </c>
      <c r="E4681" s="8">
        <v>1.21524623998607</v>
      </c>
      <c r="F4681" s="8">
        <v>0.73948063293130595</v>
      </c>
      <c r="G4681" s="8">
        <v>0.44881255514154</v>
      </c>
      <c r="H4681" s="8">
        <v>0.47400345928151699</v>
      </c>
    </row>
    <row r="4682" spans="1:8" x14ac:dyDescent="0.35">
      <c r="A4682" s="7" t="s">
        <v>439</v>
      </c>
      <c r="B4682" s="7">
        <v>0</v>
      </c>
      <c r="C4682" s="7">
        <v>0</v>
      </c>
      <c r="D4682" s="7" t="s">
        <v>10</v>
      </c>
      <c r="E4682" s="8">
        <v>0.940523456826455</v>
      </c>
      <c r="F4682" s="8">
        <v>0.43849062638952901</v>
      </c>
      <c r="G4682" s="8">
        <v>0.66573406927651002</v>
      </c>
      <c r="H4682" s="8">
        <v>1.1293700706241201</v>
      </c>
    </row>
    <row r="4683" spans="1:8" x14ac:dyDescent="0.35">
      <c r="A4683" s="7" t="s">
        <v>440</v>
      </c>
      <c r="B4683" s="7">
        <v>0</v>
      </c>
      <c r="C4683" s="7">
        <v>0</v>
      </c>
      <c r="D4683" s="7" t="s">
        <v>11</v>
      </c>
      <c r="E4683" s="8">
        <v>1.11788847808615</v>
      </c>
      <c r="F4683" s="8">
        <v>0.51670555817254904</v>
      </c>
      <c r="G4683" s="8">
        <v>1.0594011009811</v>
      </c>
      <c r="H4683" s="8">
        <v>1.0552221912968101</v>
      </c>
    </row>
    <row r="4684" spans="1:8" x14ac:dyDescent="0.35">
      <c r="A4684" s="7" t="s">
        <v>441</v>
      </c>
      <c r="B4684" s="7">
        <v>0</v>
      </c>
      <c r="C4684" s="7">
        <v>0</v>
      </c>
      <c r="D4684" s="7" t="s">
        <v>12</v>
      </c>
      <c r="E4684" s="8">
        <v>1.1737938319410099</v>
      </c>
      <c r="F4684" s="8">
        <v>0.81310717370564001</v>
      </c>
      <c r="G4684" s="8">
        <v>0.99054608240710795</v>
      </c>
      <c r="H4684" s="8">
        <v>0.91054643099994903</v>
      </c>
    </row>
    <row r="4685" spans="1:8" x14ac:dyDescent="0.35">
      <c r="A4685" s="7" t="s">
        <v>442</v>
      </c>
      <c r="B4685" s="7">
        <v>0</v>
      </c>
      <c r="C4685" s="7">
        <v>0</v>
      </c>
      <c r="D4685" s="7" t="s">
        <v>13</v>
      </c>
      <c r="E4685" s="8">
        <v>1.22511485937207</v>
      </c>
      <c r="F4685" s="8">
        <v>0.673370531964679</v>
      </c>
      <c r="G4685" s="8">
        <v>0.79664811811273195</v>
      </c>
      <c r="H4685" s="8">
        <v>0.81927882741413605</v>
      </c>
    </row>
    <row r="4686" spans="1:8" x14ac:dyDescent="0.35">
      <c r="A4686" s="7" t="s">
        <v>443</v>
      </c>
      <c r="B4686" s="7">
        <v>0</v>
      </c>
      <c r="C4686" s="7">
        <v>0</v>
      </c>
      <c r="D4686" s="7" t="s">
        <v>14</v>
      </c>
      <c r="E4686" s="8">
        <v>1.0533607122424</v>
      </c>
      <c r="F4686" s="8">
        <v>0.74024510314131098</v>
      </c>
      <c r="G4686" s="8">
        <v>0.89817494437604595</v>
      </c>
      <c r="H4686" s="8">
        <v>0.97046698280303401</v>
      </c>
    </row>
    <row r="4687" spans="1:8" x14ac:dyDescent="0.35">
      <c r="A4687" s="7" t="s">
        <v>444</v>
      </c>
      <c r="B4687" s="7">
        <v>0</v>
      </c>
      <c r="C4687" s="7">
        <v>0</v>
      </c>
      <c r="D4687" s="7" t="s">
        <v>15</v>
      </c>
      <c r="E4687" s="8">
        <v>1.2403492015862101</v>
      </c>
      <c r="F4687" s="8">
        <v>0.73325816055510595</v>
      </c>
      <c r="G4687" s="8">
        <v>0.80315382296201998</v>
      </c>
      <c r="H4687" s="8">
        <v>0.78052221313234504</v>
      </c>
    </row>
    <row r="4688" spans="1:8" x14ac:dyDescent="0.35">
      <c r="A4688" s="7" t="s">
        <v>445</v>
      </c>
      <c r="B4688" s="7">
        <v>0</v>
      </c>
      <c r="C4688" s="7">
        <v>0</v>
      </c>
      <c r="D4688" s="7" t="s">
        <v>16</v>
      </c>
      <c r="E4688" s="8">
        <v>0.94971019880997898</v>
      </c>
      <c r="F4688" s="8">
        <v>0.75995616816616396</v>
      </c>
      <c r="G4688" s="8">
        <v>0.915115640657028</v>
      </c>
      <c r="H4688" s="8">
        <v>0.85361765760114905</v>
      </c>
    </row>
    <row r="4689" spans="1:8" x14ac:dyDescent="0.35">
      <c r="A4689" s="7" t="s">
        <v>446</v>
      </c>
      <c r="B4689" s="7">
        <v>0</v>
      </c>
      <c r="C4689" s="7">
        <v>0</v>
      </c>
      <c r="D4689" s="7" t="s">
        <v>39</v>
      </c>
      <c r="E4689" s="8">
        <v>0.27339858446717502</v>
      </c>
      <c r="F4689" s="8">
        <v>0.19516417130542599</v>
      </c>
      <c r="G4689" s="8">
        <v>0.20553479228815799</v>
      </c>
      <c r="H4689" s="8">
        <v>0.39284193188208999</v>
      </c>
    </row>
    <row r="4690" spans="1:8" x14ac:dyDescent="0.35">
      <c r="A4690" s="7" t="s">
        <v>447</v>
      </c>
      <c r="B4690" s="7">
        <v>0</v>
      </c>
      <c r="C4690" s="7">
        <v>0</v>
      </c>
      <c r="D4690" s="7" t="s">
        <v>40</v>
      </c>
      <c r="E4690" s="8">
        <v>0.56453674205678706</v>
      </c>
      <c r="F4690" s="8">
        <v>0.387532790646542</v>
      </c>
      <c r="G4690" s="8">
        <v>0.42461802492582601</v>
      </c>
      <c r="H4690" s="8">
        <v>0.28423228420788299</v>
      </c>
    </row>
    <row r="4691" spans="1:8" x14ac:dyDescent="0.35">
      <c r="A4691" s="7" t="s">
        <v>448</v>
      </c>
      <c r="B4691" s="7">
        <v>0</v>
      </c>
      <c r="C4691" s="7">
        <v>0</v>
      </c>
      <c r="D4691" s="7" t="s">
        <v>41</v>
      </c>
      <c r="E4691" s="8">
        <v>0.85646570677694001</v>
      </c>
      <c r="F4691" s="8">
        <v>0.59167440537970395</v>
      </c>
      <c r="G4691" s="8">
        <v>0.56088104249114001</v>
      </c>
      <c r="H4691" s="8">
        <v>0.52959074502286696</v>
      </c>
    </row>
    <row r="4692" spans="1:8" x14ac:dyDescent="0.35">
      <c r="A4692" s="7" t="s">
        <v>449</v>
      </c>
      <c r="B4692" s="7">
        <v>0</v>
      </c>
      <c r="C4692" s="7">
        <v>0</v>
      </c>
      <c r="D4692" s="7" t="s">
        <v>42</v>
      </c>
      <c r="E4692" s="8">
        <v>1.1567037852827899</v>
      </c>
      <c r="F4692" s="8">
        <v>0.67595651170837401</v>
      </c>
      <c r="G4692" s="8">
        <v>0.75462900606805094</v>
      </c>
      <c r="H4692" s="8">
        <v>0.88691811630343098</v>
      </c>
    </row>
    <row r="4693" spans="1:8" x14ac:dyDescent="0.35">
      <c r="A4693" s="7" t="s">
        <v>450</v>
      </c>
      <c r="B4693" s="7">
        <v>0</v>
      </c>
      <c r="C4693" s="7">
        <v>0</v>
      </c>
      <c r="D4693" s="7" t="s">
        <v>43</v>
      </c>
      <c r="E4693" s="8">
        <v>1.4741504872263</v>
      </c>
      <c r="F4693" s="8">
        <v>0.86562336544988505</v>
      </c>
      <c r="G4693" s="8">
        <v>1.13727529229945</v>
      </c>
      <c r="H4693" s="8">
        <v>1.10612758922805</v>
      </c>
    </row>
    <row r="4694" spans="1:8" x14ac:dyDescent="0.35">
      <c r="A4694" s="7" t="s">
        <v>451</v>
      </c>
      <c r="B4694" s="7">
        <v>0</v>
      </c>
      <c r="C4694" s="7">
        <v>0</v>
      </c>
      <c r="D4694" s="7" t="s">
        <v>44</v>
      </c>
      <c r="E4694" s="8">
        <v>1.34802838234603</v>
      </c>
      <c r="F4694" s="8">
        <v>0.91199219650133501</v>
      </c>
      <c r="G4694" s="8">
        <v>1.2605696248957701</v>
      </c>
      <c r="H4694" s="8">
        <v>1.2100513289959001</v>
      </c>
    </row>
    <row r="4695" spans="1:8" x14ac:dyDescent="0.35">
      <c r="A4695" s="7" t="s">
        <v>452</v>
      </c>
      <c r="B4695" s="7">
        <v>0</v>
      </c>
      <c r="C4695" s="7">
        <v>0</v>
      </c>
      <c r="D4695" s="7" t="s">
        <v>17</v>
      </c>
      <c r="E4695" s="8">
        <v>1.46504858106693</v>
      </c>
      <c r="F4695" s="8">
        <v>0.86056680514208295</v>
      </c>
      <c r="G4695" s="8">
        <v>1.20569265916239</v>
      </c>
      <c r="H4695" s="8">
        <v>1.29911149289846</v>
      </c>
    </row>
    <row r="4696" spans="1:8" x14ac:dyDescent="0.35">
      <c r="A4696" s="7" t="s">
        <v>453</v>
      </c>
      <c r="B4696" s="7">
        <v>0</v>
      </c>
      <c r="C4696" s="7">
        <v>0</v>
      </c>
      <c r="D4696" s="7" t="s">
        <v>18</v>
      </c>
      <c r="E4696" s="8">
        <v>1.0807396613070499</v>
      </c>
      <c r="F4696" s="8">
        <v>0.74199925208841899</v>
      </c>
      <c r="G4696" s="8">
        <v>0.86028284047832604</v>
      </c>
      <c r="H4696" s="8">
        <v>0.87245860859314694</v>
      </c>
    </row>
    <row r="4697" spans="1:8" x14ac:dyDescent="0.35">
      <c r="A4697" s="7" t="s">
        <v>454</v>
      </c>
      <c r="B4697" s="7">
        <v>0</v>
      </c>
      <c r="C4697" s="7">
        <v>0</v>
      </c>
      <c r="D4697" s="7" t="s">
        <v>19</v>
      </c>
      <c r="E4697" s="8">
        <v>1.0929977186386799</v>
      </c>
      <c r="F4697" s="8">
        <v>0.65571808115071595</v>
      </c>
      <c r="G4697" s="8">
        <v>0.71921721622464996</v>
      </c>
      <c r="H4697" s="8">
        <v>0.68029324465395002</v>
      </c>
    </row>
    <row r="4698" spans="1:8" x14ac:dyDescent="0.35">
      <c r="A4698" s="7" t="s">
        <v>455</v>
      </c>
      <c r="B4698" s="7">
        <v>0</v>
      </c>
      <c r="C4698" s="7">
        <v>0</v>
      </c>
      <c r="D4698" s="7" t="s">
        <v>20</v>
      </c>
      <c r="E4698" s="8">
        <v>0.84130863666346201</v>
      </c>
      <c r="F4698" s="8">
        <v>0.52344653302488597</v>
      </c>
      <c r="G4698" s="8">
        <v>0.65436048106801104</v>
      </c>
      <c r="H4698" s="8">
        <v>0.70319821702600305</v>
      </c>
    </row>
    <row r="4699" spans="1:8" x14ac:dyDescent="0.35">
      <c r="A4699" s="7" t="s">
        <v>456</v>
      </c>
      <c r="B4699" s="7">
        <v>0</v>
      </c>
      <c r="C4699" s="7">
        <v>0</v>
      </c>
      <c r="D4699" s="7" t="s">
        <v>21</v>
      </c>
      <c r="E4699" s="8">
        <v>1.1991703525956401</v>
      </c>
      <c r="F4699" s="8">
        <v>0.76492311042760797</v>
      </c>
      <c r="G4699" s="8">
        <v>0.96184493195361398</v>
      </c>
      <c r="H4699" s="8">
        <v>0.97938967482079298</v>
      </c>
    </row>
    <row r="4700" spans="1:8" x14ac:dyDescent="0.35">
      <c r="A4700" s="7" t="s">
        <v>457</v>
      </c>
      <c r="B4700" s="7">
        <v>0</v>
      </c>
      <c r="C4700" s="7">
        <v>0</v>
      </c>
      <c r="D4700" s="7" t="s">
        <v>22</v>
      </c>
      <c r="E4700" s="8">
        <v>1.04384912825022</v>
      </c>
      <c r="F4700" s="8">
        <v>0.64081993808394599</v>
      </c>
      <c r="G4700" s="8">
        <v>0.75506383769157803</v>
      </c>
      <c r="H4700" s="8">
        <v>0.78316802552623199</v>
      </c>
    </row>
    <row r="4701" spans="1:8" x14ac:dyDescent="0.35">
      <c r="A4701" s="7" t="s">
        <v>458</v>
      </c>
      <c r="B4701" s="7">
        <v>0</v>
      </c>
      <c r="C4701" s="7" t="s">
        <v>130</v>
      </c>
      <c r="D4701" s="7" t="s">
        <v>36</v>
      </c>
      <c r="E4701" s="8">
        <v>0.29783121738820501</v>
      </c>
      <c r="F4701" s="8">
        <v>0.17380844300311801</v>
      </c>
      <c r="G4701" s="8">
        <v>0.242454725397661</v>
      </c>
      <c r="H4701" s="8">
        <v>0.209382332180194</v>
      </c>
    </row>
    <row r="4702" spans="1:8" x14ac:dyDescent="0.35">
      <c r="A4702" s="7" t="s">
        <v>459</v>
      </c>
      <c r="B4702" s="7">
        <v>0</v>
      </c>
      <c r="C4702" s="7">
        <v>0</v>
      </c>
      <c r="D4702" s="7" t="s">
        <v>1</v>
      </c>
      <c r="E4702" s="8">
        <v>0.34834405538213198</v>
      </c>
      <c r="F4702" s="8">
        <v>0.175397917826496</v>
      </c>
      <c r="G4702" s="8">
        <v>0.22535293653500599</v>
      </c>
      <c r="H4702" s="8">
        <v>0.161551192606328</v>
      </c>
    </row>
    <row r="4703" spans="1:8" x14ac:dyDescent="0.35">
      <c r="A4703" s="7" t="s">
        <v>460</v>
      </c>
      <c r="B4703" s="7">
        <v>0</v>
      </c>
      <c r="C4703" s="7">
        <v>0</v>
      </c>
      <c r="D4703" s="7" t="s">
        <v>2</v>
      </c>
      <c r="E4703" s="8">
        <v>0.54954031838361295</v>
      </c>
      <c r="F4703" s="8">
        <v>0.256557886361992</v>
      </c>
      <c r="G4703" s="8">
        <v>0.39060194599661002</v>
      </c>
      <c r="H4703" s="8">
        <v>0.21930109907430101</v>
      </c>
    </row>
    <row r="4704" spans="1:8" x14ac:dyDescent="0.35">
      <c r="A4704" s="7" t="s">
        <v>461</v>
      </c>
      <c r="B4704" s="7">
        <v>0</v>
      </c>
      <c r="C4704" s="7">
        <v>0</v>
      </c>
      <c r="D4704" s="7" t="s">
        <v>3</v>
      </c>
      <c r="E4704" s="8">
        <v>0.325664040227786</v>
      </c>
      <c r="F4704" s="8">
        <v>0.185323103340989</v>
      </c>
      <c r="G4704" s="8">
        <v>0.21274569431757101</v>
      </c>
      <c r="H4704" s="8">
        <v>0.22807672016493999</v>
      </c>
    </row>
    <row r="4705" spans="1:8" x14ac:dyDescent="0.35">
      <c r="A4705" s="7" t="s">
        <v>462</v>
      </c>
      <c r="B4705" s="7">
        <v>0</v>
      </c>
      <c r="C4705" s="7">
        <v>0</v>
      </c>
      <c r="D4705" s="7" t="s">
        <v>4</v>
      </c>
      <c r="E4705" s="8">
        <v>7.2831735738018502E-2</v>
      </c>
      <c r="F4705" s="8">
        <v>6.3137963345325704E-2</v>
      </c>
      <c r="G4705" s="8">
        <v>8.7894085870843006E-2</v>
      </c>
      <c r="H4705" s="8">
        <v>7.5512367184252999E-2</v>
      </c>
    </row>
    <row r="4706" spans="1:8" x14ac:dyDescent="0.35">
      <c r="A4706" s="7" t="s">
        <v>463</v>
      </c>
      <c r="B4706" s="7">
        <v>0</v>
      </c>
      <c r="C4706" s="7">
        <v>0</v>
      </c>
      <c r="D4706" s="7" t="s">
        <v>5</v>
      </c>
      <c r="E4706" s="8">
        <v>0.31475554425980601</v>
      </c>
      <c r="F4706" s="8">
        <v>0.20550061740414599</v>
      </c>
      <c r="G4706" s="8">
        <v>0.38168882466876902</v>
      </c>
      <c r="H4706" s="8">
        <v>0.32326446339610498</v>
      </c>
    </row>
    <row r="4707" spans="1:8" x14ac:dyDescent="0.35">
      <c r="A4707" s="7" t="s">
        <v>464</v>
      </c>
      <c r="B4707" s="7">
        <v>0</v>
      </c>
      <c r="C4707" s="7">
        <v>0</v>
      </c>
      <c r="D4707" s="7" t="s">
        <v>6</v>
      </c>
      <c r="E4707" s="8">
        <v>0.25219852781416302</v>
      </c>
      <c r="F4707" s="8">
        <v>0.13809687367590801</v>
      </c>
      <c r="G4707" s="8">
        <v>0.169706744169279</v>
      </c>
      <c r="H4707" s="8">
        <v>0.145362380290503</v>
      </c>
    </row>
    <row r="4708" spans="1:8" x14ac:dyDescent="0.35">
      <c r="A4708" s="7" t="s">
        <v>465</v>
      </c>
      <c r="B4708" s="7">
        <v>0</v>
      </c>
      <c r="C4708" s="7">
        <v>0</v>
      </c>
      <c r="D4708" s="7" t="s">
        <v>7</v>
      </c>
      <c r="E4708" s="8">
        <v>0.51833428047960906</v>
      </c>
      <c r="F4708" s="8">
        <v>0.36279199880847102</v>
      </c>
      <c r="G4708" s="8">
        <v>0.45587881022800197</v>
      </c>
      <c r="H4708" s="8">
        <v>0.45778202440007199</v>
      </c>
    </row>
    <row r="4709" spans="1:8" x14ac:dyDescent="0.35">
      <c r="A4709" s="7" t="s">
        <v>466</v>
      </c>
      <c r="B4709" s="7">
        <v>0</v>
      </c>
      <c r="C4709" s="7">
        <v>0</v>
      </c>
      <c r="D4709" s="7" t="s">
        <v>8</v>
      </c>
      <c r="E4709" s="8">
        <v>0.150814224381143</v>
      </c>
      <c r="F4709" s="8">
        <v>8.3233689577132203E-2</v>
      </c>
      <c r="G4709" s="8">
        <v>9.4505670233598196E-2</v>
      </c>
      <c r="H4709" s="8">
        <v>0.15540167794600601</v>
      </c>
    </row>
    <row r="4710" spans="1:8" x14ac:dyDescent="0.35">
      <c r="A4710" s="7" t="s">
        <v>467</v>
      </c>
      <c r="B4710" s="7">
        <v>0</v>
      </c>
      <c r="C4710" s="7">
        <v>0</v>
      </c>
      <c r="D4710" s="7" t="s">
        <v>9</v>
      </c>
      <c r="E4710" s="8">
        <v>0.28266709145122498</v>
      </c>
      <c r="F4710" s="8">
        <v>0.229594885207064</v>
      </c>
      <c r="G4710" s="8">
        <v>7.4490022952737003E-2</v>
      </c>
      <c r="H4710" s="8">
        <v>0.107831751580799</v>
      </c>
    </row>
    <row r="4711" spans="1:8" x14ac:dyDescent="0.35">
      <c r="A4711" s="7" t="s">
        <v>468</v>
      </c>
      <c r="B4711" s="7">
        <v>0</v>
      </c>
      <c r="C4711" s="7">
        <v>0</v>
      </c>
      <c r="D4711" s="7" t="s">
        <v>10</v>
      </c>
      <c r="E4711" s="8">
        <v>0.180094035640602</v>
      </c>
      <c r="F4711" s="8">
        <v>9.4694695023077105E-2</v>
      </c>
      <c r="G4711" s="8">
        <v>0.14720281869387</v>
      </c>
      <c r="H4711" s="8">
        <v>0.24953960810408399</v>
      </c>
    </row>
    <row r="4712" spans="1:8" x14ac:dyDescent="0.35">
      <c r="A4712" s="7" t="s">
        <v>469</v>
      </c>
      <c r="B4712" s="7">
        <v>0</v>
      </c>
      <c r="C4712" s="7">
        <v>0</v>
      </c>
      <c r="D4712" s="7" t="s">
        <v>11</v>
      </c>
      <c r="E4712" s="8">
        <v>0.301279936036977</v>
      </c>
      <c r="F4712" s="8">
        <v>0.11302426611706901</v>
      </c>
      <c r="G4712" s="8">
        <v>0.43801004993935</v>
      </c>
      <c r="H4712" s="8">
        <v>0.12492373327068899</v>
      </c>
    </row>
    <row r="4713" spans="1:8" x14ac:dyDescent="0.35">
      <c r="A4713" s="7" t="s">
        <v>470</v>
      </c>
      <c r="B4713" s="7">
        <v>0</v>
      </c>
      <c r="C4713" s="7">
        <v>0</v>
      </c>
      <c r="D4713" s="7" t="s">
        <v>12</v>
      </c>
      <c r="E4713" s="8">
        <v>0.37849150295700501</v>
      </c>
      <c r="F4713" s="8">
        <v>0.194197663742464</v>
      </c>
      <c r="G4713" s="8">
        <v>0.28116100265029298</v>
      </c>
      <c r="H4713" s="8">
        <v>0.174775335219614</v>
      </c>
    </row>
    <row r="4714" spans="1:8" x14ac:dyDescent="0.35">
      <c r="A4714" s="7" t="s">
        <v>471</v>
      </c>
      <c r="B4714" s="7">
        <v>0</v>
      </c>
      <c r="C4714" s="7">
        <v>0</v>
      </c>
      <c r="D4714" s="7" t="s">
        <v>13</v>
      </c>
      <c r="E4714" s="8">
        <v>0.224394496555164</v>
      </c>
      <c r="F4714" s="8">
        <v>0.145281479082676</v>
      </c>
      <c r="G4714" s="8">
        <v>0.18307283861162699</v>
      </c>
      <c r="H4714" s="8">
        <v>0.18317842494914199</v>
      </c>
    </row>
    <row r="4715" spans="1:8" x14ac:dyDescent="0.35">
      <c r="A4715" s="7" t="s">
        <v>472</v>
      </c>
      <c r="B4715" s="7">
        <v>0</v>
      </c>
      <c r="C4715" s="7">
        <v>0</v>
      </c>
      <c r="D4715" s="7" t="s">
        <v>14</v>
      </c>
      <c r="E4715" s="8">
        <v>0.27559210451888499</v>
      </c>
      <c r="F4715" s="8">
        <v>0.219187849739406</v>
      </c>
      <c r="G4715" s="8">
        <v>0.17308448285439401</v>
      </c>
      <c r="H4715" s="8">
        <v>0.25270197238779801</v>
      </c>
    </row>
    <row r="4716" spans="1:8" x14ac:dyDescent="0.35">
      <c r="A4716" s="7" t="s">
        <v>473</v>
      </c>
      <c r="B4716" s="7">
        <v>0</v>
      </c>
      <c r="C4716" s="7">
        <v>0</v>
      </c>
      <c r="D4716" s="7" t="s">
        <v>15</v>
      </c>
      <c r="E4716" s="8">
        <v>0.28596660786171302</v>
      </c>
      <c r="F4716" s="8">
        <v>0.17860137047303101</v>
      </c>
      <c r="G4716" s="8">
        <v>0.15821311021693801</v>
      </c>
      <c r="H4716" s="8">
        <v>0.24641264281814099</v>
      </c>
    </row>
    <row r="4717" spans="1:8" x14ac:dyDescent="0.35">
      <c r="A4717" s="7" t="s">
        <v>474</v>
      </c>
      <c r="B4717" s="7">
        <v>0</v>
      </c>
      <c r="C4717" s="7">
        <v>0</v>
      </c>
      <c r="D4717" s="7" t="s">
        <v>16</v>
      </c>
      <c r="E4717" s="8">
        <v>0.37468742975611402</v>
      </c>
      <c r="F4717" s="8">
        <v>0.20005802012934601</v>
      </c>
      <c r="G4717" s="8">
        <v>0.373438509797831</v>
      </c>
      <c r="H4717" s="8">
        <v>0.27337510369007501</v>
      </c>
    </row>
    <row r="4718" spans="1:8" x14ac:dyDescent="0.35">
      <c r="A4718" s="7" t="s">
        <v>475</v>
      </c>
      <c r="B4718" s="7">
        <v>0</v>
      </c>
      <c r="C4718" s="7">
        <v>0</v>
      </c>
      <c r="D4718" s="7" t="s">
        <v>39</v>
      </c>
      <c r="E4718" s="8" t="s">
        <v>276</v>
      </c>
      <c r="F4718" s="8">
        <v>7.9276762328270804E-3</v>
      </c>
      <c r="G4718" s="8">
        <v>2.0038706837049398E-2</v>
      </c>
      <c r="H4718" s="8">
        <v>1.6531133123766601E-2</v>
      </c>
    </row>
    <row r="4719" spans="1:8" x14ac:dyDescent="0.35">
      <c r="A4719" s="7" t="s">
        <v>476</v>
      </c>
      <c r="B4719" s="7">
        <v>0</v>
      </c>
      <c r="C4719" s="7">
        <v>0</v>
      </c>
      <c r="D4719" s="7" t="s">
        <v>40</v>
      </c>
      <c r="E4719" s="8">
        <v>3.5726064055159303E-2</v>
      </c>
      <c r="F4719" s="8">
        <v>2.5866512114023001E-2</v>
      </c>
      <c r="G4719" s="8">
        <v>2.1787984221098899E-2</v>
      </c>
      <c r="H4719" s="8">
        <v>2.27724272597601E-2</v>
      </c>
    </row>
    <row r="4720" spans="1:8" x14ac:dyDescent="0.35">
      <c r="A4720" s="7" t="s">
        <v>477</v>
      </c>
      <c r="B4720" s="7">
        <v>0</v>
      </c>
      <c r="C4720" s="7">
        <v>0</v>
      </c>
      <c r="D4720" s="7" t="s">
        <v>41</v>
      </c>
      <c r="E4720" s="8">
        <v>0.12103952543881499</v>
      </c>
      <c r="F4720" s="8">
        <v>7.1158203049225294E-2</v>
      </c>
      <c r="G4720" s="8">
        <v>8.1083923887403306E-2</v>
      </c>
      <c r="H4720" s="8">
        <v>7.7631483041569499E-2</v>
      </c>
    </row>
    <row r="4721" spans="1:8" x14ac:dyDescent="0.35">
      <c r="A4721" s="7" t="s">
        <v>478</v>
      </c>
      <c r="B4721" s="7">
        <v>0</v>
      </c>
      <c r="C4721" s="7">
        <v>0</v>
      </c>
      <c r="D4721" s="7" t="s">
        <v>42</v>
      </c>
      <c r="E4721" s="8">
        <v>0.17706502211929701</v>
      </c>
      <c r="F4721" s="8">
        <v>0.13998238130249699</v>
      </c>
      <c r="G4721" s="8">
        <v>0.17112343503207</v>
      </c>
      <c r="H4721" s="8">
        <v>0.119687051534673</v>
      </c>
    </row>
    <row r="4722" spans="1:8" x14ac:dyDescent="0.35">
      <c r="A4722" s="7" t="s">
        <v>479</v>
      </c>
      <c r="B4722" s="7">
        <v>0</v>
      </c>
      <c r="C4722" s="7">
        <v>0</v>
      </c>
      <c r="D4722" s="7" t="s">
        <v>43</v>
      </c>
      <c r="E4722" s="8">
        <v>0.42585483724553802</v>
      </c>
      <c r="F4722" s="8">
        <v>0.25256403654027498</v>
      </c>
      <c r="G4722" s="8">
        <v>0.28751507887587602</v>
      </c>
      <c r="H4722" s="8">
        <v>0.31127866996585901</v>
      </c>
    </row>
    <row r="4723" spans="1:8" x14ac:dyDescent="0.35">
      <c r="A4723" s="7" t="s">
        <v>480</v>
      </c>
      <c r="B4723" s="7">
        <v>0</v>
      </c>
      <c r="C4723" s="7">
        <v>0</v>
      </c>
      <c r="D4723" s="7" t="s">
        <v>44</v>
      </c>
      <c r="E4723" s="8">
        <v>0.63972069708327695</v>
      </c>
      <c r="F4723" s="8">
        <v>0.31341553386945498</v>
      </c>
      <c r="G4723" s="8">
        <v>0.53138842420986299</v>
      </c>
      <c r="H4723" s="8">
        <v>0.42947680646147601</v>
      </c>
    </row>
    <row r="4724" spans="1:8" x14ac:dyDescent="0.35">
      <c r="A4724" s="7" t="s">
        <v>481</v>
      </c>
      <c r="B4724" s="7">
        <v>0</v>
      </c>
      <c r="C4724" s="7">
        <v>0</v>
      </c>
      <c r="D4724" s="7" t="s">
        <v>17</v>
      </c>
      <c r="E4724" s="8">
        <v>0.53565109737813799</v>
      </c>
      <c r="F4724" s="8">
        <v>0.23105561798360399</v>
      </c>
      <c r="G4724" s="8">
        <v>0.409140816717807</v>
      </c>
      <c r="H4724" s="8">
        <v>0.37388562122236801</v>
      </c>
    </row>
    <row r="4725" spans="1:8" x14ac:dyDescent="0.35">
      <c r="A4725" s="7" t="s">
        <v>482</v>
      </c>
      <c r="B4725" s="7">
        <v>0</v>
      </c>
      <c r="C4725" s="7">
        <v>0</v>
      </c>
      <c r="D4725" s="7" t="s">
        <v>18</v>
      </c>
      <c r="E4725" s="8">
        <v>0.267340064300508</v>
      </c>
      <c r="F4725" s="8">
        <v>0.188465507938714</v>
      </c>
      <c r="G4725" s="8">
        <v>0.22177613963926501</v>
      </c>
      <c r="H4725" s="8">
        <v>0.19642591571225401</v>
      </c>
    </row>
    <row r="4726" spans="1:8" x14ac:dyDescent="0.35">
      <c r="A4726" s="7" t="s">
        <v>483</v>
      </c>
      <c r="B4726" s="7">
        <v>0</v>
      </c>
      <c r="C4726" s="7">
        <v>0</v>
      </c>
      <c r="D4726" s="7" t="s">
        <v>19</v>
      </c>
      <c r="E4726" s="8">
        <v>0.222810657417325</v>
      </c>
      <c r="F4726" s="8">
        <v>0.156517605535856</v>
      </c>
      <c r="G4726" s="8">
        <v>0.25085351277097401</v>
      </c>
      <c r="H4726" s="8">
        <v>0.161677251009957</v>
      </c>
    </row>
    <row r="4727" spans="1:8" x14ac:dyDescent="0.35">
      <c r="A4727" s="7" t="s">
        <v>484</v>
      </c>
      <c r="B4727" s="7">
        <v>0</v>
      </c>
      <c r="C4727" s="7">
        <v>0</v>
      </c>
      <c r="D4727" s="7" t="s">
        <v>20</v>
      </c>
      <c r="E4727" s="8">
        <v>0.18773290024731201</v>
      </c>
      <c r="F4727" s="8">
        <v>0.10899699158712101</v>
      </c>
      <c r="G4727" s="8">
        <v>8.13505030053739E-2</v>
      </c>
      <c r="H4727" s="8">
        <v>0.114454229080434</v>
      </c>
    </row>
    <row r="4728" spans="1:8" x14ac:dyDescent="0.35">
      <c r="A4728" s="7" t="s">
        <v>485</v>
      </c>
      <c r="B4728" s="7">
        <v>0</v>
      </c>
      <c r="C4728" s="7">
        <v>0</v>
      </c>
      <c r="D4728" s="7" t="s">
        <v>21</v>
      </c>
      <c r="E4728" s="8">
        <v>0.35152544980556999</v>
      </c>
      <c r="F4728" s="8">
        <v>0.21307922862981701</v>
      </c>
      <c r="G4728" s="8">
        <v>0.29834644222933299</v>
      </c>
      <c r="H4728" s="8">
        <v>0.21928212150974699</v>
      </c>
    </row>
    <row r="4729" spans="1:8" x14ac:dyDescent="0.35">
      <c r="A4729" s="7" t="s">
        <v>486</v>
      </c>
      <c r="B4729" s="7">
        <v>0</v>
      </c>
      <c r="C4729" s="7">
        <v>0</v>
      </c>
      <c r="D4729" s="7" t="s">
        <v>22</v>
      </c>
      <c r="E4729" s="8">
        <v>0.24498854380117399</v>
      </c>
      <c r="F4729" s="8">
        <v>0.135108969845186</v>
      </c>
      <c r="G4729" s="8">
        <v>0.18737594831489399</v>
      </c>
      <c r="H4729" s="8">
        <v>0.19961647674302499</v>
      </c>
    </row>
    <row r="4730" spans="1:8" x14ac:dyDescent="0.35">
      <c r="A4730" s="7" t="s">
        <v>487</v>
      </c>
      <c r="B4730" s="7">
        <v>0</v>
      </c>
      <c r="C4730" s="7" t="s">
        <v>131</v>
      </c>
      <c r="D4730" s="7" t="s">
        <v>36</v>
      </c>
      <c r="E4730" s="8">
        <v>0.70955928982112404</v>
      </c>
      <c r="F4730" s="8">
        <v>0.52474424853860602</v>
      </c>
      <c r="G4730" s="8">
        <v>0.67678181638661405</v>
      </c>
      <c r="H4730" s="8">
        <v>0.68581125938577903</v>
      </c>
    </row>
    <row r="4731" spans="1:8" x14ac:dyDescent="0.35">
      <c r="A4731" s="7" t="s">
        <v>488</v>
      </c>
      <c r="B4731" s="7">
        <v>0</v>
      </c>
      <c r="C4731" s="7">
        <v>0</v>
      </c>
      <c r="D4731" s="7" t="s">
        <v>1</v>
      </c>
      <c r="E4731" s="8">
        <v>0.84008443114758402</v>
      </c>
      <c r="F4731" s="8">
        <v>0.69775447691310899</v>
      </c>
      <c r="G4731" s="8">
        <v>0.691520576619578</v>
      </c>
      <c r="H4731" s="8">
        <v>0.620243151060338</v>
      </c>
    </row>
    <row r="4732" spans="1:8" x14ac:dyDescent="0.35">
      <c r="A4732" s="7" t="s">
        <v>489</v>
      </c>
      <c r="B4732" s="7">
        <v>0</v>
      </c>
      <c r="C4732" s="7">
        <v>0</v>
      </c>
      <c r="D4732" s="7" t="s">
        <v>2</v>
      </c>
      <c r="E4732" s="8">
        <v>0.81623617029550599</v>
      </c>
      <c r="F4732" s="8">
        <v>0.55313430112786799</v>
      </c>
      <c r="G4732" s="8">
        <v>0.80074430869959501</v>
      </c>
      <c r="H4732" s="8">
        <v>0.91478607650474197</v>
      </c>
    </row>
    <row r="4733" spans="1:8" x14ac:dyDescent="0.35">
      <c r="A4733" s="7" t="s">
        <v>490</v>
      </c>
      <c r="B4733" s="7">
        <v>0</v>
      </c>
      <c r="C4733" s="7">
        <v>0</v>
      </c>
      <c r="D4733" s="7" t="s">
        <v>3</v>
      </c>
      <c r="E4733" s="8">
        <v>0.76570983392313297</v>
      </c>
      <c r="F4733" s="8">
        <v>0.67392533760920204</v>
      </c>
      <c r="G4733" s="8">
        <v>0.79927151701895005</v>
      </c>
      <c r="H4733" s="8">
        <v>0.75817962045548104</v>
      </c>
    </row>
    <row r="4734" spans="1:8" x14ac:dyDescent="0.35">
      <c r="A4734" s="7" t="s">
        <v>491</v>
      </c>
      <c r="B4734" s="7">
        <v>0</v>
      </c>
      <c r="C4734" s="7">
        <v>0</v>
      </c>
      <c r="D4734" s="7" t="s">
        <v>4</v>
      </c>
      <c r="E4734" s="8">
        <v>0.48248869588490001</v>
      </c>
      <c r="F4734" s="8">
        <v>0.34500336787104002</v>
      </c>
      <c r="G4734" s="8">
        <v>0.44632371772847301</v>
      </c>
      <c r="H4734" s="8">
        <v>0.58816517663877599</v>
      </c>
    </row>
    <row r="4735" spans="1:8" x14ac:dyDescent="0.35">
      <c r="A4735" s="7" t="s">
        <v>492</v>
      </c>
      <c r="B4735" s="7">
        <v>0</v>
      </c>
      <c r="C4735" s="7">
        <v>0</v>
      </c>
      <c r="D4735" s="7" t="s">
        <v>5</v>
      </c>
      <c r="E4735" s="8">
        <v>0.95045095027173998</v>
      </c>
      <c r="F4735" s="8">
        <v>0.66966125685337996</v>
      </c>
      <c r="G4735" s="8">
        <v>0.82789873847822004</v>
      </c>
      <c r="H4735" s="8">
        <v>0.84735782844248098</v>
      </c>
    </row>
    <row r="4736" spans="1:8" x14ac:dyDescent="0.35">
      <c r="A4736" s="7" t="s">
        <v>493</v>
      </c>
      <c r="B4736" s="7">
        <v>0</v>
      </c>
      <c r="C4736" s="7">
        <v>0</v>
      </c>
      <c r="D4736" s="7" t="s">
        <v>6</v>
      </c>
      <c r="E4736" s="8">
        <v>0.53209881895956102</v>
      </c>
      <c r="F4736" s="8">
        <v>0.43154202928132201</v>
      </c>
      <c r="G4736" s="8">
        <v>0.60812669571282596</v>
      </c>
      <c r="H4736" s="8">
        <v>0.52341806654640299</v>
      </c>
    </row>
    <row r="4737" spans="1:8" x14ac:dyDescent="0.35">
      <c r="A4737" s="7" t="s">
        <v>494</v>
      </c>
      <c r="B4737" s="7">
        <v>0</v>
      </c>
      <c r="C4737" s="7">
        <v>0</v>
      </c>
      <c r="D4737" s="7" t="s">
        <v>7</v>
      </c>
      <c r="E4737" s="8">
        <v>0.714669510256423</v>
      </c>
      <c r="F4737" s="8">
        <v>0.50250249000301295</v>
      </c>
      <c r="G4737" s="8">
        <v>0.81954633845167502</v>
      </c>
      <c r="H4737" s="8">
        <v>0.61384227599690699</v>
      </c>
    </row>
    <row r="4738" spans="1:8" x14ac:dyDescent="0.35">
      <c r="A4738" s="7" t="s">
        <v>495</v>
      </c>
      <c r="B4738" s="7">
        <v>0</v>
      </c>
      <c r="C4738" s="7">
        <v>0</v>
      </c>
      <c r="D4738" s="7" t="s">
        <v>8</v>
      </c>
      <c r="E4738" s="8">
        <v>0.66790658957653504</v>
      </c>
      <c r="F4738" s="8">
        <v>0.37211029164255899</v>
      </c>
      <c r="G4738" s="8">
        <v>0.49414845561267301</v>
      </c>
      <c r="H4738" s="8">
        <v>0.52389039018051997</v>
      </c>
    </row>
    <row r="4739" spans="1:8" x14ac:dyDescent="0.35">
      <c r="A4739" s="7" t="s">
        <v>496</v>
      </c>
      <c r="B4739" s="7">
        <v>0</v>
      </c>
      <c r="C4739" s="7">
        <v>0</v>
      </c>
      <c r="D4739" s="7" t="s">
        <v>9</v>
      </c>
      <c r="E4739" s="8">
        <v>0.74387327087283395</v>
      </c>
      <c r="F4739" s="8">
        <v>0.40373581570481099</v>
      </c>
      <c r="G4739" s="8">
        <v>0.39890273247966301</v>
      </c>
      <c r="H4739" s="8">
        <v>0.40658752751814098</v>
      </c>
    </row>
    <row r="4740" spans="1:8" x14ac:dyDescent="0.35">
      <c r="A4740" s="7" t="s">
        <v>497</v>
      </c>
      <c r="B4740" s="7">
        <v>0</v>
      </c>
      <c r="C4740" s="7">
        <v>0</v>
      </c>
      <c r="D4740" s="7" t="s">
        <v>10</v>
      </c>
      <c r="E4740" s="8">
        <v>0.472727934061067</v>
      </c>
      <c r="F4740" s="8">
        <v>0.25477016228786498</v>
      </c>
      <c r="G4740" s="8">
        <v>0.48525082809333497</v>
      </c>
      <c r="H4740" s="8">
        <v>0.64980797431341297</v>
      </c>
    </row>
    <row r="4741" spans="1:8" x14ac:dyDescent="0.35">
      <c r="A4741" s="7" t="s">
        <v>498</v>
      </c>
      <c r="B4741" s="7">
        <v>0</v>
      </c>
      <c r="C4741" s="7">
        <v>0</v>
      </c>
      <c r="D4741" s="7" t="s">
        <v>11</v>
      </c>
      <c r="E4741" s="8">
        <v>0.59998066339428802</v>
      </c>
      <c r="F4741" s="8">
        <v>0.50717938461291201</v>
      </c>
      <c r="G4741" s="8">
        <v>0.713714694970077</v>
      </c>
      <c r="H4741" s="8">
        <v>0.53956051024384999</v>
      </c>
    </row>
    <row r="4742" spans="1:8" x14ac:dyDescent="0.35">
      <c r="A4742" s="7" t="s">
        <v>499</v>
      </c>
      <c r="B4742" s="7">
        <v>0</v>
      </c>
      <c r="C4742" s="7">
        <v>0</v>
      </c>
      <c r="D4742" s="7" t="s">
        <v>12</v>
      </c>
      <c r="E4742" s="8">
        <v>0.64754550530223398</v>
      </c>
      <c r="F4742" s="8">
        <v>0.546461479775188</v>
      </c>
      <c r="G4742" s="8">
        <v>0.74077829577919696</v>
      </c>
      <c r="H4742" s="8">
        <v>0.74632156942883698</v>
      </c>
    </row>
    <row r="4743" spans="1:8" x14ac:dyDescent="0.35">
      <c r="A4743" s="7" t="s">
        <v>500</v>
      </c>
      <c r="B4743" s="7">
        <v>0</v>
      </c>
      <c r="C4743" s="7">
        <v>0</v>
      </c>
      <c r="D4743" s="7" t="s">
        <v>13</v>
      </c>
      <c r="E4743" s="8">
        <v>0.78120217667687997</v>
      </c>
      <c r="F4743" s="8">
        <v>0.55734762233138802</v>
      </c>
      <c r="G4743" s="8">
        <v>0.68039741445402702</v>
      </c>
      <c r="H4743" s="8">
        <v>0.70595194286103002</v>
      </c>
    </row>
    <row r="4744" spans="1:8" x14ac:dyDescent="0.35">
      <c r="A4744" s="7" t="s">
        <v>501</v>
      </c>
      <c r="B4744" s="7">
        <v>0</v>
      </c>
      <c r="C4744" s="7">
        <v>0</v>
      </c>
      <c r="D4744" s="7" t="s">
        <v>14</v>
      </c>
      <c r="E4744" s="8">
        <v>0.66745959343501504</v>
      </c>
      <c r="F4744" s="8">
        <v>0.56004805657068002</v>
      </c>
      <c r="G4744" s="8">
        <v>0.69149136999304905</v>
      </c>
      <c r="H4744" s="8">
        <v>0.91515695411107001</v>
      </c>
    </row>
    <row r="4745" spans="1:8" x14ac:dyDescent="0.35">
      <c r="A4745" s="7" t="s">
        <v>502</v>
      </c>
      <c r="B4745" s="7">
        <v>0</v>
      </c>
      <c r="C4745" s="7">
        <v>0</v>
      </c>
      <c r="D4745" s="7" t="s">
        <v>15</v>
      </c>
      <c r="E4745" s="8">
        <v>0.77274273360557</v>
      </c>
      <c r="F4745" s="8">
        <v>0.56544349817440998</v>
      </c>
      <c r="G4745" s="8">
        <v>0.73295399283504303</v>
      </c>
      <c r="H4745" s="8">
        <v>0.61000925356248203</v>
      </c>
    </row>
    <row r="4746" spans="1:8" x14ac:dyDescent="0.35">
      <c r="A4746" s="7" t="s">
        <v>503</v>
      </c>
      <c r="B4746" s="7">
        <v>0</v>
      </c>
      <c r="C4746" s="7">
        <v>0</v>
      </c>
      <c r="D4746" s="7" t="s">
        <v>16</v>
      </c>
      <c r="E4746" s="8">
        <v>0.82070766501382397</v>
      </c>
      <c r="F4746" s="8">
        <v>0.57496433628767696</v>
      </c>
      <c r="G4746" s="8">
        <v>0.70291351065560703</v>
      </c>
      <c r="H4746" s="8">
        <v>0.68123792851051401</v>
      </c>
    </row>
    <row r="4747" spans="1:8" x14ac:dyDescent="0.35">
      <c r="A4747" s="7" t="s">
        <v>504</v>
      </c>
      <c r="B4747" s="7">
        <v>0</v>
      </c>
      <c r="C4747" s="7">
        <v>0</v>
      </c>
      <c r="D4747" s="7" t="s">
        <v>39</v>
      </c>
      <c r="E4747" s="8">
        <v>0.167538433354359</v>
      </c>
      <c r="F4747" s="8">
        <v>0.124715743150769</v>
      </c>
      <c r="G4747" s="8">
        <v>0.18839765520325299</v>
      </c>
      <c r="H4747" s="8">
        <v>0.16502035394949799</v>
      </c>
    </row>
    <row r="4748" spans="1:8" x14ac:dyDescent="0.35">
      <c r="A4748" s="7" t="s">
        <v>505</v>
      </c>
      <c r="B4748" s="7">
        <v>0</v>
      </c>
      <c r="C4748" s="7">
        <v>0</v>
      </c>
      <c r="D4748" s="7" t="s">
        <v>40</v>
      </c>
      <c r="E4748" s="8">
        <v>0.52162269279639994</v>
      </c>
      <c r="F4748" s="8">
        <v>0.52105498246370796</v>
      </c>
      <c r="G4748" s="8">
        <v>0.47977429407660399</v>
      </c>
      <c r="H4748" s="8">
        <v>0.22979681771978799</v>
      </c>
    </row>
    <row r="4749" spans="1:8" x14ac:dyDescent="0.35">
      <c r="A4749" s="7" t="s">
        <v>506</v>
      </c>
      <c r="B4749" s="7">
        <v>0</v>
      </c>
      <c r="C4749" s="7">
        <v>0</v>
      </c>
      <c r="D4749" s="7" t="s">
        <v>41</v>
      </c>
      <c r="E4749" s="8">
        <v>0.55945037615092696</v>
      </c>
      <c r="F4749" s="8">
        <v>0.52887491368969997</v>
      </c>
      <c r="G4749" s="8">
        <v>0.60552908298476904</v>
      </c>
      <c r="H4749" s="8">
        <v>0.56176052688793499</v>
      </c>
    </row>
    <row r="4750" spans="1:8" x14ac:dyDescent="0.35">
      <c r="A4750" s="7" t="s">
        <v>507</v>
      </c>
      <c r="B4750" s="7">
        <v>0</v>
      </c>
      <c r="C4750" s="7">
        <v>0</v>
      </c>
      <c r="D4750" s="7" t="s">
        <v>42</v>
      </c>
      <c r="E4750" s="8">
        <v>0.67467556645873805</v>
      </c>
      <c r="F4750" s="8">
        <v>0.47243809920760899</v>
      </c>
      <c r="G4750" s="8">
        <v>0.60788472690996598</v>
      </c>
      <c r="H4750" s="8">
        <v>0.59892654495055797</v>
      </c>
    </row>
    <row r="4751" spans="1:8" x14ac:dyDescent="0.35">
      <c r="A4751" s="7" t="s">
        <v>508</v>
      </c>
      <c r="B4751" s="7">
        <v>0</v>
      </c>
      <c r="C4751" s="7">
        <v>0</v>
      </c>
      <c r="D4751" s="7" t="s">
        <v>43</v>
      </c>
      <c r="E4751" s="8">
        <v>0.92736150652253502</v>
      </c>
      <c r="F4751" s="8">
        <v>0.78194403188937101</v>
      </c>
      <c r="G4751" s="8">
        <v>1.064495239405</v>
      </c>
      <c r="H4751" s="8">
        <v>0.95410845806889799</v>
      </c>
    </row>
    <row r="4752" spans="1:8" x14ac:dyDescent="0.35">
      <c r="A4752" s="7" t="s">
        <v>509</v>
      </c>
      <c r="B4752" s="7">
        <v>0</v>
      </c>
      <c r="C4752" s="7">
        <v>0</v>
      </c>
      <c r="D4752" s="7" t="s">
        <v>44</v>
      </c>
      <c r="E4752" s="8">
        <v>0.88317550121555699</v>
      </c>
      <c r="F4752" s="8">
        <v>0.49008544924855701</v>
      </c>
      <c r="G4752" s="8">
        <v>0.67952206519059899</v>
      </c>
      <c r="H4752" s="8">
        <v>0.92829216775588597</v>
      </c>
    </row>
    <row r="4753" spans="1:8" x14ac:dyDescent="0.35">
      <c r="A4753" s="7" t="s">
        <v>510</v>
      </c>
      <c r="B4753" s="7">
        <v>0</v>
      </c>
      <c r="C4753" s="7">
        <v>0</v>
      </c>
      <c r="D4753" s="7" t="s">
        <v>17</v>
      </c>
      <c r="E4753" s="8">
        <v>1.0175633578060199</v>
      </c>
      <c r="F4753" s="8">
        <v>0.61920187866493603</v>
      </c>
      <c r="G4753" s="8">
        <v>0.93601664048733602</v>
      </c>
      <c r="H4753" s="8">
        <v>1.08396572151584</v>
      </c>
    </row>
    <row r="4754" spans="1:8" x14ac:dyDescent="0.35">
      <c r="A4754" s="7" t="s">
        <v>511</v>
      </c>
      <c r="B4754" s="7">
        <v>0</v>
      </c>
      <c r="C4754" s="7">
        <v>0</v>
      </c>
      <c r="D4754" s="7" t="s">
        <v>18</v>
      </c>
      <c r="E4754" s="8">
        <v>0.66493536116127305</v>
      </c>
      <c r="F4754" s="8">
        <v>0.47463253024166802</v>
      </c>
      <c r="G4754" s="8">
        <v>0.581635877634615</v>
      </c>
      <c r="H4754" s="8">
        <v>0.60948650782545499</v>
      </c>
    </row>
    <row r="4755" spans="1:8" x14ac:dyDescent="0.35">
      <c r="A4755" s="7" t="s">
        <v>512</v>
      </c>
      <c r="B4755" s="7">
        <v>0</v>
      </c>
      <c r="C4755" s="7">
        <v>0</v>
      </c>
      <c r="D4755" s="7" t="s">
        <v>19</v>
      </c>
      <c r="E4755" s="8">
        <v>0.58305754583371305</v>
      </c>
      <c r="F4755" s="8">
        <v>0.51376008792549999</v>
      </c>
      <c r="G4755" s="8">
        <v>0.70643195766748201</v>
      </c>
      <c r="H4755" s="8">
        <v>0.62630034052654304</v>
      </c>
    </row>
    <row r="4756" spans="1:8" x14ac:dyDescent="0.35">
      <c r="A4756" s="7" t="s">
        <v>513</v>
      </c>
      <c r="B4756" s="7">
        <v>0</v>
      </c>
      <c r="C4756" s="7">
        <v>0</v>
      </c>
      <c r="D4756" s="7" t="s">
        <v>20</v>
      </c>
      <c r="E4756" s="8">
        <v>0.61712589989227895</v>
      </c>
      <c r="F4756" s="8">
        <v>0.52085931274989805</v>
      </c>
      <c r="G4756" s="8">
        <v>0.51103601154272604</v>
      </c>
      <c r="H4756" s="8">
        <v>0.457085720496062</v>
      </c>
    </row>
    <row r="4757" spans="1:8" x14ac:dyDescent="0.35">
      <c r="A4757" s="7" t="s">
        <v>514</v>
      </c>
      <c r="B4757" s="7">
        <v>0</v>
      </c>
      <c r="C4757" s="7">
        <v>0</v>
      </c>
      <c r="D4757" s="7" t="s">
        <v>21</v>
      </c>
      <c r="E4757" s="8">
        <v>0.65028695090249999</v>
      </c>
      <c r="F4757" s="8">
        <v>0.46897349364501001</v>
      </c>
      <c r="G4757" s="8">
        <v>0.62914772079947801</v>
      </c>
      <c r="H4757" s="8">
        <v>0.68070641086289296</v>
      </c>
    </row>
    <row r="4758" spans="1:8" x14ac:dyDescent="0.35">
      <c r="A4758" s="7" t="s">
        <v>515</v>
      </c>
      <c r="B4758" s="7">
        <v>0</v>
      </c>
      <c r="C4758" s="7">
        <v>0</v>
      </c>
      <c r="D4758" s="7" t="s">
        <v>22</v>
      </c>
      <c r="E4758" s="8">
        <v>0.767891461092014</v>
      </c>
      <c r="F4758" s="8">
        <v>0.57970377930529604</v>
      </c>
      <c r="G4758" s="8">
        <v>0.72372350368472005</v>
      </c>
      <c r="H4758" s="8">
        <v>0.69084719597158395</v>
      </c>
    </row>
    <row r="4759" spans="1:8" x14ac:dyDescent="0.35">
      <c r="A4759" s="7" t="s">
        <v>516</v>
      </c>
      <c r="B4759" s="7">
        <v>0</v>
      </c>
      <c r="C4759" s="7" t="s">
        <v>176</v>
      </c>
      <c r="D4759" s="7" t="s">
        <v>36</v>
      </c>
      <c r="E4759" s="8">
        <v>1.0374301308391001</v>
      </c>
      <c r="F4759" s="8">
        <v>0.75036583831145998</v>
      </c>
      <c r="G4759" s="8">
        <v>0.86202552854935999</v>
      </c>
      <c r="H4759" s="8">
        <v>0.88273729390605904</v>
      </c>
    </row>
    <row r="4760" spans="1:8" x14ac:dyDescent="0.35">
      <c r="A4760" s="7" t="s">
        <v>517</v>
      </c>
      <c r="B4760" s="7">
        <v>0</v>
      </c>
      <c r="C4760" s="7">
        <v>0</v>
      </c>
      <c r="D4760" s="7" t="s">
        <v>1</v>
      </c>
      <c r="E4760" s="8">
        <v>1.6859447543372199</v>
      </c>
      <c r="F4760" s="8">
        <v>0.78497199512496396</v>
      </c>
      <c r="G4760" s="8">
        <v>0.97349783760205799</v>
      </c>
      <c r="H4760" s="8">
        <v>0.97455927404633402</v>
      </c>
    </row>
    <row r="4761" spans="1:8" x14ac:dyDescent="0.35">
      <c r="A4761" s="7" t="s">
        <v>518</v>
      </c>
      <c r="B4761" s="7">
        <v>0</v>
      </c>
      <c r="C4761" s="7">
        <v>0</v>
      </c>
      <c r="D4761" s="7" t="s">
        <v>2</v>
      </c>
      <c r="E4761" s="8">
        <v>0.85336373349075201</v>
      </c>
      <c r="F4761" s="8">
        <v>0.67572687655562003</v>
      </c>
      <c r="G4761" s="8">
        <v>0.805315972719439</v>
      </c>
      <c r="H4761" s="8">
        <v>0.70592331533449204</v>
      </c>
    </row>
    <row r="4762" spans="1:8" x14ac:dyDescent="0.35">
      <c r="A4762" s="7" t="s">
        <v>519</v>
      </c>
      <c r="B4762" s="7">
        <v>0</v>
      </c>
      <c r="C4762" s="7">
        <v>0</v>
      </c>
      <c r="D4762" s="7" t="s">
        <v>3</v>
      </c>
      <c r="E4762" s="8">
        <v>1.1743890605351801</v>
      </c>
      <c r="F4762" s="8">
        <v>0.841610308096021</v>
      </c>
      <c r="G4762" s="8">
        <v>0.93455003654999702</v>
      </c>
      <c r="H4762" s="8">
        <v>1.0561680365944499</v>
      </c>
    </row>
    <row r="4763" spans="1:8" x14ac:dyDescent="0.35">
      <c r="A4763" s="7" t="s">
        <v>520</v>
      </c>
      <c r="B4763" s="7">
        <v>0</v>
      </c>
      <c r="C4763" s="7">
        <v>0</v>
      </c>
      <c r="D4763" s="7" t="s">
        <v>4</v>
      </c>
      <c r="E4763" s="8">
        <v>1.1281784310504901</v>
      </c>
      <c r="F4763" s="8">
        <v>0.83397272049840598</v>
      </c>
      <c r="G4763" s="8">
        <v>0.90440016100606502</v>
      </c>
      <c r="H4763" s="8">
        <v>0.97533738486996702</v>
      </c>
    </row>
    <row r="4764" spans="1:8" x14ac:dyDescent="0.35">
      <c r="A4764" s="7" t="s">
        <v>521</v>
      </c>
      <c r="B4764" s="7">
        <v>0</v>
      </c>
      <c r="C4764" s="7">
        <v>0</v>
      </c>
      <c r="D4764" s="7" t="s">
        <v>5</v>
      </c>
      <c r="E4764" s="8">
        <v>1.0362369996039</v>
      </c>
      <c r="F4764" s="8">
        <v>0.89849684940808205</v>
      </c>
      <c r="G4764" s="8">
        <v>1.04125646956722</v>
      </c>
      <c r="H4764" s="8">
        <v>1.0242982762423301</v>
      </c>
    </row>
    <row r="4765" spans="1:8" x14ac:dyDescent="0.35">
      <c r="A4765" s="7" t="s">
        <v>522</v>
      </c>
      <c r="B4765" s="7">
        <v>0</v>
      </c>
      <c r="C4765" s="7">
        <v>0</v>
      </c>
      <c r="D4765" s="7" t="s">
        <v>6</v>
      </c>
      <c r="E4765" s="8">
        <v>0.77169118579967699</v>
      </c>
      <c r="F4765" s="8">
        <v>0.68410568847105102</v>
      </c>
      <c r="G4765" s="8">
        <v>0.76026971592552095</v>
      </c>
      <c r="H4765" s="8">
        <v>0.81255696771370201</v>
      </c>
    </row>
    <row r="4766" spans="1:8" x14ac:dyDescent="0.35">
      <c r="A4766" s="7" t="s">
        <v>523</v>
      </c>
      <c r="B4766" s="7">
        <v>0</v>
      </c>
      <c r="C4766" s="7">
        <v>0</v>
      </c>
      <c r="D4766" s="7" t="s">
        <v>7</v>
      </c>
      <c r="E4766" s="8">
        <v>0.91479036990620799</v>
      </c>
      <c r="F4766" s="8">
        <v>0.61554506376479101</v>
      </c>
      <c r="G4766" s="8">
        <v>0.79550667091713201</v>
      </c>
      <c r="H4766" s="8">
        <v>0.67616541242356198</v>
      </c>
    </row>
    <row r="4767" spans="1:8" x14ac:dyDescent="0.35">
      <c r="A4767" s="7" t="s">
        <v>524</v>
      </c>
      <c r="B4767" s="7">
        <v>0</v>
      </c>
      <c r="C4767" s="7">
        <v>0</v>
      </c>
      <c r="D4767" s="7" t="s">
        <v>8</v>
      </c>
      <c r="E4767" s="8">
        <v>0.61415939319806401</v>
      </c>
      <c r="F4767" s="8">
        <v>0.47559016498539802</v>
      </c>
      <c r="G4767" s="8">
        <v>0.51883161488653196</v>
      </c>
      <c r="H4767" s="8">
        <v>0.61521070706509595</v>
      </c>
    </row>
    <row r="4768" spans="1:8" x14ac:dyDescent="0.35">
      <c r="A4768" s="7" t="s">
        <v>525</v>
      </c>
      <c r="B4768" s="7">
        <v>0</v>
      </c>
      <c r="C4768" s="7">
        <v>0</v>
      </c>
      <c r="D4768" s="7" t="s">
        <v>9</v>
      </c>
      <c r="E4768" s="8">
        <v>1.0478306734385201</v>
      </c>
      <c r="F4768" s="8">
        <v>0.45861731460183802</v>
      </c>
      <c r="G4768" s="8">
        <v>0.51203597497622699</v>
      </c>
      <c r="H4768" s="8">
        <v>0.62736305343819199</v>
      </c>
    </row>
    <row r="4769" spans="1:8" x14ac:dyDescent="0.35">
      <c r="A4769" s="7" t="s">
        <v>526</v>
      </c>
      <c r="B4769" s="7">
        <v>0</v>
      </c>
      <c r="C4769" s="7">
        <v>0</v>
      </c>
      <c r="D4769" s="7" t="s">
        <v>10</v>
      </c>
      <c r="E4769" s="8">
        <v>0.73533664811787103</v>
      </c>
      <c r="F4769" s="8">
        <v>0.56488502190795897</v>
      </c>
      <c r="G4769" s="8">
        <v>1.11158502563828</v>
      </c>
      <c r="H4769" s="8">
        <v>1.0520572239486701</v>
      </c>
    </row>
    <row r="4770" spans="1:8" x14ac:dyDescent="0.35">
      <c r="A4770" s="7" t="s">
        <v>527</v>
      </c>
      <c r="B4770" s="7">
        <v>0</v>
      </c>
      <c r="C4770" s="7">
        <v>0</v>
      </c>
      <c r="D4770" s="7" t="s">
        <v>11</v>
      </c>
      <c r="E4770" s="8">
        <v>0.89065053769929503</v>
      </c>
      <c r="F4770" s="8">
        <v>0.60632563833259401</v>
      </c>
      <c r="G4770" s="8">
        <v>0.693241777573816</v>
      </c>
      <c r="H4770" s="8">
        <v>0.78661013978493499</v>
      </c>
    </row>
    <row r="4771" spans="1:8" x14ac:dyDescent="0.35">
      <c r="A4771" s="7" t="s">
        <v>528</v>
      </c>
      <c r="B4771" s="7">
        <v>0</v>
      </c>
      <c r="C4771" s="7">
        <v>0</v>
      </c>
      <c r="D4771" s="7" t="s">
        <v>12</v>
      </c>
      <c r="E4771" s="8">
        <v>0.91662162342974696</v>
      </c>
      <c r="F4771" s="8">
        <v>0.75370856679449805</v>
      </c>
      <c r="G4771" s="8">
        <v>0.86518847428652201</v>
      </c>
      <c r="H4771" s="8">
        <v>0.84465682841322698</v>
      </c>
    </row>
    <row r="4772" spans="1:8" x14ac:dyDescent="0.35">
      <c r="A4772" s="7" t="s">
        <v>529</v>
      </c>
      <c r="B4772" s="7">
        <v>0</v>
      </c>
      <c r="C4772" s="7">
        <v>0</v>
      </c>
      <c r="D4772" s="7" t="s">
        <v>13</v>
      </c>
      <c r="E4772" s="8">
        <v>1.2236369760038699</v>
      </c>
      <c r="F4772" s="8">
        <v>0.88914063824010203</v>
      </c>
      <c r="G4772" s="8">
        <v>0.89526290210369197</v>
      </c>
      <c r="H4772" s="8">
        <v>0.925513402847156</v>
      </c>
    </row>
    <row r="4773" spans="1:8" x14ac:dyDescent="0.35">
      <c r="A4773" s="7" t="s">
        <v>530</v>
      </c>
      <c r="B4773" s="7">
        <v>0</v>
      </c>
      <c r="C4773" s="7">
        <v>0</v>
      </c>
      <c r="D4773" s="7" t="s">
        <v>14</v>
      </c>
      <c r="E4773" s="8">
        <v>1.1015427736138701</v>
      </c>
      <c r="F4773" s="8">
        <v>0.81170162100299104</v>
      </c>
      <c r="G4773" s="8">
        <v>0.93663176141033599</v>
      </c>
      <c r="H4773" s="8">
        <v>0.87909414091881199</v>
      </c>
    </row>
    <row r="4774" spans="1:8" x14ac:dyDescent="0.35">
      <c r="A4774" s="7" t="s">
        <v>531</v>
      </c>
      <c r="B4774" s="7">
        <v>0</v>
      </c>
      <c r="C4774" s="7">
        <v>0</v>
      </c>
      <c r="D4774" s="7" t="s">
        <v>15</v>
      </c>
      <c r="E4774" s="8">
        <v>1.07940279123745</v>
      </c>
      <c r="F4774" s="8">
        <v>0.68683827263193997</v>
      </c>
      <c r="G4774" s="8">
        <v>0.82574283184469199</v>
      </c>
      <c r="H4774" s="8">
        <v>0.88316825970811896</v>
      </c>
    </row>
    <row r="4775" spans="1:8" x14ac:dyDescent="0.35">
      <c r="A4775" s="7" t="s">
        <v>532</v>
      </c>
      <c r="B4775" s="7">
        <v>0</v>
      </c>
      <c r="C4775" s="7">
        <v>0</v>
      </c>
      <c r="D4775" s="7" t="s">
        <v>16</v>
      </c>
      <c r="E4775" s="8">
        <v>1.0833618800771001</v>
      </c>
      <c r="F4775" s="8">
        <v>0.83007344163372399</v>
      </c>
      <c r="G4775" s="8">
        <v>0.88958257952919995</v>
      </c>
      <c r="H4775" s="8">
        <v>0.91255248372527498</v>
      </c>
    </row>
    <row r="4776" spans="1:8" x14ac:dyDescent="0.35">
      <c r="A4776" s="7" t="s">
        <v>533</v>
      </c>
      <c r="B4776" s="7">
        <v>0</v>
      </c>
      <c r="C4776" s="7">
        <v>0</v>
      </c>
      <c r="D4776" s="7" t="s">
        <v>39</v>
      </c>
      <c r="E4776" s="8">
        <v>0.379634651176805</v>
      </c>
      <c r="F4776" s="8">
        <v>0.29473005646322997</v>
      </c>
      <c r="G4776" s="8">
        <v>0.43767587780266898</v>
      </c>
      <c r="H4776" s="8">
        <v>0.72648806994296</v>
      </c>
    </row>
    <row r="4777" spans="1:8" x14ac:dyDescent="0.35">
      <c r="A4777" s="7" t="s">
        <v>534</v>
      </c>
      <c r="B4777" s="7">
        <v>0</v>
      </c>
      <c r="C4777" s="7">
        <v>0</v>
      </c>
      <c r="D4777" s="7" t="s">
        <v>40</v>
      </c>
      <c r="E4777" s="8">
        <v>0.77116398535091102</v>
      </c>
      <c r="F4777" s="8">
        <v>0.60605595483498298</v>
      </c>
      <c r="G4777" s="8">
        <v>0.67924975765248896</v>
      </c>
      <c r="H4777" s="8">
        <v>0.42799378830453599</v>
      </c>
    </row>
    <row r="4778" spans="1:8" x14ac:dyDescent="0.35">
      <c r="A4778" s="7" t="s">
        <v>535</v>
      </c>
      <c r="B4778" s="7">
        <v>0</v>
      </c>
      <c r="C4778" s="7">
        <v>0</v>
      </c>
      <c r="D4778" s="7" t="s">
        <v>41</v>
      </c>
      <c r="E4778" s="8">
        <v>0.93542203067005203</v>
      </c>
      <c r="F4778" s="8">
        <v>0.75050266597158699</v>
      </c>
      <c r="G4778" s="8">
        <v>0.823486831584614</v>
      </c>
      <c r="H4778" s="8">
        <v>0.86896688785379905</v>
      </c>
    </row>
    <row r="4779" spans="1:8" x14ac:dyDescent="0.35">
      <c r="A4779" s="7" t="s">
        <v>536</v>
      </c>
      <c r="B4779" s="7">
        <v>0</v>
      </c>
      <c r="C4779" s="7">
        <v>0</v>
      </c>
      <c r="D4779" s="7" t="s">
        <v>42</v>
      </c>
      <c r="E4779" s="8">
        <v>1.0423394913634101</v>
      </c>
      <c r="F4779" s="8">
        <v>0.74573566833356697</v>
      </c>
      <c r="G4779" s="8">
        <v>0.83674780700444296</v>
      </c>
      <c r="H4779" s="8">
        <v>0.84233909875949797</v>
      </c>
    </row>
    <row r="4780" spans="1:8" x14ac:dyDescent="0.35">
      <c r="A4780" s="7" t="s">
        <v>537</v>
      </c>
      <c r="B4780" s="7">
        <v>0</v>
      </c>
      <c r="C4780" s="7">
        <v>0</v>
      </c>
      <c r="D4780" s="7" t="s">
        <v>43</v>
      </c>
      <c r="E4780" s="8">
        <v>1.39203182528325</v>
      </c>
      <c r="F4780" s="8">
        <v>1.0128598535845501</v>
      </c>
      <c r="G4780" s="8">
        <v>1.2285861817183901</v>
      </c>
      <c r="H4780" s="8">
        <v>1.1419056404819801</v>
      </c>
    </row>
    <row r="4781" spans="1:8" x14ac:dyDescent="0.35">
      <c r="A4781" s="7" t="s">
        <v>538</v>
      </c>
      <c r="B4781" s="7">
        <v>0</v>
      </c>
      <c r="C4781" s="7">
        <v>0</v>
      </c>
      <c r="D4781" s="7" t="s">
        <v>44</v>
      </c>
      <c r="E4781" s="8">
        <v>1.05879895851304</v>
      </c>
      <c r="F4781" s="8">
        <v>0.70281460109977001</v>
      </c>
      <c r="G4781" s="8">
        <v>0.78077434081460495</v>
      </c>
      <c r="H4781" s="8">
        <v>0.896000852160735</v>
      </c>
    </row>
    <row r="4782" spans="1:8" x14ac:dyDescent="0.35">
      <c r="A4782" s="7" t="s">
        <v>539</v>
      </c>
      <c r="B4782" s="7">
        <v>0</v>
      </c>
      <c r="C4782" s="7">
        <v>0</v>
      </c>
      <c r="D4782" s="7" t="s">
        <v>17</v>
      </c>
      <c r="E4782" s="8">
        <v>1.1983875166095901</v>
      </c>
      <c r="F4782" s="8">
        <v>0.95833245177251702</v>
      </c>
      <c r="G4782" s="8">
        <v>1.0599884535069399</v>
      </c>
      <c r="H4782" s="8">
        <v>1.19996607360806</v>
      </c>
    </row>
    <row r="4783" spans="1:8" x14ac:dyDescent="0.35">
      <c r="A4783" s="7" t="s">
        <v>540</v>
      </c>
      <c r="B4783" s="7">
        <v>0</v>
      </c>
      <c r="C4783" s="7">
        <v>0</v>
      </c>
      <c r="D4783" s="7" t="s">
        <v>18</v>
      </c>
      <c r="E4783" s="8">
        <v>1.0036436646048701</v>
      </c>
      <c r="F4783" s="8">
        <v>0.68281390653076302</v>
      </c>
      <c r="G4783" s="8">
        <v>0.83944189644564005</v>
      </c>
      <c r="H4783" s="8">
        <v>0.77861531311655097</v>
      </c>
    </row>
    <row r="4784" spans="1:8" x14ac:dyDescent="0.35">
      <c r="A4784" s="7" t="s">
        <v>541</v>
      </c>
      <c r="B4784" s="7">
        <v>0</v>
      </c>
      <c r="C4784" s="7">
        <v>0</v>
      </c>
      <c r="D4784" s="7" t="s">
        <v>19</v>
      </c>
      <c r="E4784" s="8">
        <v>0.93776196822108604</v>
      </c>
      <c r="F4784" s="8">
        <v>0.64895278244891097</v>
      </c>
      <c r="G4784" s="8">
        <v>0.77675533689981202</v>
      </c>
      <c r="H4784" s="8">
        <v>0.745957775306622</v>
      </c>
    </row>
    <row r="4785" spans="1:8" x14ac:dyDescent="0.35">
      <c r="A4785" s="7" t="s">
        <v>542</v>
      </c>
      <c r="B4785" s="7">
        <v>0</v>
      </c>
      <c r="C4785" s="7">
        <v>0</v>
      </c>
      <c r="D4785" s="7" t="s">
        <v>20</v>
      </c>
      <c r="E4785" s="8">
        <v>1.05448943859121</v>
      </c>
      <c r="F4785" s="8">
        <v>0.77557263000989496</v>
      </c>
      <c r="G4785" s="8">
        <v>0.79608446039839198</v>
      </c>
      <c r="H4785" s="8">
        <v>0.89413050250109205</v>
      </c>
    </row>
    <row r="4786" spans="1:8" x14ac:dyDescent="0.35">
      <c r="A4786" s="7" t="s">
        <v>543</v>
      </c>
      <c r="B4786" s="7">
        <v>0</v>
      </c>
      <c r="C4786" s="7">
        <v>0</v>
      </c>
      <c r="D4786" s="7" t="s">
        <v>21</v>
      </c>
      <c r="E4786" s="8">
        <v>0.98764914676950299</v>
      </c>
      <c r="F4786" s="8">
        <v>0.658823762673869</v>
      </c>
      <c r="G4786" s="8">
        <v>0.77848499683517802</v>
      </c>
      <c r="H4786" s="8">
        <v>0.84248376483485998</v>
      </c>
    </row>
    <row r="4787" spans="1:8" x14ac:dyDescent="0.35">
      <c r="A4787" s="7" t="s">
        <v>544</v>
      </c>
      <c r="B4787" s="7">
        <v>0</v>
      </c>
      <c r="C4787" s="7">
        <v>0</v>
      </c>
      <c r="D4787" s="7" t="s">
        <v>22</v>
      </c>
      <c r="E4787" s="8">
        <v>1.08642172742034</v>
      </c>
      <c r="F4787" s="8">
        <v>0.840576323442911</v>
      </c>
      <c r="G4787" s="8">
        <v>0.94435126917370404</v>
      </c>
      <c r="H4787" s="8">
        <v>0.92244634230797595</v>
      </c>
    </row>
    <row r="4788" spans="1:8" x14ac:dyDescent="0.35">
      <c r="A4788" s="7" t="s">
        <v>545</v>
      </c>
      <c r="B4788" s="7">
        <v>0</v>
      </c>
      <c r="C4788" s="7" t="s">
        <v>132</v>
      </c>
      <c r="D4788" s="7" t="s">
        <v>36</v>
      </c>
      <c r="E4788" s="8">
        <v>0.26530046951662301</v>
      </c>
      <c r="F4788" s="8">
        <v>0.14957838916880301</v>
      </c>
      <c r="G4788" s="8">
        <v>0.181310670013727</v>
      </c>
      <c r="H4788" s="8">
        <v>0.19919951133226099</v>
      </c>
    </row>
    <row r="4789" spans="1:8" x14ac:dyDescent="0.35">
      <c r="A4789" s="7" t="s">
        <v>546</v>
      </c>
      <c r="B4789" s="7">
        <v>0</v>
      </c>
      <c r="C4789" s="7">
        <v>0</v>
      </c>
      <c r="D4789" s="7" t="s">
        <v>1</v>
      </c>
      <c r="E4789" s="8">
        <v>0.45521615046335001</v>
      </c>
      <c r="F4789" s="8">
        <v>0.24223810010790001</v>
      </c>
      <c r="G4789" s="8">
        <v>0.20506247031680799</v>
      </c>
      <c r="H4789" s="8">
        <v>0.25975816032313098</v>
      </c>
    </row>
    <row r="4790" spans="1:8" x14ac:dyDescent="0.35">
      <c r="A4790" s="7" t="s">
        <v>547</v>
      </c>
      <c r="B4790" s="7">
        <v>0</v>
      </c>
      <c r="C4790" s="7">
        <v>0</v>
      </c>
      <c r="D4790" s="7" t="s">
        <v>2</v>
      </c>
      <c r="E4790" s="8">
        <v>0.20244974906989199</v>
      </c>
      <c r="F4790" s="8">
        <v>0.10703834157457</v>
      </c>
      <c r="G4790" s="8">
        <v>0.13149875651422699</v>
      </c>
      <c r="H4790" s="8">
        <v>0.13585067011761801</v>
      </c>
    </row>
    <row r="4791" spans="1:8" x14ac:dyDescent="0.35">
      <c r="A4791" s="7" t="s">
        <v>548</v>
      </c>
      <c r="B4791" s="7">
        <v>0</v>
      </c>
      <c r="C4791" s="7">
        <v>0</v>
      </c>
      <c r="D4791" s="7" t="s">
        <v>3</v>
      </c>
      <c r="E4791" s="8">
        <v>0.23714536505610001</v>
      </c>
      <c r="F4791" s="8">
        <v>0.142063134500093</v>
      </c>
      <c r="G4791" s="8">
        <v>0.16974558189323899</v>
      </c>
      <c r="H4791" s="8">
        <v>0.251452903226144</v>
      </c>
    </row>
    <row r="4792" spans="1:8" x14ac:dyDescent="0.35">
      <c r="A4792" s="7" t="s">
        <v>549</v>
      </c>
      <c r="B4792" s="7">
        <v>0</v>
      </c>
      <c r="C4792" s="7">
        <v>0</v>
      </c>
      <c r="D4792" s="7" t="s">
        <v>4</v>
      </c>
      <c r="E4792" s="8">
        <v>0.33988240260151698</v>
      </c>
      <c r="F4792" s="8">
        <v>0.179624977245705</v>
      </c>
      <c r="G4792" s="8">
        <v>0.20494195786538699</v>
      </c>
      <c r="H4792" s="8">
        <v>0.189425021407647</v>
      </c>
    </row>
    <row r="4793" spans="1:8" x14ac:dyDescent="0.35">
      <c r="A4793" s="7" t="s">
        <v>550</v>
      </c>
      <c r="B4793" s="7">
        <v>0</v>
      </c>
      <c r="C4793" s="7">
        <v>0</v>
      </c>
      <c r="D4793" s="7" t="s">
        <v>5</v>
      </c>
      <c r="E4793" s="8">
        <v>0.277089033799785</v>
      </c>
      <c r="F4793" s="8">
        <v>0.18852096290397399</v>
      </c>
      <c r="G4793" s="8">
        <v>0.22556485830327999</v>
      </c>
      <c r="H4793" s="8">
        <v>0.23120602945951901</v>
      </c>
    </row>
    <row r="4794" spans="1:8" x14ac:dyDescent="0.35">
      <c r="A4794" s="7" t="s">
        <v>551</v>
      </c>
      <c r="B4794" s="7">
        <v>0</v>
      </c>
      <c r="C4794" s="7">
        <v>0</v>
      </c>
      <c r="D4794" s="7" t="s">
        <v>6</v>
      </c>
      <c r="E4794" s="8">
        <v>0.15861417372716</v>
      </c>
      <c r="F4794" s="8">
        <v>0.112626482895445</v>
      </c>
      <c r="G4794" s="8">
        <v>0.174292867482748</v>
      </c>
      <c r="H4794" s="8">
        <v>0.18779188458236801</v>
      </c>
    </row>
    <row r="4795" spans="1:8" x14ac:dyDescent="0.35">
      <c r="A4795" s="7" t="s">
        <v>552</v>
      </c>
      <c r="B4795" s="7">
        <v>0</v>
      </c>
      <c r="C4795" s="7">
        <v>0</v>
      </c>
      <c r="D4795" s="7" t="s">
        <v>7</v>
      </c>
      <c r="E4795" s="8">
        <v>0.26211699233183899</v>
      </c>
      <c r="F4795" s="8">
        <v>0.12739232637247799</v>
      </c>
      <c r="G4795" s="8">
        <v>0.207697733121461</v>
      </c>
      <c r="H4795" s="8">
        <v>0.206941784518301</v>
      </c>
    </row>
    <row r="4796" spans="1:8" x14ac:dyDescent="0.35">
      <c r="A4796" s="7" t="s">
        <v>553</v>
      </c>
      <c r="B4796" s="7">
        <v>0</v>
      </c>
      <c r="C4796" s="7">
        <v>0</v>
      </c>
      <c r="D4796" s="7" t="s">
        <v>8</v>
      </c>
      <c r="E4796" s="8">
        <v>0.138808170296497</v>
      </c>
      <c r="F4796" s="8">
        <v>6.6140948877911498E-2</v>
      </c>
      <c r="G4796" s="8">
        <v>0.109392046237778</v>
      </c>
      <c r="H4796" s="8">
        <v>0.11753425256955501</v>
      </c>
    </row>
    <row r="4797" spans="1:8" x14ac:dyDescent="0.35">
      <c r="A4797" s="7" t="s">
        <v>554</v>
      </c>
      <c r="B4797" s="7">
        <v>0</v>
      </c>
      <c r="C4797" s="7">
        <v>0</v>
      </c>
      <c r="D4797" s="7" t="s">
        <v>9</v>
      </c>
      <c r="E4797" s="8">
        <v>0.26200897236799098</v>
      </c>
      <c r="F4797" s="8">
        <v>9.9305989720025703E-2</v>
      </c>
      <c r="G4797" s="8">
        <v>0.11167710885368499</v>
      </c>
      <c r="H4797" s="8">
        <v>7.9921764193612896E-2</v>
      </c>
    </row>
    <row r="4798" spans="1:8" x14ac:dyDescent="0.35">
      <c r="A4798" s="7" t="s">
        <v>555</v>
      </c>
      <c r="B4798" s="7">
        <v>0</v>
      </c>
      <c r="C4798" s="7">
        <v>0</v>
      </c>
      <c r="D4798" s="7" t="s">
        <v>10</v>
      </c>
      <c r="E4798" s="8">
        <v>0.156589860026977</v>
      </c>
      <c r="F4798" s="8">
        <v>0.12597486869520699</v>
      </c>
      <c r="G4798" s="8">
        <v>0.21098617745148501</v>
      </c>
      <c r="H4798" s="8">
        <v>0.31210947458054</v>
      </c>
    </row>
    <row r="4799" spans="1:8" x14ac:dyDescent="0.35">
      <c r="A4799" s="7" t="s">
        <v>556</v>
      </c>
      <c r="B4799" s="7">
        <v>0</v>
      </c>
      <c r="C4799" s="7">
        <v>0</v>
      </c>
      <c r="D4799" s="7" t="s">
        <v>11</v>
      </c>
      <c r="E4799" s="8">
        <v>0.15101184950848701</v>
      </c>
      <c r="F4799" s="8">
        <v>6.6359880306195496E-2</v>
      </c>
      <c r="G4799" s="8">
        <v>0.17290628667163499</v>
      </c>
      <c r="H4799" s="8">
        <v>0.18337696188481301</v>
      </c>
    </row>
    <row r="4800" spans="1:8" x14ac:dyDescent="0.35">
      <c r="A4800" s="7" t="s">
        <v>557</v>
      </c>
      <c r="B4800" s="7">
        <v>0</v>
      </c>
      <c r="C4800" s="7">
        <v>0</v>
      </c>
      <c r="D4800" s="7" t="s">
        <v>12</v>
      </c>
      <c r="E4800" s="8">
        <v>0.23891299485005299</v>
      </c>
      <c r="F4800" s="8">
        <v>0.12892778895229101</v>
      </c>
      <c r="G4800" s="8">
        <v>0.17448329904138399</v>
      </c>
      <c r="H4800" s="8">
        <v>0.16509789841752701</v>
      </c>
    </row>
    <row r="4801" spans="1:8" x14ac:dyDescent="0.35">
      <c r="A4801" s="7" t="s">
        <v>558</v>
      </c>
      <c r="B4801" s="7">
        <v>0</v>
      </c>
      <c r="C4801" s="7">
        <v>0</v>
      </c>
      <c r="D4801" s="7" t="s">
        <v>13</v>
      </c>
      <c r="E4801" s="8">
        <v>0.29784217944034902</v>
      </c>
      <c r="F4801" s="8">
        <v>0.18143174129210199</v>
      </c>
      <c r="G4801" s="8">
        <v>0.206177505750333</v>
      </c>
      <c r="H4801" s="8">
        <v>0.22580926914655799</v>
      </c>
    </row>
    <row r="4802" spans="1:8" x14ac:dyDescent="0.35">
      <c r="A4802" s="7" t="s">
        <v>559</v>
      </c>
      <c r="B4802" s="7">
        <v>0</v>
      </c>
      <c r="C4802" s="7">
        <v>0</v>
      </c>
      <c r="D4802" s="7" t="s">
        <v>14</v>
      </c>
      <c r="E4802" s="8">
        <v>0.30558329683188201</v>
      </c>
      <c r="F4802" s="8">
        <v>0.17986200518839399</v>
      </c>
      <c r="G4802" s="8">
        <v>0.173684857965029</v>
      </c>
      <c r="H4802" s="8">
        <v>0.17643996251925501</v>
      </c>
    </row>
    <row r="4803" spans="1:8" x14ac:dyDescent="0.35">
      <c r="A4803" s="7" t="s">
        <v>560</v>
      </c>
      <c r="B4803" s="7">
        <v>0</v>
      </c>
      <c r="C4803" s="7">
        <v>0</v>
      </c>
      <c r="D4803" s="7" t="s">
        <v>15</v>
      </c>
      <c r="E4803" s="8">
        <v>0.26896085865164399</v>
      </c>
      <c r="F4803" s="8">
        <v>0.129888293824693</v>
      </c>
      <c r="G4803" s="8">
        <v>0.17421012758180701</v>
      </c>
      <c r="H4803" s="8">
        <v>0.16264026713506299</v>
      </c>
    </row>
    <row r="4804" spans="1:8" x14ac:dyDescent="0.35">
      <c r="A4804" s="7" t="s">
        <v>561</v>
      </c>
      <c r="B4804" s="7">
        <v>0</v>
      </c>
      <c r="C4804" s="7">
        <v>0</v>
      </c>
      <c r="D4804" s="7" t="s">
        <v>16</v>
      </c>
      <c r="E4804" s="8">
        <v>0.33287760294393498</v>
      </c>
      <c r="F4804" s="8">
        <v>0.195019004534317</v>
      </c>
      <c r="G4804" s="8">
        <v>0.183143864259319</v>
      </c>
      <c r="H4804" s="8">
        <v>0.23228793952071899</v>
      </c>
    </row>
    <row r="4805" spans="1:8" x14ac:dyDescent="0.35">
      <c r="A4805" s="7" t="s">
        <v>562</v>
      </c>
      <c r="B4805" s="7">
        <v>0</v>
      </c>
      <c r="C4805" s="7">
        <v>0</v>
      </c>
      <c r="D4805" s="7" t="s">
        <v>39</v>
      </c>
      <c r="E4805" s="8">
        <v>3.1706291611969598E-2</v>
      </c>
      <c r="F4805" s="8">
        <v>2.4867109733795498E-2</v>
      </c>
      <c r="G4805" s="8">
        <v>7.3591456107051798E-2</v>
      </c>
      <c r="H4805" s="8">
        <v>0.243037473899752</v>
      </c>
    </row>
    <row r="4806" spans="1:8" x14ac:dyDescent="0.35">
      <c r="A4806" s="7" t="s">
        <v>563</v>
      </c>
      <c r="B4806" s="7">
        <v>0</v>
      </c>
      <c r="C4806" s="7">
        <v>0</v>
      </c>
      <c r="D4806" s="7" t="s">
        <v>40</v>
      </c>
      <c r="E4806" s="8">
        <v>9.7057397285123706E-2</v>
      </c>
      <c r="F4806" s="8">
        <v>6.5119256595706901E-2</v>
      </c>
      <c r="G4806" s="8">
        <v>6.3391035814261004E-2</v>
      </c>
      <c r="H4806" s="8">
        <v>4.5333344181757301E-2</v>
      </c>
    </row>
    <row r="4807" spans="1:8" x14ac:dyDescent="0.35">
      <c r="A4807" s="7" t="s">
        <v>564</v>
      </c>
      <c r="B4807" s="7">
        <v>0</v>
      </c>
      <c r="C4807" s="7">
        <v>0</v>
      </c>
      <c r="D4807" s="7" t="s">
        <v>41</v>
      </c>
      <c r="E4807" s="8">
        <v>0.15238094693752899</v>
      </c>
      <c r="F4807" s="8">
        <v>9.6873873888612003E-2</v>
      </c>
      <c r="G4807" s="8">
        <v>0.11296918453973701</v>
      </c>
      <c r="H4807" s="8">
        <v>0.11883818549830701</v>
      </c>
    </row>
    <row r="4808" spans="1:8" x14ac:dyDescent="0.35">
      <c r="A4808" s="7" t="s">
        <v>565</v>
      </c>
      <c r="B4808" s="7">
        <v>0</v>
      </c>
      <c r="C4808" s="7">
        <v>0</v>
      </c>
      <c r="D4808" s="7" t="s">
        <v>42</v>
      </c>
      <c r="E4808" s="8">
        <v>0.25670816529832302</v>
      </c>
      <c r="F4808" s="8">
        <v>0.116701085498624</v>
      </c>
      <c r="G4808" s="8">
        <v>0.16074526722519999</v>
      </c>
      <c r="H4808" s="8">
        <v>0.14694861185365499</v>
      </c>
    </row>
    <row r="4809" spans="1:8" x14ac:dyDescent="0.35">
      <c r="A4809" s="7" t="s">
        <v>566</v>
      </c>
      <c r="B4809" s="7">
        <v>0</v>
      </c>
      <c r="C4809" s="7">
        <v>0</v>
      </c>
      <c r="D4809" s="7" t="s">
        <v>43</v>
      </c>
      <c r="E4809" s="8">
        <v>0.36821332565659698</v>
      </c>
      <c r="F4809" s="8">
        <v>0.20835891212787699</v>
      </c>
      <c r="G4809" s="8">
        <v>0.29077641336439197</v>
      </c>
      <c r="H4809" s="8">
        <v>0.25381705755804801</v>
      </c>
    </row>
    <row r="4810" spans="1:8" x14ac:dyDescent="0.35">
      <c r="A4810" s="7" t="s">
        <v>567</v>
      </c>
      <c r="B4810" s="7">
        <v>0</v>
      </c>
      <c r="C4810" s="7">
        <v>0</v>
      </c>
      <c r="D4810" s="7" t="s">
        <v>44</v>
      </c>
      <c r="E4810" s="8">
        <v>0.380475549207</v>
      </c>
      <c r="F4810" s="8">
        <v>0.241409360602857</v>
      </c>
      <c r="G4810" s="8">
        <v>0.223347391042794</v>
      </c>
      <c r="H4810" s="8">
        <v>0.30018997726013802</v>
      </c>
    </row>
    <row r="4811" spans="1:8" x14ac:dyDescent="0.35">
      <c r="A4811" s="7" t="s">
        <v>568</v>
      </c>
      <c r="B4811" s="7">
        <v>0</v>
      </c>
      <c r="C4811" s="7">
        <v>0</v>
      </c>
      <c r="D4811" s="7" t="s">
        <v>17</v>
      </c>
      <c r="E4811" s="8">
        <v>0.37127446126268099</v>
      </c>
      <c r="F4811" s="8">
        <v>0.218860632835636</v>
      </c>
      <c r="G4811" s="8">
        <v>0.28439666309892703</v>
      </c>
      <c r="H4811" s="8">
        <v>0.31753262591820602</v>
      </c>
    </row>
    <row r="4812" spans="1:8" x14ac:dyDescent="0.35">
      <c r="A4812" s="7" t="s">
        <v>569</v>
      </c>
      <c r="B4812" s="7">
        <v>0</v>
      </c>
      <c r="C4812" s="7">
        <v>0</v>
      </c>
      <c r="D4812" s="7" t="s">
        <v>18</v>
      </c>
      <c r="E4812" s="8">
        <v>0.23688673085459899</v>
      </c>
      <c r="F4812" s="8">
        <v>0.14774747951762701</v>
      </c>
      <c r="G4812" s="8">
        <v>0.18099095617164099</v>
      </c>
      <c r="H4812" s="8">
        <v>0.185532244219729</v>
      </c>
    </row>
    <row r="4813" spans="1:8" x14ac:dyDescent="0.35">
      <c r="A4813" s="7" t="s">
        <v>570</v>
      </c>
      <c r="B4813" s="7">
        <v>0</v>
      </c>
      <c r="C4813" s="7">
        <v>0</v>
      </c>
      <c r="D4813" s="7" t="s">
        <v>19</v>
      </c>
      <c r="E4813" s="8">
        <v>0.23323061233372</v>
      </c>
      <c r="F4813" s="8">
        <v>0.10989152815865599</v>
      </c>
      <c r="G4813" s="8">
        <v>0.13148810364664501</v>
      </c>
      <c r="H4813" s="8">
        <v>0.12878562240275901</v>
      </c>
    </row>
    <row r="4814" spans="1:8" x14ac:dyDescent="0.35">
      <c r="A4814" s="7" t="s">
        <v>571</v>
      </c>
      <c r="B4814" s="7">
        <v>0</v>
      </c>
      <c r="C4814" s="7">
        <v>0</v>
      </c>
      <c r="D4814" s="7" t="s">
        <v>20</v>
      </c>
      <c r="E4814" s="8">
        <v>0.24013386515872001</v>
      </c>
      <c r="F4814" s="8">
        <v>0.13071463811483</v>
      </c>
      <c r="G4814" s="8">
        <v>0.13482309728427</v>
      </c>
      <c r="H4814" s="8">
        <v>0.186828659710391</v>
      </c>
    </row>
    <row r="4815" spans="1:8" x14ac:dyDescent="0.35">
      <c r="A4815" s="7" t="s">
        <v>572</v>
      </c>
      <c r="B4815" s="7">
        <v>0</v>
      </c>
      <c r="C4815" s="7">
        <v>0</v>
      </c>
      <c r="D4815" s="7" t="s">
        <v>21</v>
      </c>
      <c r="E4815" s="8">
        <v>0.239501808201695</v>
      </c>
      <c r="F4815" s="8">
        <v>0.14488261807741601</v>
      </c>
      <c r="G4815" s="8">
        <v>0.15695967924409099</v>
      </c>
      <c r="H4815" s="8">
        <v>0.20822236440466599</v>
      </c>
    </row>
    <row r="4816" spans="1:8" x14ac:dyDescent="0.35">
      <c r="A4816" s="7" t="s">
        <v>573</v>
      </c>
      <c r="B4816" s="7">
        <v>0</v>
      </c>
      <c r="C4816" s="7">
        <v>0</v>
      </c>
      <c r="D4816" s="7" t="s">
        <v>22</v>
      </c>
      <c r="E4816" s="8">
        <v>0.29068966306542499</v>
      </c>
      <c r="F4816" s="8">
        <v>0.15420575450411</v>
      </c>
      <c r="G4816" s="8">
        <v>0.20530764349838601</v>
      </c>
      <c r="H4816" s="8">
        <v>0.19029877133385101</v>
      </c>
    </row>
    <row r="4817" spans="1:8" x14ac:dyDescent="0.35">
      <c r="A4817" s="7" t="s">
        <v>574</v>
      </c>
      <c r="B4817" s="7">
        <v>0</v>
      </c>
      <c r="C4817" s="7" t="s">
        <v>177</v>
      </c>
      <c r="D4817" s="7" t="s">
        <v>36</v>
      </c>
      <c r="E4817" s="8">
        <v>0.19497847589433001</v>
      </c>
      <c r="F4817" s="8">
        <v>0.11862320446300199</v>
      </c>
      <c r="G4817" s="8">
        <v>0.13869358762822601</v>
      </c>
      <c r="H4817" s="8">
        <v>0.15580274622020299</v>
      </c>
    </row>
    <row r="4818" spans="1:8" x14ac:dyDescent="0.35">
      <c r="A4818" s="7" t="s">
        <v>575</v>
      </c>
      <c r="B4818" s="7">
        <v>0</v>
      </c>
      <c r="C4818" s="7">
        <v>0</v>
      </c>
      <c r="D4818" s="7" t="s">
        <v>1</v>
      </c>
      <c r="E4818" s="8">
        <v>0.32081845739098402</v>
      </c>
      <c r="F4818" s="8">
        <v>0.16934643997145099</v>
      </c>
      <c r="G4818" s="8">
        <v>0.133865186645965</v>
      </c>
      <c r="H4818" s="8">
        <v>0.17863342400349</v>
      </c>
    </row>
    <row r="4819" spans="1:8" x14ac:dyDescent="0.35">
      <c r="A4819" s="7" t="s">
        <v>576</v>
      </c>
      <c r="B4819" s="7">
        <v>0</v>
      </c>
      <c r="C4819" s="7">
        <v>0</v>
      </c>
      <c r="D4819" s="7" t="s">
        <v>2</v>
      </c>
      <c r="E4819" s="8">
        <v>0.146233545970264</v>
      </c>
      <c r="F4819" s="8">
        <v>7.8378039279039399E-2</v>
      </c>
      <c r="G4819" s="8">
        <v>9.1436342346793403E-2</v>
      </c>
      <c r="H4819" s="8">
        <v>9.0308953671109402E-2</v>
      </c>
    </row>
    <row r="4820" spans="1:8" x14ac:dyDescent="0.35">
      <c r="A4820" s="7" t="s">
        <v>577</v>
      </c>
      <c r="B4820" s="7">
        <v>0</v>
      </c>
      <c r="C4820" s="7">
        <v>0</v>
      </c>
      <c r="D4820" s="7" t="s">
        <v>3</v>
      </c>
      <c r="E4820" s="8">
        <v>0.20025172409345501</v>
      </c>
      <c r="F4820" s="8">
        <v>0.127640354191176</v>
      </c>
      <c r="G4820" s="8">
        <v>0.13655309004062899</v>
      </c>
      <c r="H4820" s="8">
        <v>0.22168952528889599</v>
      </c>
    </row>
    <row r="4821" spans="1:8" x14ac:dyDescent="0.35">
      <c r="A4821" s="7" t="s">
        <v>578</v>
      </c>
      <c r="B4821" s="7">
        <v>0</v>
      </c>
      <c r="C4821" s="7">
        <v>0</v>
      </c>
      <c r="D4821" s="7" t="s">
        <v>4</v>
      </c>
      <c r="E4821" s="8">
        <v>0.23063075692912699</v>
      </c>
      <c r="F4821" s="8">
        <v>0.14440977902482399</v>
      </c>
      <c r="G4821" s="8">
        <v>0.156829482045128</v>
      </c>
      <c r="H4821" s="8">
        <v>0.14631305132362599</v>
      </c>
    </row>
    <row r="4822" spans="1:8" x14ac:dyDescent="0.35">
      <c r="A4822" s="7" t="s">
        <v>579</v>
      </c>
      <c r="B4822" s="7">
        <v>0</v>
      </c>
      <c r="C4822" s="7">
        <v>0</v>
      </c>
      <c r="D4822" s="7" t="s">
        <v>5</v>
      </c>
      <c r="E4822" s="8">
        <v>0.207501523563351</v>
      </c>
      <c r="F4822" s="8">
        <v>0.137884254090927</v>
      </c>
      <c r="G4822" s="8">
        <v>0.18477081961222699</v>
      </c>
      <c r="H4822" s="8">
        <v>0.18550810576148499</v>
      </c>
    </row>
    <row r="4823" spans="1:8" x14ac:dyDescent="0.35">
      <c r="A4823" s="7" t="s">
        <v>580</v>
      </c>
      <c r="B4823" s="7">
        <v>0</v>
      </c>
      <c r="C4823" s="7">
        <v>0</v>
      </c>
      <c r="D4823" s="7" t="s">
        <v>6</v>
      </c>
      <c r="E4823" s="8">
        <v>0.1193300431683</v>
      </c>
      <c r="F4823" s="8">
        <v>9.4912258090342205E-2</v>
      </c>
      <c r="G4823" s="8">
        <v>0.14566234833918801</v>
      </c>
      <c r="H4823" s="8">
        <v>0.15845794199765301</v>
      </c>
    </row>
    <row r="4824" spans="1:8" x14ac:dyDescent="0.35">
      <c r="A4824" s="7" t="s">
        <v>581</v>
      </c>
      <c r="B4824" s="7">
        <v>0</v>
      </c>
      <c r="C4824" s="7">
        <v>0</v>
      </c>
      <c r="D4824" s="7" t="s">
        <v>7</v>
      </c>
      <c r="E4824" s="8">
        <v>0.18161531307078399</v>
      </c>
      <c r="F4824" s="8">
        <v>0.10714257228525099</v>
      </c>
      <c r="G4824" s="8">
        <v>0.15211751059279199</v>
      </c>
      <c r="H4824" s="8">
        <v>0.148325747860169</v>
      </c>
    </row>
    <row r="4825" spans="1:8" x14ac:dyDescent="0.35">
      <c r="A4825" s="7" t="s">
        <v>582</v>
      </c>
      <c r="B4825" s="7">
        <v>0</v>
      </c>
      <c r="C4825" s="7">
        <v>0</v>
      </c>
      <c r="D4825" s="7" t="s">
        <v>8</v>
      </c>
      <c r="E4825" s="8">
        <v>0.12144424802307199</v>
      </c>
      <c r="F4825" s="8">
        <v>6.0031232363828298E-2</v>
      </c>
      <c r="G4825" s="8">
        <v>8.4847936598442794E-2</v>
      </c>
      <c r="H4825" s="8">
        <v>9.67135163654399E-2</v>
      </c>
    </row>
    <row r="4826" spans="1:8" x14ac:dyDescent="0.35">
      <c r="A4826" s="7" t="s">
        <v>583</v>
      </c>
      <c r="B4826" s="7">
        <v>0</v>
      </c>
      <c r="C4826" s="7">
        <v>0</v>
      </c>
      <c r="D4826" s="7" t="s">
        <v>9</v>
      </c>
      <c r="E4826" s="8">
        <v>0.228252606169557</v>
      </c>
      <c r="F4826" s="8">
        <v>8.6625613297799803E-2</v>
      </c>
      <c r="G4826" s="8">
        <v>8.9373478319984101E-2</v>
      </c>
      <c r="H4826" s="8">
        <v>6.5976543717678401E-2</v>
      </c>
    </row>
    <row r="4827" spans="1:8" x14ac:dyDescent="0.35">
      <c r="A4827" s="7" t="s">
        <v>584</v>
      </c>
      <c r="B4827" s="7">
        <v>0</v>
      </c>
      <c r="C4827" s="7">
        <v>0</v>
      </c>
      <c r="D4827" s="7" t="s">
        <v>10</v>
      </c>
      <c r="E4827" s="8">
        <v>0.122025715786046</v>
      </c>
      <c r="F4827" s="8">
        <v>0.10713130235946899</v>
      </c>
      <c r="G4827" s="8">
        <v>0.144518151334667</v>
      </c>
      <c r="H4827" s="8">
        <v>0.26513419778559599</v>
      </c>
    </row>
    <row r="4828" spans="1:8" x14ac:dyDescent="0.35">
      <c r="A4828" s="7" t="s">
        <v>585</v>
      </c>
      <c r="B4828" s="7">
        <v>0</v>
      </c>
      <c r="C4828" s="7">
        <v>0</v>
      </c>
      <c r="D4828" s="7" t="s">
        <v>11</v>
      </c>
      <c r="E4828" s="8">
        <v>0.119617545915463</v>
      </c>
      <c r="F4828" s="8">
        <v>5.9941210557085498E-2</v>
      </c>
      <c r="G4828" s="8">
        <v>0.14738374285171801</v>
      </c>
      <c r="H4828" s="8">
        <v>0.14317799393217701</v>
      </c>
    </row>
    <row r="4829" spans="1:8" x14ac:dyDescent="0.35">
      <c r="A4829" s="7" t="s">
        <v>586</v>
      </c>
      <c r="B4829" s="7">
        <v>0</v>
      </c>
      <c r="C4829" s="7">
        <v>0</v>
      </c>
      <c r="D4829" s="7" t="s">
        <v>12</v>
      </c>
      <c r="E4829" s="8">
        <v>0.19161248438050399</v>
      </c>
      <c r="F4829" s="8">
        <v>0.111610595183841</v>
      </c>
      <c r="G4829" s="8">
        <v>0.13280292563769699</v>
      </c>
      <c r="H4829" s="8">
        <v>0.120877631167274</v>
      </c>
    </row>
    <row r="4830" spans="1:8" x14ac:dyDescent="0.35">
      <c r="A4830" s="7" t="s">
        <v>587</v>
      </c>
      <c r="B4830" s="7">
        <v>0</v>
      </c>
      <c r="C4830" s="7">
        <v>0</v>
      </c>
      <c r="D4830" s="7" t="s">
        <v>13</v>
      </c>
      <c r="E4830" s="8">
        <v>0.21383467863071801</v>
      </c>
      <c r="F4830" s="8">
        <v>0.142443958351365</v>
      </c>
      <c r="G4830" s="8">
        <v>0.152576321421688</v>
      </c>
      <c r="H4830" s="8">
        <v>0.18003122897693599</v>
      </c>
    </row>
    <row r="4831" spans="1:8" x14ac:dyDescent="0.35">
      <c r="A4831" s="7" t="s">
        <v>588</v>
      </c>
      <c r="B4831" s="7">
        <v>0</v>
      </c>
      <c r="C4831" s="7">
        <v>0</v>
      </c>
      <c r="D4831" s="7" t="s">
        <v>14</v>
      </c>
      <c r="E4831" s="8">
        <v>0.19386942211683</v>
      </c>
      <c r="F4831" s="8">
        <v>0.110985636359005</v>
      </c>
      <c r="G4831" s="8">
        <v>0.112320304177321</v>
      </c>
      <c r="H4831" s="8">
        <v>0.123917285518665</v>
      </c>
    </row>
    <row r="4832" spans="1:8" x14ac:dyDescent="0.35">
      <c r="A4832" s="7" t="s">
        <v>589</v>
      </c>
      <c r="B4832" s="7">
        <v>0</v>
      </c>
      <c r="C4832" s="7">
        <v>0</v>
      </c>
      <c r="D4832" s="7" t="s">
        <v>15</v>
      </c>
      <c r="E4832" s="8">
        <v>0.17106031610723699</v>
      </c>
      <c r="F4832" s="8">
        <v>0.105273168246107</v>
      </c>
      <c r="G4832" s="8">
        <v>0.141312221603488</v>
      </c>
      <c r="H4832" s="8">
        <v>0.126270187500335</v>
      </c>
    </row>
    <row r="4833" spans="1:8" x14ac:dyDescent="0.35">
      <c r="A4833" s="7" t="s">
        <v>590</v>
      </c>
      <c r="B4833" s="7">
        <v>0</v>
      </c>
      <c r="C4833" s="7">
        <v>0</v>
      </c>
      <c r="D4833" s="7" t="s">
        <v>16</v>
      </c>
      <c r="E4833" s="8">
        <v>0.25401200400315099</v>
      </c>
      <c r="F4833" s="8">
        <v>0.15446980286394599</v>
      </c>
      <c r="G4833" s="8">
        <v>0.15172919932307499</v>
      </c>
      <c r="H4833" s="8">
        <v>0.18482208500738301</v>
      </c>
    </row>
    <row r="4834" spans="1:8" x14ac:dyDescent="0.35">
      <c r="A4834" s="7" t="s">
        <v>591</v>
      </c>
      <c r="B4834" s="7">
        <v>0</v>
      </c>
      <c r="C4834" s="7">
        <v>0</v>
      </c>
      <c r="D4834" s="7" t="s">
        <v>39</v>
      </c>
      <c r="E4834" s="8">
        <v>2.4262198764628901E-2</v>
      </c>
      <c r="F4834" s="8">
        <v>2.2964475290492701E-2</v>
      </c>
      <c r="G4834" s="8">
        <v>4.3456012166132402E-2</v>
      </c>
      <c r="H4834" s="8">
        <v>0.228638483194082</v>
      </c>
    </row>
    <row r="4835" spans="1:8" x14ac:dyDescent="0.35">
      <c r="A4835" s="7" t="s">
        <v>592</v>
      </c>
      <c r="B4835" s="7">
        <v>0</v>
      </c>
      <c r="C4835" s="7">
        <v>0</v>
      </c>
      <c r="D4835" s="7" t="s">
        <v>40</v>
      </c>
      <c r="E4835" s="8">
        <v>7.0566086616569199E-2</v>
      </c>
      <c r="F4835" s="8">
        <v>4.5180419709136901E-2</v>
      </c>
      <c r="G4835" s="8">
        <v>5.1788997207990801E-2</v>
      </c>
      <c r="H4835" s="8">
        <v>3.7572452084538202E-2</v>
      </c>
    </row>
    <row r="4836" spans="1:8" x14ac:dyDescent="0.35">
      <c r="A4836" s="7" t="s">
        <v>593</v>
      </c>
      <c r="B4836" s="7">
        <v>0</v>
      </c>
      <c r="C4836" s="7">
        <v>0</v>
      </c>
      <c r="D4836" s="7" t="s">
        <v>41</v>
      </c>
      <c r="E4836" s="8">
        <v>0.125170268758549</v>
      </c>
      <c r="F4836" s="8">
        <v>7.9563839550849197E-2</v>
      </c>
      <c r="G4836" s="8">
        <v>8.7639010131394496E-2</v>
      </c>
      <c r="H4836" s="8">
        <v>0.10123335031738701</v>
      </c>
    </row>
    <row r="4837" spans="1:8" x14ac:dyDescent="0.35">
      <c r="A4837" s="7" t="s">
        <v>594</v>
      </c>
      <c r="B4837" s="7">
        <v>0</v>
      </c>
      <c r="C4837" s="7">
        <v>0</v>
      </c>
      <c r="D4837" s="7" t="s">
        <v>42</v>
      </c>
      <c r="E4837" s="8">
        <v>0.193563454870988</v>
      </c>
      <c r="F4837" s="8">
        <v>0.100358664209</v>
      </c>
      <c r="G4837" s="8">
        <v>0.12900831430930701</v>
      </c>
      <c r="H4837" s="8">
        <v>0.11558755023414501</v>
      </c>
    </row>
    <row r="4838" spans="1:8" x14ac:dyDescent="0.35">
      <c r="A4838" s="7" t="s">
        <v>595</v>
      </c>
      <c r="B4838" s="7">
        <v>0</v>
      </c>
      <c r="C4838" s="7">
        <v>0</v>
      </c>
      <c r="D4838" s="7" t="s">
        <v>43</v>
      </c>
      <c r="E4838" s="8">
        <v>0.28074526945087602</v>
      </c>
      <c r="F4838" s="8">
        <v>0.15639410466136699</v>
      </c>
      <c r="G4838" s="8">
        <v>0.23139808490191999</v>
      </c>
      <c r="H4838" s="8">
        <v>0.190544278542848</v>
      </c>
    </row>
    <row r="4839" spans="1:8" x14ac:dyDescent="0.35">
      <c r="A4839" s="7" t="s">
        <v>596</v>
      </c>
      <c r="B4839" s="7">
        <v>0</v>
      </c>
      <c r="C4839" s="7">
        <v>0</v>
      </c>
      <c r="D4839" s="7" t="s">
        <v>44</v>
      </c>
      <c r="E4839" s="8">
        <v>0.25484660441851897</v>
      </c>
      <c r="F4839" s="8">
        <v>0.18715913911028301</v>
      </c>
      <c r="G4839" s="8">
        <v>0.157034629698002</v>
      </c>
      <c r="H4839" s="8">
        <v>0.223653484429094</v>
      </c>
    </row>
    <row r="4840" spans="1:8" x14ac:dyDescent="0.35">
      <c r="A4840" s="7" t="s">
        <v>597</v>
      </c>
      <c r="B4840" s="7">
        <v>0</v>
      </c>
      <c r="C4840" s="7">
        <v>0</v>
      </c>
      <c r="D4840" s="7" t="s">
        <v>17</v>
      </c>
      <c r="E4840" s="8">
        <v>0.26673210431058803</v>
      </c>
      <c r="F4840" s="8">
        <v>0.16167810627700099</v>
      </c>
      <c r="G4840" s="8">
        <v>0.20085056507312099</v>
      </c>
      <c r="H4840" s="8">
        <v>0.23580976623816399</v>
      </c>
    </row>
    <row r="4841" spans="1:8" x14ac:dyDescent="0.35">
      <c r="A4841" s="7" t="s">
        <v>598</v>
      </c>
      <c r="B4841" s="7">
        <v>0</v>
      </c>
      <c r="C4841" s="7">
        <v>0</v>
      </c>
      <c r="D4841" s="7" t="s">
        <v>18</v>
      </c>
      <c r="E4841" s="8">
        <v>0.17044872999902799</v>
      </c>
      <c r="F4841" s="8">
        <v>0.12077710753168699</v>
      </c>
      <c r="G4841" s="8">
        <v>0.148256159457646</v>
      </c>
      <c r="H4841" s="8">
        <v>0.148055848976583</v>
      </c>
    </row>
    <row r="4842" spans="1:8" x14ac:dyDescent="0.35">
      <c r="A4842" s="7" t="s">
        <v>599</v>
      </c>
      <c r="B4842" s="7">
        <v>0</v>
      </c>
      <c r="C4842" s="7">
        <v>0</v>
      </c>
      <c r="D4842" s="7" t="s">
        <v>19</v>
      </c>
      <c r="E4842" s="8">
        <v>0.16572643204409199</v>
      </c>
      <c r="F4842" s="8">
        <v>9.0803177851489794E-2</v>
      </c>
      <c r="G4842" s="8">
        <v>0.10308494402176301</v>
      </c>
      <c r="H4842" s="8">
        <v>0.10030277576324401</v>
      </c>
    </row>
    <row r="4843" spans="1:8" x14ac:dyDescent="0.35">
      <c r="A4843" s="7" t="s">
        <v>600</v>
      </c>
      <c r="B4843" s="7">
        <v>0</v>
      </c>
      <c r="C4843" s="7">
        <v>0</v>
      </c>
      <c r="D4843" s="7" t="s">
        <v>20</v>
      </c>
      <c r="E4843" s="8">
        <v>0.19773704190185701</v>
      </c>
      <c r="F4843" s="8">
        <v>0.105634889425658</v>
      </c>
      <c r="G4843" s="8">
        <v>0.101581456771087</v>
      </c>
      <c r="H4843" s="8">
        <v>0.155517437595356</v>
      </c>
    </row>
    <row r="4844" spans="1:8" x14ac:dyDescent="0.35">
      <c r="A4844" s="7" t="s">
        <v>601</v>
      </c>
      <c r="B4844" s="7">
        <v>0</v>
      </c>
      <c r="C4844" s="7">
        <v>0</v>
      </c>
      <c r="D4844" s="7" t="s">
        <v>21</v>
      </c>
      <c r="E4844" s="8">
        <v>0.174673686088816</v>
      </c>
      <c r="F4844" s="8">
        <v>0.115424167497612</v>
      </c>
      <c r="G4844" s="8">
        <v>0.119684601943798</v>
      </c>
      <c r="H4844" s="8">
        <v>0.16691441405179699</v>
      </c>
    </row>
    <row r="4845" spans="1:8" x14ac:dyDescent="0.35">
      <c r="A4845" s="7" t="s">
        <v>602</v>
      </c>
      <c r="B4845" s="7">
        <v>0</v>
      </c>
      <c r="C4845" s="7">
        <v>0</v>
      </c>
      <c r="D4845" s="7" t="s">
        <v>22</v>
      </c>
      <c r="E4845" s="8">
        <v>0.21496130080227699</v>
      </c>
      <c r="F4845" s="8">
        <v>0.121775636741514</v>
      </c>
      <c r="G4845" s="8">
        <v>0.15742611694075601</v>
      </c>
      <c r="H4845" s="8">
        <v>0.14484149387959899</v>
      </c>
    </row>
    <row r="4846" spans="1:8" x14ac:dyDescent="0.35">
      <c r="A4846" s="7" t="s">
        <v>603</v>
      </c>
      <c r="B4846" s="7">
        <v>0</v>
      </c>
      <c r="C4846" s="7" t="s">
        <v>133</v>
      </c>
      <c r="D4846" s="7" t="s">
        <v>36</v>
      </c>
      <c r="E4846" s="8">
        <v>7.0321881187601507E-2</v>
      </c>
      <c r="F4846" s="8">
        <v>3.0955175162283601E-2</v>
      </c>
      <c r="G4846" s="8">
        <v>4.2617131073920303E-2</v>
      </c>
      <c r="H4846" s="8">
        <v>4.3396726627496197E-2</v>
      </c>
    </row>
    <row r="4847" spans="1:8" x14ac:dyDescent="0.35">
      <c r="A4847" s="7" t="s">
        <v>604</v>
      </c>
      <c r="B4847" s="7">
        <v>0</v>
      </c>
      <c r="C4847" s="7">
        <v>0</v>
      </c>
      <c r="D4847" s="7" t="s">
        <v>1</v>
      </c>
      <c r="E4847" s="8">
        <v>0.13439762804136199</v>
      </c>
      <c r="F4847" s="8">
        <v>7.2891656087109596E-2</v>
      </c>
      <c r="G4847" s="8">
        <v>7.1197228517758698E-2</v>
      </c>
      <c r="H4847" s="8">
        <v>8.1124747146738202E-2</v>
      </c>
    </row>
    <row r="4848" spans="1:8" x14ac:dyDescent="0.35">
      <c r="A4848" s="7" t="s">
        <v>605</v>
      </c>
      <c r="B4848" s="7">
        <v>0</v>
      </c>
      <c r="C4848" s="7">
        <v>0</v>
      </c>
      <c r="D4848" s="7" t="s">
        <v>2</v>
      </c>
      <c r="E4848" s="8">
        <v>5.6216140659557601E-2</v>
      </c>
      <c r="F4848" s="8">
        <v>2.86602818733512E-2</v>
      </c>
      <c r="G4848" s="8">
        <v>4.0062422540099202E-2</v>
      </c>
      <c r="H4848" s="8">
        <v>4.5541722214864098E-2</v>
      </c>
    </row>
    <row r="4849" spans="1:8" x14ac:dyDescent="0.35">
      <c r="A4849" s="7" t="s">
        <v>606</v>
      </c>
      <c r="B4849" s="7">
        <v>0</v>
      </c>
      <c r="C4849" s="7">
        <v>0</v>
      </c>
      <c r="D4849" s="7" t="s">
        <v>3</v>
      </c>
      <c r="E4849" s="8">
        <v>3.68935940224853E-2</v>
      </c>
      <c r="F4849" s="8">
        <v>1.4422765677783901E-2</v>
      </c>
      <c r="G4849" s="8">
        <v>3.3192491504317599E-2</v>
      </c>
      <c r="H4849" s="8">
        <v>2.9763421594071499E-2</v>
      </c>
    </row>
    <row r="4850" spans="1:8" x14ac:dyDescent="0.35">
      <c r="A4850" s="7" t="s">
        <v>607</v>
      </c>
      <c r="B4850" s="7">
        <v>0</v>
      </c>
      <c r="C4850" s="7">
        <v>0</v>
      </c>
      <c r="D4850" s="7" t="s">
        <v>4</v>
      </c>
      <c r="E4850" s="8">
        <v>0.109251649125397</v>
      </c>
      <c r="F4850" s="8">
        <v>3.5215199256371801E-2</v>
      </c>
      <c r="G4850" s="8">
        <v>4.8112474468498E-2</v>
      </c>
      <c r="H4850" s="8">
        <v>4.3111969909642799E-2</v>
      </c>
    </row>
    <row r="4851" spans="1:8" x14ac:dyDescent="0.35">
      <c r="A4851" s="7" t="s">
        <v>608</v>
      </c>
      <c r="B4851" s="7">
        <v>0</v>
      </c>
      <c r="C4851" s="7">
        <v>0</v>
      </c>
      <c r="D4851" s="7" t="s">
        <v>5</v>
      </c>
      <c r="E4851" s="8">
        <v>6.9587472111335993E-2</v>
      </c>
      <c r="F4851" s="8">
        <v>5.0636671085794699E-2</v>
      </c>
      <c r="G4851" s="8">
        <v>4.0794092902194302E-2</v>
      </c>
      <c r="H4851" s="8">
        <v>4.5697852353374903E-2</v>
      </c>
    </row>
    <row r="4852" spans="1:8" x14ac:dyDescent="0.35">
      <c r="A4852" s="7" t="s">
        <v>609</v>
      </c>
      <c r="B4852" s="7">
        <v>0</v>
      </c>
      <c r="C4852" s="7">
        <v>0</v>
      </c>
      <c r="D4852" s="7" t="s">
        <v>6</v>
      </c>
      <c r="E4852" s="8">
        <v>3.9284182134803301E-2</v>
      </c>
      <c r="F4852" s="8">
        <v>1.77141785491698E-2</v>
      </c>
      <c r="G4852" s="8">
        <v>2.8630555600961199E-2</v>
      </c>
      <c r="H4852" s="8">
        <v>2.93339477064853E-2</v>
      </c>
    </row>
    <row r="4853" spans="1:8" x14ac:dyDescent="0.35">
      <c r="A4853" s="7" t="s">
        <v>610</v>
      </c>
      <c r="B4853" s="7">
        <v>0</v>
      </c>
      <c r="C4853" s="7">
        <v>0</v>
      </c>
      <c r="D4853" s="7" t="s">
        <v>7</v>
      </c>
      <c r="E4853" s="8">
        <v>8.0501689607034299E-2</v>
      </c>
      <c r="F4853" s="8">
        <v>2.0249774141767301E-2</v>
      </c>
      <c r="G4853" s="8">
        <v>5.5580230286101699E-2</v>
      </c>
      <c r="H4853" s="8">
        <v>5.8616148686029802E-2</v>
      </c>
    </row>
    <row r="4854" spans="1:8" x14ac:dyDescent="0.35">
      <c r="A4854" s="7" t="s">
        <v>611</v>
      </c>
      <c r="B4854" s="7">
        <v>0</v>
      </c>
      <c r="C4854" s="7">
        <v>0</v>
      </c>
      <c r="D4854" s="7" t="s">
        <v>8</v>
      </c>
      <c r="E4854" s="8">
        <v>1.7363907320519598E-2</v>
      </c>
      <c r="F4854" s="8">
        <v>6.1097264828765601E-3</v>
      </c>
      <c r="G4854" s="8">
        <v>2.4544036950496301E-2</v>
      </c>
      <c r="H4854" s="8">
        <v>2.0820723519465099E-2</v>
      </c>
    </row>
    <row r="4855" spans="1:8" x14ac:dyDescent="0.35">
      <c r="A4855" s="7" t="s">
        <v>612</v>
      </c>
      <c r="B4855" s="7">
        <v>0</v>
      </c>
      <c r="C4855" s="7">
        <v>0</v>
      </c>
      <c r="D4855" s="7" t="s">
        <v>9</v>
      </c>
      <c r="E4855" s="8">
        <v>3.3756366981097498E-2</v>
      </c>
      <c r="F4855" s="8">
        <v>1.2680356975057001E-2</v>
      </c>
      <c r="G4855" s="8">
        <v>2.23036660422164E-2</v>
      </c>
      <c r="H4855" s="8">
        <v>1.39452167104895E-2</v>
      </c>
    </row>
    <row r="4856" spans="1:8" x14ac:dyDescent="0.35">
      <c r="A4856" s="7" t="s">
        <v>613</v>
      </c>
      <c r="B4856" s="7">
        <v>0</v>
      </c>
      <c r="C4856" s="7">
        <v>0</v>
      </c>
      <c r="D4856" s="7" t="s">
        <v>10</v>
      </c>
      <c r="E4856" s="8">
        <v>3.4564144165186099E-2</v>
      </c>
      <c r="F4856" s="8">
        <v>1.8843543527715601E-2</v>
      </c>
      <c r="G4856" s="8">
        <v>6.6467959595601103E-2</v>
      </c>
      <c r="H4856" s="8">
        <v>4.6975281841797098E-2</v>
      </c>
    </row>
    <row r="4857" spans="1:8" x14ac:dyDescent="0.35">
      <c r="A4857" s="7" t="s">
        <v>614</v>
      </c>
      <c r="B4857" s="7">
        <v>0</v>
      </c>
      <c r="C4857" s="7">
        <v>0</v>
      </c>
      <c r="D4857" s="7" t="s">
        <v>11</v>
      </c>
      <c r="E4857" s="8">
        <v>3.1394323173704899E-2</v>
      </c>
      <c r="F4857" s="8">
        <v>6.41868232522324E-3</v>
      </c>
      <c r="G4857" s="8">
        <v>2.55226111735893E-2</v>
      </c>
      <c r="H4857" s="8">
        <v>4.0198926332146501E-2</v>
      </c>
    </row>
    <row r="4858" spans="1:8" x14ac:dyDescent="0.35">
      <c r="A4858" s="7" t="s">
        <v>615</v>
      </c>
      <c r="B4858" s="7">
        <v>0</v>
      </c>
      <c r="C4858" s="7">
        <v>0</v>
      </c>
      <c r="D4858" s="7" t="s">
        <v>12</v>
      </c>
      <c r="E4858" s="8">
        <v>4.7300542390938803E-2</v>
      </c>
      <c r="F4858" s="8">
        <v>1.7317142916090801E-2</v>
      </c>
      <c r="G4858" s="8">
        <v>4.1680413972896603E-2</v>
      </c>
      <c r="H4858" s="8">
        <v>4.4220230589556098E-2</v>
      </c>
    </row>
    <row r="4859" spans="1:8" x14ac:dyDescent="0.35">
      <c r="A4859" s="7" t="s">
        <v>616</v>
      </c>
      <c r="B4859" s="7">
        <v>0</v>
      </c>
      <c r="C4859" s="7">
        <v>0</v>
      </c>
      <c r="D4859" s="7" t="s">
        <v>13</v>
      </c>
      <c r="E4859" s="8">
        <v>8.4007482387275498E-2</v>
      </c>
      <c r="F4859" s="8">
        <v>3.89878443945069E-2</v>
      </c>
      <c r="G4859" s="8">
        <v>5.3601182098181203E-2</v>
      </c>
      <c r="H4859" s="8">
        <v>4.5778078057203297E-2</v>
      </c>
    </row>
    <row r="4860" spans="1:8" x14ac:dyDescent="0.35">
      <c r="A4860" s="7" t="s">
        <v>617</v>
      </c>
      <c r="B4860" s="7">
        <v>0</v>
      </c>
      <c r="C4860" s="7">
        <v>0</v>
      </c>
      <c r="D4860" s="7" t="s">
        <v>14</v>
      </c>
      <c r="E4860" s="8">
        <v>0.11171387894700401</v>
      </c>
      <c r="F4860" s="8">
        <v>6.8876328827946504E-2</v>
      </c>
      <c r="G4860" s="8">
        <v>6.13645850626931E-2</v>
      </c>
      <c r="H4860" s="8">
        <v>5.25227036292275E-2</v>
      </c>
    </row>
    <row r="4861" spans="1:8" x14ac:dyDescent="0.35">
      <c r="A4861" s="7" t="s">
        <v>618</v>
      </c>
      <c r="B4861" s="7">
        <v>0</v>
      </c>
      <c r="C4861" s="7">
        <v>0</v>
      </c>
      <c r="D4861" s="7" t="s">
        <v>15</v>
      </c>
      <c r="E4861" s="8">
        <v>9.7900506728710104E-2</v>
      </c>
      <c r="F4861" s="8">
        <v>2.4615119667252602E-2</v>
      </c>
      <c r="G4861" s="8">
        <v>3.28978609544157E-2</v>
      </c>
      <c r="H4861" s="8">
        <v>3.6370048187072998E-2</v>
      </c>
    </row>
    <row r="4862" spans="1:8" x14ac:dyDescent="0.35">
      <c r="A4862" s="7" t="s">
        <v>619</v>
      </c>
      <c r="B4862" s="7">
        <v>0</v>
      </c>
      <c r="C4862" s="7">
        <v>0</v>
      </c>
      <c r="D4862" s="7" t="s">
        <v>16</v>
      </c>
      <c r="E4862" s="8">
        <v>7.8865652338369396E-2</v>
      </c>
      <c r="F4862" s="8">
        <v>4.0549177855420997E-2</v>
      </c>
      <c r="G4862" s="8">
        <v>3.1414629347907001E-2</v>
      </c>
      <c r="H4862" s="8">
        <v>4.74658354069976E-2</v>
      </c>
    </row>
    <row r="4863" spans="1:8" x14ac:dyDescent="0.35">
      <c r="A4863" s="7" t="s">
        <v>620</v>
      </c>
      <c r="B4863" s="7">
        <v>0</v>
      </c>
      <c r="C4863" s="7">
        <v>0</v>
      </c>
      <c r="D4863" s="7" t="s">
        <v>39</v>
      </c>
      <c r="E4863" s="8">
        <v>7.4440963018793703E-3</v>
      </c>
      <c r="F4863" s="8">
        <v>1.9026401477474999E-3</v>
      </c>
      <c r="G4863" s="8">
        <v>3.0135462832670299E-2</v>
      </c>
      <c r="H4863" s="8">
        <v>1.4399016485894801E-2</v>
      </c>
    </row>
    <row r="4864" spans="1:8" x14ac:dyDescent="0.35">
      <c r="A4864" s="7" t="s">
        <v>621</v>
      </c>
      <c r="B4864" s="7">
        <v>0</v>
      </c>
      <c r="C4864" s="7">
        <v>0</v>
      </c>
      <c r="D4864" s="7" t="s">
        <v>40</v>
      </c>
      <c r="E4864" s="8">
        <v>2.64913116927285E-2</v>
      </c>
      <c r="F4864" s="8">
        <v>1.99388349418263E-2</v>
      </c>
      <c r="G4864" s="8">
        <v>1.1602038046072001E-2</v>
      </c>
      <c r="H4864" s="8">
        <v>7.7608864895093001E-3</v>
      </c>
    </row>
    <row r="4865" spans="1:8" x14ac:dyDescent="0.35">
      <c r="A4865" s="7" t="s">
        <v>622</v>
      </c>
      <c r="B4865" s="7">
        <v>0</v>
      </c>
      <c r="C4865" s="7">
        <v>0</v>
      </c>
      <c r="D4865" s="7" t="s">
        <v>41</v>
      </c>
      <c r="E4865" s="8">
        <v>2.7210660483526199E-2</v>
      </c>
      <c r="F4865" s="8">
        <v>1.7310050969878098E-2</v>
      </c>
      <c r="G4865" s="8">
        <v>2.5330210474488E-2</v>
      </c>
      <c r="H4865" s="8">
        <v>1.7604810039250799E-2</v>
      </c>
    </row>
    <row r="4866" spans="1:8" x14ac:dyDescent="0.35">
      <c r="A4866" s="7" t="s">
        <v>623</v>
      </c>
      <c r="B4866" s="7">
        <v>0</v>
      </c>
      <c r="C4866" s="7">
        <v>0</v>
      </c>
      <c r="D4866" s="7" t="s">
        <v>42</v>
      </c>
      <c r="E4866" s="8">
        <v>6.3144729659029605E-2</v>
      </c>
      <c r="F4866" s="8">
        <v>1.6342442138854201E-2</v>
      </c>
      <c r="G4866" s="8">
        <v>3.1736972120601802E-2</v>
      </c>
      <c r="H4866" s="8">
        <v>3.1361045610218199E-2</v>
      </c>
    </row>
    <row r="4867" spans="1:8" x14ac:dyDescent="0.35">
      <c r="A4867" s="7" t="s">
        <v>624</v>
      </c>
      <c r="B4867" s="7">
        <v>0</v>
      </c>
      <c r="C4867" s="7">
        <v>0</v>
      </c>
      <c r="D4867" s="7" t="s">
        <v>43</v>
      </c>
      <c r="E4867" s="8">
        <v>8.7468074830496997E-2</v>
      </c>
      <c r="F4867" s="8">
        <v>5.1964806184519499E-2</v>
      </c>
      <c r="G4867" s="8">
        <v>5.9378325216510701E-2</v>
      </c>
      <c r="H4867" s="8">
        <v>6.3272735560853999E-2</v>
      </c>
    </row>
    <row r="4868" spans="1:8" x14ac:dyDescent="0.35">
      <c r="A4868" s="7" t="s">
        <v>625</v>
      </c>
      <c r="B4868" s="7">
        <v>0</v>
      </c>
      <c r="C4868" s="7">
        <v>0</v>
      </c>
      <c r="D4868" s="7" t="s">
        <v>44</v>
      </c>
      <c r="E4868" s="8">
        <v>0.12562891834301801</v>
      </c>
      <c r="F4868" s="8">
        <v>5.42501970530605E-2</v>
      </c>
      <c r="G4868" s="8">
        <v>6.6312800601193003E-2</v>
      </c>
      <c r="H4868" s="8">
        <v>7.6536517196170398E-2</v>
      </c>
    </row>
    <row r="4869" spans="1:8" x14ac:dyDescent="0.35">
      <c r="A4869" s="7" t="s">
        <v>626</v>
      </c>
      <c r="B4869" s="7">
        <v>0</v>
      </c>
      <c r="C4869" s="7">
        <v>0</v>
      </c>
      <c r="D4869" s="7" t="s">
        <v>17</v>
      </c>
      <c r="E4869" s="8">
        <v>0.104542293896405</v>
      </c>
      <c r="F4869" s="8">
        <v>5.7182537202811003E-2</v>
      </c>
      <c r="G4869" s="8">
        <v>8.3546064089194294E-2</v>
      </c>
      <c r="H4869" s="8">
        <v>8.1722855965911098E-2</v>
      </c>
    </row>
    <row r="4870" spans="1:8" x14ac:dyDescent="0.35">
      <c r="A4870" s="7" t="s">
        <v>627</v>
      </c>
      <c r="B4870" s="7">
        <v>0</v>
      </c>
      <c r="C4870" s="7">
        <v>0</v>
      </c>
      <c r="D4870" s="7" t="s">
        <v>18</v>
      </c>
      <c r="E4870" s="8">
        <v>6.6437997806811602E-2</v>
      </c>
      <c r="F4870" s="8">
        <v>2.6970396550533699E-2</v>
      </c>
      <c r="G4870" s="8">
        <v>3.2734787409832503E-2</v>
      </c>
      <c r="H4870" s="8">
        <v>3.7476407187860397E-2</v>
      </c>
    </row>
    <row r="4871" spans="1:8" x14ac:dyDescent="0.35">
      <c r="A4871" s="7" t="s">
        <v>628</v>
      </c>
      <c r="B4871" s="7">
        <v>0</v>
      </c>
      <c r="C4871" s="7">
        <v>0</v>
      </c>
      <c r="D4871" s="7" t="s">
        <v>19</v>
      </c>
      <c r="E4871" s="8">
        <v>6.7504211867999403E-2</v>
      </c>
      <c r="F4871" s="8">
        <v>1.90883614881034E-2</v>
      </c>
      <c r="G4871" s="8">
        <v>2.8403190551161198E-2</v>
      </c>
      <c r="H4871" s="8">
        <v>2.8482871536472502E-2</v>
      </c>
    </row>
    <row r="4872" spans="1:8" x14ac:dyDescent="0.35">
      <c r="A4872" s="7" t="s">
        <v>629</v>
      </c>
      <c r="B4872" s="7">
        <v>0</v>
      </c>
      <c r="C4872" s="7">
        <v>0</v>
      </c>
      <c r="D4872" s="7" t="s">
        <v>20</v>
      </c>
      <c r="E4872" s="8">
        <v>4.2396823927221203E-2</v>
      </c>
      <c r="F4872" s="8">
        <v>2.5079693001793298E-2</v>
      </c>
      <c r="G4872" s="8">
        <v>3.3241667036603403E-2</v>
      </c>
      <c r="H4872" s="8">
        <v>3.13112940743056E-2</v>
      </c>
    </row>
    <row r="4873" spans="1:8" x14ac:dyDescent="0.35">
      <c r="A4873" s="7" t="s">
        <v>630</v>
      </c>
      <c r="B4873" s="7">
        <v>0</v>
      </c>
      <c r="C4873" s="7">
        <v>0</v>
      </c>
      <c r="D4873" s="7" t="s">
        <v>21</v>
      </c>
      <c r="E4873" s="8">
        <v>6.48281029628969E-2</v>
      </c>
      <c r="F4873" s="8">
        <v>2.9458463072247899E-2</v>
      </c>
      <c r="G4873" s="8">
        <v>3.7275058000615799E-2</v>
      </c>
      <c r="H4873" s="8">
        <v>4.1307938088203801E-2</v>
      </c>
    </row>
    <row r="4874" spans="1:8" x14ac:dyDescent="0.35">
      <c r="A4874" s="7" t="s">
        <v>631</v>
      </c>
      <c r="B4874" s="7">
        <v>0</v>
      </c>
      <c r="C4874" s="7">
        <v>0</v>
      </c>
      <c r="D4874" s="7" t="s">
        <v>22</v>
      </c>
      <c r="E4874" s="8">
        <v>7.5728508797953897E-2</v>
      </c>
      <c r="F4874" s="8">
        <v>3.2430123016145299E-2</v>
      </c>
      <c r="G4874" s="8">
        <v>4.7881541544412098E-2</v>
      </c>
      <c r="H4874" s="8">
        <v>4.5457254092683301E-2</v>
      </c>
    </row>
    <row r="4875" spans="1:8" x14ac:dyDescent="0.35">
      <c r="A4875" s="7" t="s">
        <v>632</v>
      </c>
      <c r="B4875" s="7">
        <v>0</v>
      </c>
      <c r="C4875" s="7" t="s">
        <v>134</v>
      </c>
      <c r="D4875" s="7" t="s">
        <v>36</v>
      </c>
      <c r="E4875" s="8">
        <v>9.4918008141094308E-3</v>
      </c>
      <c r="F4875" s="8">
        <v>5.2335815074823202E-3</v>
      </c>
      <c r="G4875" s="8">
        <v>5.3947934379323702E-3</v>
      </c>
      <c r="H4875" s="8">
        <v>7.1261596564381E-3</v>
      </c>
    </row>
    <row r="4876" spans="1:8" x14ac:dyDescent="0.35">
      <c r="A4876" s="7" t="s">
        <v>633</v>
      </c>
      <c r="B4876" s="7">
        <v>0</v>
      </c>
      <c r="C4876" s="7">
        <v>0</v>
      </c>
      <c r="D4876" s="7" t="s">
        <v>1</v>
      </c>
      <c r="E4876" s="8">
        <v>9.0095008190892098E-3</v>
      </c>
      <c r="F4876" s="8">
        <v>3.6938222432160499E-4</v>
      </c>
      <c r="G4876" s="8">
        <v>5.1418857887459697E-4</v>
      </c>
      <c r="H4876" s="8">
        <v>6.5985035898810896E-3</v>
      </c>
    </row>
    <row r="4877" spans="1:8" x14ac:dyDescent="0.35">
      <c r="A4877" s="7" t="s">
        <v>634</v>
      </c>
      <c r="B4877" s="7">
        <v>0</v>
      </c>
      <c r="C4877" s="7">
        <v>0</v>
      </c>
      <c r="D4877" s="7" t="s">
        <v>2</v>
      </c>
      <c r="E4877" s="8">
        <v>1.1144886878272999E-2</v>
      </c>
      <c r="F4877" s="8">
        <v>1.1484062667475099E-2</v>
      </c>
      <c r="G4877" s="8">
        <v>5.6924064852218598E-4</v>
      </c>
      <c r="H4877" s="8">
        <v>1.00469551767096E-3</v>
      </c>
    </row>
    <row r="4878" spans="1:8" x14ac:dyDescent="0.35">
      <c r="A4878" s="7" t="s">
        <v>635</v>
      </c>
      <c r="B4878" s="7">
        <v>0</v>
      </c>
      <c r="C4878" s="7">
        <v>0</v>
      </c>
      <c r="D4878" s="7" t="s">
        <v>3</v>
      </c>
      <c r="E4878" s="8">
        <v>1.58068151771424E-2</v>
      </c>
      <c r="F4878" s="8">
        <v>8.1987983925592405E-3</v>
      </c>
      <c r="G4878" s="8">
        <v>1.1186578586056799E-2</v>
      </c>
      <c r="H4878" s="8">
        <v>9.61237332953346E-3</v>
      </c>
    </row>
    <row r="4879" spans="1:8" x14ac:dyDescent="0.35">
      <c r="A4879" s="7" t="s">
        <v>636</v>
      </c>
      <c r="B4879" s="7">
        <v>0</v>
      </c>
      <c r="C4879" s="7">
        <v>0</v>
      </c>
      <c r="D4879" s="7" t="s">
        <v>4</v>
      </c>
      <c r="E4879" s="8">
        <v>1.2578561880272799E-2</v>
      </c>
      <c r="F4879" s="8">
        <v>4.3681835345815503E-3</v>
      </c>
      <c r="G4879" s="8">
        <v>7.8337159802830906E-3</v>
      </c>
      <c r="H4879" s="8">
        <v>1.1630236035580201E-2</v>
      </c>
    </row>
    <row r="4880" spans="1:8" x14ac:dyDescent="0.35">
      <c r="A4880" s="7" t="s">
        <v>637</v>
      </c>
      <c r="B4880" s="7">
        <v>0</v>
      </c>
      <c r="C4880" s="7">
        <v>0</v>
      </c>
      <c r="D4880" s="7" t="s">
        <v>5</v>
      </c>
      <c r="E4880" s="8">
        <v>6.5044560981351801E-3</v>
      </c>
      <c r="F4880" s="8">
        <v>3.8034832889508102E-3</v>
      </c>
      <c r="G4880" s="8">
        <v>5.1866815115655003E-3</v>
      </c>
      <c r="H4880" s="8">
        <v>2.8837192358414998E-3</v>
      </c>
    </row>
    <row r="4881" spans="1:8" x14ac:dyDescent="0.35">
      <c r="A4881" s="7" t="s">
        <v>638</v>
      </c>
      <c r="B4881" s="7">
        <v>0</v>
      </c>
      <c r="C4881" s="7">
        <v>0</v>
      </c>
      <c r="D4881" s="7" t="s">
        <v>6</v>
      </c>
      <c r="E4881" s="8">
        <v>5.1392335021196896E-3</v>
      </c>
      <c r="F4881" s="8">
        <v>5.1153180423135604E-3</v>
      </c>
      <c r="G4881" s="8">
        <v>4.6067837852662901E-3</v>
      </c>
      <c r="H4881" s="8">
        <v>8.2123016888482996E-3</v>
      </c>
    </row>
    <row r="4882" spans="1:8" x14ac:dyDescent="0.35">
      <c r="A4882" s="7" t="s">
        <v>639</v>
      </c>
      <c r="B4882" s="7">
        <v>0</v>
      </c>
      <c r="C4882" s="7">
        <v>0</v>
      </c>
      <c r="D4882" s="7" t="s">
        <v>7</v>
      </c>
      <c r="E4882" s="8">
        <v>3.7426389231131002E-4</v>
      </c>
      <c r="F4882" s="8">
        <v>2.7531663180250599E-3</v>
      </c>
      <c r="G4882" s="8">
        <v>4.3848730580869598E-3</v>
      </c>
      <c r="H4882" s="8">
        <v>9.8321990004086694E-3</v>
      </c>
    </row>
    <row r="4883" spans="1:8" x14ac:dyDescent="0.35">
      <c r="A4883" s="7" t="s">
        <v>640</v>
      </c>
      <c r="B4883" s="7">
        <v>0</v>
      </c>
      <c r="C4883" s="7">
        <v>0</v>
      </c>
      <c r="D4883" s="7" t="s">
        <v>8</v>
      </c>
      <c r="E4883" s="8">
        <v>8.3801542238339504E-3</v>
      </c>
      <c r="F4883" s="8">
        <v>3.1801606709532899E-3</v>
      </c>
      <c r="G4883" s="8">
        <v>4.1871794022995696E-3</v>
      </c>
      <c r="H4883" s="8">
        <v>4.5432706750756597E-3</v>
      </c>
    </row>
    <row r="4884" spans="1:8" x14ac:dyDescent="0.35">
      <c r="A4884" s="7" t="s">
        <v>641</v>
      </c>
      <c r="B4884" s="7">
        <v>0</v>
      </c>
      <c r="C4884" s="7">
        <v>0</v>
      </c>
      <c r="D4884" s="7" t="s">
        <v>9</v>
      </c>
      <c r="E4884" s="8">
        <v>1.6567739677966101E-2</v>
      </c>
      <c r="F4884" s="8">
        <v>1.3847223891047799E-4</v>
      </c>
      <c r="G4884" s="8">
        <v>1.2667524034044499E-3</v>
      </c>
      <c r="H4884" s="8">
        <v>1.6437412507050201E-3</v>
      </c>
    </row>
    <row r="4885" spans="1:8" x14ac:dyDescent="0.35">
      <c r="A4885" s="7" t="s">
        <v>642</v>
      </c>
      <c r="B4885" s="7">
        <v>0</v>
      </c>
      <c r="C4885" s="7">
        <v>0</v>
      </c>
      <c r="D4885" s="7" t="s">
        <v>10</v>
      </c>
      <c r="E4885" s="8">
        <v>3.1889927771408602E-3</v>
      </c>
      <c r="F4885" s="8">
        <v>2.0393360080452399E-3</v>
      </c>
      <c r="G4885" s="8">
        <v>5.8627782696766498E-3</v>
      </c>
      <c r="H4885" s="8">
        <v>5.6273245472039596E-3</v>
      </c>
    </row>
    <row r="4886" spans="1:8" x14ac:dyDescent="0.35">
      <c r="A4886" s="7" t="s">
        <v>643</v>
      </c>
      <c r="B4886" s="7">
        <v>0</v>
      </c>
      <c r="C4886" s="7">
        <v>0</v>
      </c>
      <c r="D4886" s="7" t="s">
        <v>11</v>
      </c>
      <c r="E4886" s="8">
        <v>8.4368136687950398E-3</v>
      </c>
      <c r="F4886" s="8">
        <v>8.9123205446009902E-4</v>
      </c>
      <c r="G4886" s="8">
        <v>1.5145939375891E-3</v>
      </c>
      <c r="H4886" s="8">
        <v>4.0402070472650197E-3</v>
      </c>
    </row>
    <row r="4887" spans="1:8" x14ac:dyDescent="0.35">
      <c r="A4887" s="7" t="s">
        <v>644</v>
      </c>
      <c r="B4887" s="7">
        <v>0</v>
      </c>
      <c r="C4887" s="7">
        <v>0</v>
      </c>
      <c r="D4887" s="7" t="s">
        <v>12</v>
      </c>
      <c r="E4887" s="8">
        <v>4.6936739230326501E-3</v>
      </c>
      <c r="F4887" s="8">
        <v>4.4901056747138398E-3</v>
      </c>
      <c r="G4887" s="8">
        <v>9.08227359949061E-3</v>
      </c>
      <c r="H4887" s="8">
        <v>1.08429554469139E-2</v>
      </c>
    </row>
    <row r="4888" spans="1:8" x14ac:dyDescent="0.35">
      <c r="A4888" s="7" t="s">
        <v>645</v>
      </c>
      <c r="B4888" s="7">
        <v>0</v>
      </c>
      <c r="C4888" s="7">
        <v>0</v>
      </c>
      <c r="D4888" s="7" t="s">
        <v>13</v>
      </c>
      <c r="E4888" s="8">
        <v>1.6742873259541598E-2</v>
      </c>
      <c r="F4888" s="8">
        <v>7.6724081338646697E-3</v>
      </c>
      <c r="G4888" s="8">
        <v>2.9021187702382499E-3</v>
      </c>
      <c r="H4888" s="8">
        <v>6.4949719799774104E-3</v>
      </c>
    </row>
    <row r="4889" spans="1:8" x14ac:dyDescent="0.35">
      <c r="A4889" s="7" t="s">
        <v>646</v>
      </c>
      <c r="B4889" s="7">
        <v>0</v>
      </c>
      <c r="C4889" s="7">
        <v>0</v>
      </c>
      <c r="D4889" s="7" t="s">
        <v>14</v>
      </c>
      <c r="E4889" s="8">
        <v>1.14000048432414E-2</v>
      </c>
      <c r="F4889" s="8">
        <v>1.6877860722639599E-2</v>
      </c>
      <c r="G4889" s="8">
        <v>1.00019626432775E-2</v>
      </c>
      <c r="H4889" s="8">
        <v>3.5921312592476799E-3</v>
      </c>
    </row>
    <row r="4890" spans="1:8" x14ac:dyDescent="0.35">
      <c r="A4890" s="7" t="s">
        <v>647</v>
      </c>
      <c r="B4890" s="7">
        <v>0</v>
      </c>
      <c r="C4890" s="7">
        <v>0</v>
      </c>
      <c r="D4890" s="7" t="s">
        <v>15</v>
      </c>
      <c r="E4890" s="8">
        <v>7.4119651362134602E-3</v>
      </c>
      <c r="F4890" s="8">
        <v>2.2670532396340702E-3</v>
      </c>
      <c r="G4890" s="8">
        <v>5.2555004757248499E-3</v>
      </c>
      <c r="H4890" s="8">
        <v>4.5147439228436399E-3</v>
      </c>
    </row>
    <row r="4891" spans="1:8" x14ac:dyDescent="0.35">
      <c r="A4891" s="7" t="s">
        <v>648</v>
      </c>
      <c r="B4891" s="7">
        <v>0</v>
      </c>
      <c r="C4891" s="7">
        <v>0</v>
      </c>
      <c r="D4891" s="7" t="s">
        <v>16</v>
      </c>
      <c r="E4891" s="8">
        <v>7.9328278873931294E-3</v>
      </c>
      <c r="F4891" s="8">
        <v>3.3389286655044902E-3</v>
      </c>
      <c r="G4891" s="8">
        <v>4.6366396349373697E-3</v>
      </c>
      <c r="H4891" s="8">
        <v>1.16223434955781E-2</v>
      </c>
    </row>
    <row r="4892" spans="1:8" x14ac:dyDescent="0.35">
      <c r="A4892" s="7" t="s">
        <v>649</v>
      </c>
      <c r="B4892" s="7">
        <v>0</v>
      </c>
      <c r="C4892" s="7">
        <v>0</v>
      </c>
      <c r="D4892" s="7" t="s">
        <v>39</v>
      </c>
      <c r="E4892" s="8" t="s">
        <v>276</v>
      </c>
      <c r="F4892" s="8" t="s">
        <v>276</v>
      </c>
      <c r="G4892" s="8">
        <v>2.2684888517857799E-3</v>
      </c>
      <c r="H4892" s="8">
        <v>4.9784109190823302E-3</v>
      </c>
    </row>
    <row r="4893" spans="1:8" x14ac:dyDescent="0.35">
      <c r="A4893" s="7" t="s">
        <v>650</v>
      </c>
      <c r="B4893" s="7">
        <v>0</v>
      </c>
      <c r="C4893" s="7">
        <v>0</v>
      </c>
      <c r="D4893" s="7" t="s">
        <v>40</v>
      </c>
      <c r="E4893" s="8">
        <v>7.5409226968536805E-4</v>
      </c>
      <c r="F4893" s="8">
        <v>1.2143104914809899E-3</v>
      </c>
      <c r="G4893" s="8">
        <v>1.3433958597865801E-3</v>
      </c>
      <c r="H4893" s="8" t="s">
        <v>276</v>
      </c>
    </row>
    <row r="4894" spans="1:8" x14ac:dyDescent="0.35">
      <c r="A4894" s="7" t="s">
        <v>651</v>
      </c>
      <c r="B4894" s="7">
        <v>0</v>
      </c>
      <c r="C4894" s="7">
        <v>0</v>
      </c>
      <c r="D4894" s="7" t="s">
        <v>41</v>
      </c>
      <c r="E4894" s="8">
        <v>4.1251293101168401E-3</v>
      </c>
      <c r="F4894" s="8">
        <v>2.4182338989062798E-3</v>
      </c>
      <c r="G4894" s="8">
        <v>2.5589660348029199E-3</v>
      </c>
      <c r="H4894" s="8">
        <v>6.9638511212322899E-3</v>
      </c>
    </row>
    <row r="4895" spans="1:8" x14ac:dyDescent="0.35">
      <c r="A4895" s="7" t="s">
        <v>652</v>
      </c>
      <c r="B4895" s="7">
        <v>0</v>
      </c>
      <c r="C4895" s="7">
        <v>0</v>
      </c>
      <c r="D4895" s="7" t="s">
        <v>42</v>
      </c>
      <c r="E4895" s="8">
        <v>9.3196737083595903E-3</v>
      </c>
      <c r="F4895" s="8">
        <v>4.6084191298635903E-3</v>
      </c>
      <c r="G4895" s="8">
        <v>2.3783238227472101E-3</v>
      </c>
      <c r="H4895" s="8">
        <v>5.1550047901785098E-3</v>
      </c>
    </row>
    <row r="4896" spans="1:8" x14ac:dyDescent="0.35">
      <c r="A4896" s="7" t="s">
        <v>653</v>
      </c>
      <c r="B4896" s="7">
        <v>0</v>
      </c>
      <c r="C4896" s="7">
        <v>0</v>
      </c>
      <c r="D4896" s="7" t="s">
        <v>43</v>
      </c>
      <c r="E4896" s="8">
        <v>1.7512151900133499E-2</v>
      </c>
      <c r="F4896" s="8">
        <v>7.1650817480496797E-3</v>
      </c>
      <c r="G4896" s="8">
        <v>1.62330542581706E-2</v>
      </c>
      <c r="H4896" s="8">
        <v>1.54975502264916E-2</v>
      </c>
    </row>
    <row r="4897" spans="1:8" x14ac:dyDescent="0.35">
      <c r="A4897" s="7" t="s">
        <v>654</v>
      </c>
      <c r="B4897" s="7">
        <v>0</v>
      </c>
      <c r="C4897" s="7">
        <v>0</v>
      </c>
      <c r="D4897" s="7" t="s">
        <v>44</v>
      </c>
      <c r="E4897" s="8">
        <v>1.16175475876878E-2</v>
      </c>
      <c r="F4897" s="8">
        <v>9.0234122909090397E-3</v>
      </c>
      <c r="G4897" s="8">
        <v>3.9266094282299898E-3</v>
      </c>
      <c r="H4897" s="8">
        <v>5.21452530898969E-3</v>
      </c>
    </row>
    <row r="4898" spans="1:8" x14ac:dyDescent="0.35">
      <c r="A4898" s="7" t="s">
        <v>655</v>
      </c>
      <c r="B4898" s="7">
        <v>0</v>
      </c>
      <c r="C4898" s="7">
        <v>0</v>
      </c>
      <c r="D4898" s="7" t="s">
        <v>17</v>
      </c>
      <c r="E4898" s="8">
        <v>1.18197087182332E-2</v>
      </c>
      <c r="F4898" s="8">
        <v>7.3771399542807E-3</v>
      </c>
      <c r="G4898" s="8">
        <v>9.0414487587326103E-3</v>
      </c>
      <c r="H4898" s="8">
        <v>3.4370715246141901E-3</v>
      </c>
    </row>
    <row r="4899" spans="1:8" x14ac:dyDescent="0.35">
      <c r="A4899" s="7" t="s">
        <v>656</v>
      </c>
      <c r="B4899" s="7">
        <v>0</v>
      </c>
      <c r="C4899" s="7">
        <v>0</v>
      </c>
      <c r="D4899" s="7" t="s">
        <v>18</v>
      </c>
      <c r="E4899" s="8">
        <v>9.0361465765205692E-3</v>
      </c>
      <c r="F4899" s="8">
        <v>5.7664612436957603E-3</v>
      </c>
      <c r="G4899" s="8">
        <v>3.9637077465669197E-3</v>
      </c>
      <c r="H4899" s="8">
        <v>9.0754293575128191E-3</v>
      </c>
    </row>
    <row r="4900" spans="1:8" x14ac:dyDescent="0.35">
      <c r="A4900" s="7" t="s">
        <v>657</v>
      </c>
      <c r="B4900" s="7">
        <v>0</v>
      </c>
      <c r="C4900" s="7">
        <v>0</v>
      </c>
      <c r="D4900" s="7" t="s">
        <v>19</v>
      </c>
      <c r="E4900" s="8">
        <v>9.0080860556484392E-3</v>
      </c>
      <c r="F4900" s="8">
        <v>3.3630462720046698E-3</v>
      </c>
      <c r="G4900" s="8">
        <v>2.8676104131180901E-3</v>
      </c>
      <c r="H4900" s="8">
        <v>4.66318263456826E-3</v>
      </c>
    </row>
    <row r="4901" spans="1:8" x14ac:dyDescent="0.35">
      <c r="A4901" s="7" t="s">
        <v>658</v>
      </c>
      <c r="B4901" s="7">
        <v>0</v>
      </c>
      <c r="C4901" s="7">
        <v>0</v>
      </c>
      <c r="D4901" s="7" t="s">
        <v>20</v>
      </c>
      <c r="E4901" s="8">
        <v>8.3355862126215097E-3</v>
      </c>
      <c r="F4901" s="8">
        <v>4.5304231710828298E-3</v>
      </c>
      <c r="G4901" s="8">
        <v>7.2011777093519101E-3</v>
      </c>
      <c r="H4901" s="8">
        <v>1.11920132565521E-2</v>
      </c>
    </row>
    <row r="4902" spans="1:8" x14ac:dyDescent="0.35">
      <c r="A4902" s="7" t="s">
        <v>659</v>
      </c>
      <c r="B4902" s="7">
        <v>0</v>
      </c>
      <c r="C4902" s="7">
        <v>0</v>
      </c>
      <c r="D4902" s="7" t="s">
        <v>21</v>
      </c>
      <c r="E4902" s="8">
        <v>1.27164878286102E-2</v>
      </c>
      <c r="F4902" s="8">
        <v>5.7415428919513302E-3</v>
      </c>
      <c r="G4902" s="8">
        <v>6.6143070501377202E-3</v>
      </c>
      <c r="H4902" s="8">
        <v>6.5709155077235196E-3</v>
      </c>
    </row>
    <row r="4903" spans="1:8" x14ac:dyDescent="0.35">
      <c r="A4903" s="7" t="s">
        <v>660</v>
      </c>
      <c r="B4903" s="7">
        <v>0</v>
      </c>
      <c r="C4903" s="7">
        <v>0</v>
      </c>
      <c r="D4903" s="7" t="s">
        <v>22</v>
      </c>
      <c r="E4903" s="8">
        <v>6.3182539728731096E-3</v>
      </c>
      <c r="F4903" s="8">
        <v>4.7330072950551097E-3</v>
      </c>
      <c r="G4903" s="8">
        <v>4.1930172308968497E-3</v>
      </c>
      <c r="H4903" s="8">
        <v>7.6738967515046098E-3</v>
      </c>
    </row>
    <row r="4904" spans="1:8" x14ac:dyDescent="0.35">
      <c r="A4904" s="7" t="s">
        <v>661</v>
      </c>
      <c r="B4904" s="7">
        <v>0</v>
      </c>
      <c r="C4904" s="7" t="s">
        <v>135</v>
      </c>
      <c r="D4904" s="7" t="s">
        <v>36</v>
      </c>
      <c r="E4904" s="8">
        <v>3.63584399053535E-2</v>
      </c>
      <c r="F4904" s="8">
        <v>2.17039687610339E-2</v>
      </c>
      <c r="G4904" s="8">
        <v>2.4986772689109E-2</v>
      </c>
      <c r="H4904" s="8">
        <v>2.2706128146735501E-2</v>
      </c>
    </row>
    <row r="4905" spans="1:8" x14ac:dyDescent="0.35">
      <c r="A4905" s="7" t="s">
        <v>662</v>
      </c>
      <c r="B4905" s="7">
        <v>0</v>
      </c>
      <c r="C4905" s="7">
        <v>0</v>
      </c>
      <c r="D4905" s="7" t="s">
        <v>1</v>
      </c>
      <c r="E4905" s="8">
        <v>3.65612558132557E-2</v>
      </c>
      <c r="F4905" s="8">
        <v>1.21582018418022E-2</v>
      </c>
      <c r="G4905" s="8">
        <v>2.57224967470762E-2</v>
      </c>
      <c r="H4905" s="8">
        <v>2.5282830122579598E-2</v>
      </c>
    </row>
    <row r="4906" spans="1:8" x14ac:dyDescent="0.35">
      <c r="A4906" s="7" t="s">
        <v>663</v>
      </c>
      <c r="B4906" s="7">
        <v>0</v>
      </c>
      <c r="C4906" s="7">
        <v>0</v>
      </c>
      <c r="D4906" s="7" t="s">
        <v>2</v>
      </c>
      <c r="E4906" s="8">
        <v>4.44432319811702E-2</v>
      </c>
      <c r="F4906" s="8">
        <v>1.8008289464552001E-2</v>
      </c>
      <c r="G4906" s="8">
        <v>2.0434721630171401E-2</v>
      </c>
      <c r="H4906" s="8">
        <v>1.7945091914495299E-2</v>
      </c>
    </row>
    <row r="4907" spans="1:8" x14ac:dyDescent="0.35">
      <c r="A4907" s="7" t="s">
        <v>664</v>
      </c>
      <c r="B4907" s="7">
        <v>0</v>
      </c>
      <c r="C4907" s="7">
        <v>0</v>
      </c>
      <c r="D4907" s="7" t="s">
        <v>3</v>
      </c>
      <c r="E4907" s="8">
        <v>4.2654455897472403E-2</v>
      </c>
      <c r="F4907" s="8">
        <v>3.0633542724580999E-2</v>
      </c>
      <c r="G4907" s="8">
        <v>2.36717382225556E-2</v>
      </c>
      <c r="H4907" s="8">
        <v>2.4144276516463701E-2</v>
      </c>
    </row>
    <row r="4908" spans="1:8" x14ac:dyDescent="0.35">
      <c r="A4908" s="7" t="s">
        <v>665</v>
      </c>
      <c r="B4908" s="7">
        <v>0</v>
      </c>
      <c r="C4908" s="7">
        <v>0</v>
      </c>
      <c r="D4908" s="7" t="s">
        <v>4</v>
      </c>
      <c r="E4908" s="8">
        <v>2.5233449235198099E-2</v>
      </c>
      <c r="F4908" s="8">
        <v>1.7960935488451499E-2</v>
      </c>
      <c r="G4908" s="8">
        <v>1.6263167035993401E-2</v>
      </c>
      <c r="H4908" s="8">
        <v>2.17761035385928E-2</v>
      </c>
    </row>
    <row r="4909" spans="1:8" x14ac:dyDescent="0.35">
      <c r="A4909" s="7" t="s">
        <v>666</v>
      </c>
      <c r="B4909" s="7">
        <v>0</v>
      </c>
      <c r="C4909" s="7">
        <v>0</v>
      </c>
      <c r="D4909" s="7" t="s">
        <v>5</v>
      </c>
      <c r="E4909" s="8">
        <v>4.1978829999827799E-2</v>
      </c>
      <c r="F4909" s="8">
        <v>1.8778437471779E-2</v>
      </c>
      <c r="G4909" s="8">
        <v>2.5816795558138698E-2</v>
      </c>
      <c r="H4909" s="8">
        <v>2.2573004240132599E-2</v>
      </c>
    </row>
    <row r="4910" spans="1:8" x14ac:dyDescent="0.35">
      <c r="A4910" s="7" t="s">
        <v>667</v>
      </c>
      <c r="B4910" s="7">
        <v>0</v>
      </c>
      <c r="C4910" s="7">
        <v>0</v>
      </c>
      <c r="D4910" s="7" t="s">
        <v>6</v>
      </c>
      <c r="E4910" s="8">
        <v>2.3348838483055499E-2</v>
      </c>
      <c r="F4910" s="8">
        <v>1.39430346517549E-2</v>
      </c>
      <c r="G4910" s="8">
        <v>1.47783598969534E-2</v>
      </c>
      <c r="H4910" s="8">
        <v>1.9261585405100801E-2</v>
      </c>
    </row>
    <row r="4911" spans="1:8" x14ac:dyDescent="0.35">
      <c r="A4911" s="7" t="s">
        <v>668</v>
      </c>
      <c r="B4911" s="7">
        <v>0</v>
      </c>
      <c r="C4911" s="7">
        <v>0</v>
      </c>
      <c r="D4911" s="7" t="s">
        <v>7</v>
      </c>
      <c r="E4911" s="8">
        <v>2.8956221710973701E-2</v>
      </c>
      <c r="F4911" s="8">
        <v>2.3182892615851498E-2</v>
      </c>
      <c r="G4911" s="8">
        <v>3.0709769138834601E-2</v>
      </c>
      <c r="H4911" s="8">
        <v>1.8081548318126601E-2</v>
      </c>
    </row>
    <row r="4912" spans="1:8" x14ac:dyDescent="0.35">
      <c r="A4912" s="7" t="s">
        <v>669</v>
      </c>
      <c r="B4912" s="7">
        <v>0</v>
      </c>
      <c r="C4912" s="7">
        <v>0</v>
      </c>
      <c r="D4912" s="7" t="s">
        <v>8</v>
      </c>
      <c r="E4912" s="8">
        <v>5.1602536923007099E-2</v>
      </c>
      <c r="F4912" s="8">
        <v>4.0347818404011797E-2</v>
      </c>
      <c r="G4912" s="8">
        <v>5.5725547384325197E-2</v>
      </c>
      <c r="H4912" s="8">
        <v>3.50541383052516E-2</v>
      </c>
    </row>
    <row r="4913" spans="1:8" x14ac:dyDescent="0.35">
      <c r="A4913" s="7" t="s">
        <v>670</v>
      </c>
      <c r="B4913" s="7">
        <v>0</v>
      </c>
      <c r="C4913" s="7">
        <v>0</v>
      </c>
      <c r="D4913" s="7" t="s">
        <v>9</v>
      </c>
      <c r="E4913" s="8">
        <v>3.0693422963709499E-2</v>
      </c>
      <c r="F4913" s="8">
        <v>2.28437305181763E-2</v>
      </c>
      <c r="G4913" s="8">
        <v>1.78808692489184E-2</v>
      </c>
      <c r="H4913" s="8">
        <v>2.16118865631264E-2</v>
      </c>
    </row>
    <row r="4914" spans="1:8" x14ac:dyDescent="0.35">
      <c r="A4914" s="7" t="s">
        <v>671</v>
      </c>
      <c r="B4914" s="7">
        <v>0</v>
      </c>
      <c r="C4914" s="7">
        <v>0</v>
      </c>
      <c r="D4914" s="7" t="s">
        <v>10</v>
      </c>
      <c r="E4914" s="8">
        <v>1.3609388790533399E-2</v>
      </c>
      <c r="F4914" s="8">
        <v>7.7678014890954503E-3</v>
      </c>
      <c r="G4914" s="8">
        <v>2.18937729111904E-2</v>
      </c>
      <c r="H4914" s="8">
        <v>1.8109070880977698E-2</v>
      </c>
    </row>
    <row r="4915" spans="1:8" x14ac:dyDescent="0.35">
      <c r="A4915" s="7" t="s">
        <v>672</v>
      </c>
      <c r="B4915" s="7">
        <v>0</v>
      </c>
      <c r="C4915" s="7">
        <v>0</v>
      </c>
      <c r="D4915" s="7" t="s">
        <v>11</v>
      </c>
      <c r="E4915" s="8">
        <v>2.56040444346359E-2</v>
      </c>
      <c r="F4915" s="8">
        <v>3.3645549006192002E-2</v>
      </c>
      <c r="G4915" s="8">
        <v>2.4291506134940698E-2</v>
      </c>
      <c r="H4915" s="8">
        <v>2.12320706591075E-2</v>
      </c>
    </row>
    <row r="4916" spans="1:8" x14ac:dyDescent="0.35">
      <c r="A4916" s="7" t="s">
        <v>673</v>
      </c>
      <c r="B4916" s="7">
        <v>0</v>
      </c>
      <c r="C4916" s="7">
        <v>0</v>
      </c>
      <c r="D4916" s="7" t="s">
        <v>12</v>
      </c>
      <c r="E4916" s="8">
        <v>3.3315229714141303E-2</v>
      </c>
      <c r="F4916" s="8">
        <v>2.34203452938756E-2</v>
      </c>
      <c r="G4916" s="8">
        <v>2.4815666748205099E-2</v>
      </c>
      <c r="H4916" s="8">
        <v>2.6141889581263698E-2</v>
      </c>
    </row>
    <row r="4917" spans="1:8" x14ac:dyDescent="0.35">
      <c r="A4917" s="7" t="s">
        <v>674</v>
      </c>
      <c r="B4917" s="7">
        <v>0</v>
      </c>
      <c r="C4917" s="7">
        <v>0</v>
      </c>
      <c r="D4917" s="7" t="s">
        <v>13</v>
      </c>
      <c r="E4917" s="8">
        <v>3.6824274386116199E-2</v>
      </c>
      <c r="F4917" s="8">
        <v>2.10469715727373E-2</v>
      </c>
      <c r="G4917" s="8">
        <v>2.0474723051798399E-2</v>
      </c>
      <c r="H4917" s="8">
        <v>2.5378654214959499E-2</v>
      </c>
    </row>
    <row r="4918" spans="1:8" x14ac:dyDescent="0.35">
      <c r="A4918" s="7" t="s">
        <v>675</v>
      </c>
      <c r="B4918" s="7">
        <v>0</v>
      </c>
      <c r="C4918" s="7">
        <v>0</v>
      </c>
      <c r="D4918" s="7" t="s">
        <v>14</v>
      </c>
      <c r="E4918" s="8">
        <v>4.5811626534939399E-2</v>
      </c>
      <c r="F4918" s="8">
        <v>1.25942985460567E-2</v>
      </c>
      <c r="G4918" s="8">
        <v>2.1101996821333999E-2</v>
      </c>
      <c r="H4918" s="8">
        <v>1.7710952973694901E-2</v>
      </c>
    </row>
    <row r="4919" spans="1:8" x14ac:dyDescent="0.35">
      <c r="A4919" s="7" t="s">
        <v>676</v>
      </c>
      <c r="B4919" s="7">
        <v>0</v>
      </c>
      <c r="C4919" s="7">
        <v>0</v>
      </c>
      <c r="D4919" s="7" t="s">
        <v>15</v>
      </c>
      <c r="E4919" s="8">
        <v>3.6750988958126299E-2</v>
      </c>
      <c r="F4919" s="8">
        <v>3.1753938878104099E-2</v>
      </c>
      <c r="G4919" s="8">
        <v>4.5617888779065703E-2</v>
      </c>
      <c r="H4919" s="8">
        <v>2.7748298769141502E-2</v>
      </c>
    </row>
    <row r="4920" spans="1:8" x14ac:dyDescent="0.35">
      <c r="A4920" s="7" t="s">
        <v>677</v>
      </c>
      <c r="B4920" s="7">
        <v>0</v>
      </c>
      <c r="C4920" s="7">
        <v>0</v>
      </c>
      <c r="D4920" s="7" t="s">
        <v>16</v>
      </c>
      <c r="E4920" s="8">
        <v>5.01294024693874E-2</v>
      </c>
      <c r="F4920" s="8">
        <v>1.89296882617912E-2</v>
      </c>
      <c r="G4920" s="8">
        <v>2.1487270909508999E-2</v>
      </c>
      <c r="H4920" s="8">
        <v>1.8408336273192698E-2</v>
      </c>
    </row>
    <row r="4921" spans="1:8" x14ac:dyDescent="0.35">
      <c r="A4921" s="7" t="s">
        <v>678</v>
      </c>
      <c r="B4921" s="7">
        <v>0</v>
      </c>
      <c r="C4921" s="7">
        <v>0</v>
      </c>
      <c r="D4921" s="7" t="s">
        <v>39</v>
      </c>
      <c r="E4921" s="8">
        <v>6.5632882328886298E-3</v>
      </c>
      <c r="F4921" s="8">
        <v>1.5578852590119601E-3</v>
      </c>
      <c r="G4921" s="8">
        <v>9.2043220611377E-3</v>
      </c>
      <c r="H4921" s="8">
        <v>5.1906450474155296E-3</v>
      </c>
    </row>
    <row r="4922" spans="1:8" x14ac:dyDescent="0.35">
      <c r="A4922" s="7" t="s">
        <v>679</v>
      </c>
      <c r="B4922" s="7">
        <v>0</v>
      </c>
      <c r="C4922" s="7">
        <v>0</v>
      </c>
      <c r="D4922" s="7" t="s">
        <v>40</v>
      </c>
      <c r="E4922" s="8">
        <v>1.8712827663015599E-2</v>
      </c>
      <c r="F4922" s="8">
        <v>9.1955082095642494E-3</v>
      </c>
      <c r="G4922" s="8">
        <v>2.0942426309020101E-2</v>
      </c>
      <c r="H4922" s="8">
        <v>6.4132425424874902E-3</v>
      </c>
    </row>
    <row r="4923" spans="1:8" x14ac:dyDescent="0.35">
      <c r="A4923" s="7" t="s">
        <v>680</v>
      </c>
      <c r="B4923" s="7">
        <v>0</v>
      </c>
      <c r="C4923" s="7">
        <v>0</v>
      </c>
      <c r="D4923" s="7" t="s">
        <v>41</v>
      </c>
      <c r="E4923" s="8">
        <v>1.6325333324554998E-2</v>
      </c>
      <c r="F4923" s="8">
        <v>2.1844726041356899E-2</v>
      </c>
      <c r="G4923" s="8">
        <v>2.47003249751769E-2</v>
      </c>
      <c r="H4923" s="8">
        <v>1.58920574054752E-2</v>
      </c>
    </row>
    <row r="4924" spans="1:8" x14ac:dyDescent="0.35">
      <c r="A4924" s="7" t="s">
        <v>681</v>
      </c>
      <c r="B4924" s="7">
        <v>0</v>
      </c>
      <c r="C4924" s="7">
        <v>0</v>
      </c>
      <c r="D4924" s="7" t="s">
        <v>42</v>
      </c>
      <c r="E4924" s="8">
        <v>3.4004570878859303E-2</v>
      </c>
      <c r="F4924" s="8">
        <v>1.9745807608461001E-2</v>
      </c>
      <c r="G4924" s="8">
        <v>2.56301154034917E-2</v>
      </c>
      <c r="H4924" s="8">
        <v>2.0647953141842802E-2</v>
      </c>
    </row>
    <row r="4925" spans="1:8" x14ac:dyDescent="0.35">
      <c r="A4925" s="7" t="s">
        <v>682</v>
      </c>
      <c r="B4925" s="7">
        <v>0</v>
      </c>
      <c r="C4925" s="7">
        <v>0</v>
      </c>
      <c r="D4925" s="7" t="s">
        <v>43</v>
      </c>
      <c r="E4925" s="8">
        <v>5.0973090506683499E-2</v>
      </c>
      <c r="F4925" s="8">
        <v>3.0518098901907102E-2</v>
      </c>
      <c r="G4925" s="8">
        <v>3.3727535736475599E-2</v>
      </c>
      <c r="H4925" s="8">
        <v>3.7146054590893901E-2</v>
      </c>
    </row>
    <row r="4926" spans="1:8" x14ac:dyDescent="0.35">
      <c r="A4926" s="7" t="s">
        <v>683</v>
      </c>
      <c r="B4926" s="7">
        <v>0</v>
      </c>
      <c r="C4926" s="7">
        <v>0</v>
      </c>
      <c r="D4926" s="7" t="s">
        <v>44</v>
      </c>
      <c r="E4926" s="8">
        <v>5.42067350084754E-2</v>
      </c>
      <c r="F4926" s="8">
        <v>2.62314986622307E-2</v>
      </c>
      <c r="G4926" s="8">
        <v>2.2566212655219499E-2</v>
      </c>
      <c r="H4926" s="8">
        <v>2.6963569507079999E-2</v>
      </c>
    </row>
    <row r="4927" spans="1:8" x14ac:dyDescent="0.35">
      <c r="A4927" s="7" t="s">
        <v>684</v>
      </c>
      <c r="B4927" s="7">
        <v>0</v>
      </c>
      <c r="C4927" s="7">
        <v>0</v>
      </c>
      <c r="D4927" s="7" t="s">
        <v>17</v>
      </c>
      <c r="E4927" s="8">
        <v>4.3376846292674298E-2</v>
      </c>
      <c r="F4927" s="8">
        <v>3.2379117433018197E-2</v>
      </c>
      <c r="G4927" s="8">
        <v>2.8619777626207699E-2</v>
      </c>
      <c r="H4927" s="8">
        <v>3.3086511528931301E-2</v>
      </c>
    </row>
    <row r="4928" spans="1:8" x14ac:dyDescent="0.35">
      <c r="A4928" s="7" t="s">
        <v>685</v>
      </c>
      <c r="B4928" s="7">
        <v>0</v>
      </c>
      <c r="C4928" s="7">
        <v>0</v>
      </c>
      <c r="D4928" s="7" t="s">
        <v>18</v>
      </c>
      <c r="E4928" s="8">
        <v>4.1300323721986401E-2</v>
      </c>
      <c r="F4928" s="8">
        <v>1.38579612924047E-2</v>
      </c>
      <c r="G4928" s="8">
        <v>1.7798933442788299E-2</v>
      </c>
      <c r="H4928" s="8">
        <v>1.8943594885637901E-2</v>
      </c>
    </row>
    <row r="4929" spans="1:8" x14ac:dyDescent="0.35">
      <c r="A4929" s="7" t="s">
        <v>686</v>
      </c>
      <c r="B4929" s="7">
        <v>0</v>
      </c>
      <c r="C4929" s="7">
        <v>0</v>
      </c>
      <c r="D4929" s="7" t="s">
        <v>19</v>
      </c>
      <c r="E4929" s="8">
        <v>3.0847126739816901E-2</v>
      </c>
      <c r="F4929" s="8">
        <v>2.5711592359783299E-2</v>
      </c>
      <c r="G4929" s="8">
        <v>2.5260721898973298E-2</v>
      </c>
      <c r="H4929" s="8">
        <v>1.6617775751348499E-2</v>
      </c>
    </row>
    <row r="4930" spans="1:8" x14ac:dyDescent="0.35">
      <c r="A4930" s="7" t="s">
        <v>687</v>
      </c>
      <c r="B4930" s="7">
        <v>0</v>
      </c>
      <c r="C4930" s="7">
        <v>0</v>
      </c>
      <c r="D4930" s="7" t="s">
        <v>20</v>
      </c>
      <c r="E4930" s="8">
        <v>2.7574630529064E-2</v>
      </c>
      <c r="F4930" s="8">
        <v>1.7727266307299702E-2</v>
      </c>
      <c r="G4930" s="8">
        <v>3.2822310017923101E-2</v>
      </c>
      <c r="H4930" s="8">
        <v>2.58503534089418E-2</v>
      </c>
    </row>
    <row r="4931" spans="1:8" x14ac:dyDescent="0.35">
      <c r="A4931" s="7" t="s">
        <v>688</v>
      </c>
      <c r="B4931" s="7">
        <v>0</v>
      </c>
      <c r="C4931" s="7">
        <v>0</v>
      </c>
      <c r="D4931" s="7" t="s">
        <v>21</v>
      </c>
      <c r="E4931" s="8">
        <v>3.3805689804760598E-2</v>
      </c>
      <c r="F4931" s="8">
        <v>1.9074328262059601E-2</v>
      </c>
      <c r="G4931" s="8">
        <v>2.3289587687224202E-2</v>
      </c>
      <c r="H4931" s="8">
        <v>2.0095800907645799E-2</v>
      </c>
    </row>
    <row r="4932" spans="1:8" x14ac:dyDescent="0.35">
      <c r="A4932" s="7" t="s">
        <v>689</v>
      </c>
      <c r="B4932" s="7">
        <v>0</v>
      </c>
      <c r="C4932" s="7">
        <v>0</v>
      </c>
      <c r="D4932" s="7" t="s">
        <v>22</v>
      </c>
      <c r="E4932" s="8">
        <v>3.8870709935498897E-2</v>
      </c>
      <c r="F4932" s="8">
        <v>2.42953287174115E-2</v>
      </c>
      <c r="G4932" s="8">
        <v>2.66592689967322E-2</v>
      </c>
      <c r="H4932" s="8">
        <v>2.5281118180420101E-2</v>
      </c>
    </row>
    <row r="4933" spans="1:8" x14ac:dyDescent="0.35">
      <c r="A4933" s="7" t="s">
        <v>690</v>
      </c>
      <c r="B4933" s="7">
        <v>0</v>
      </c>
      <c r="C4933" s="7" t="s">
        <v>178</v>
      </c>
      <c r="D4933" s="7" t="s">
        <v>36</v>
      </c>
      <c r="E4933" s="8">
        <v>7.9233586197557798E-3</v>
      </c>
      <c r="F4933" s="8">
        <v>2.7924883257598098E-3</v>
      </c>
      <c r="G4933" s="8">
        <v>2.92152584992725E-3</v>
      </c>
      <c r="H4933" s="8">
        <v>3.8388493657597598E-3</v>
      </c>
    </row>
    <row r="4934" spans="1:8" x14ac:dyDescent="0.35">
      <c r="A4934" s="7" t="s">
        <v>691</v>
      </c>
      <c r="B4934" s="7">
        <v>0</v>
      </c>
      <c r="C4934" s="7">
        <v>0</v>
      </c>
      <c r="D4934" s="7" t="s">
        <v>1</v>
      </c>
      <c r="E4934" s="8">
        <v>8.1146611765953798E-4</v>
      </c>
      <c r="F4934" s="8">
        <v>3.1957854924643099E-4</v>
      </c>
      <c r="G4934" s="8">
        <v>2.0090787363964599E-3</v>
      </c>
      <c r="H4934" s="8">
        <v>1.3374153376451499E-3</v>
      </c>
    </row>
    <row r="4935" spans="1:8" x14ac:dyDescent="0.35">
      <c r="A4935" s="7" t="s">
        <v>692</v>
      </c>
      <c r="B4935" s="7">
        <v>0</v>
      </c>
      <c r="C4935" s="7">
        <v>0</v>
      </c>
      <c r="D4935" s="7" t="s">
        <v>2</v>
      </c>
      <c r="E4935" s="8">
        <v>2.1963706380587599E-3</v>
      </c>
      <c r="F4935" s="8">
        <v>1.8803168088570199E-3</v>
      </c>
      <c r="G4935" s="8">
        <v>4.2035747940159199E-4</v>
      </c>
      <c r="H4935" s="8">
        <v>1.1044745183239699E-3</v>
      </c>
    </row>
    <row r="4936" spans="1:8" x14ac:dyDescent="0.35">
      <c r="A4936" s="7" t="s">
        <v>693</v>
      </c>
      <c r="B4936" s="7">
        <v>0</v>
      </c>
      <c r="C4936" s="7">
        <v>0</v>
      </c>
      <c r="D4936" s="7" t="s">
        <v>3</v>
      </c>
      <c r="E4936" s="8">
        <v>2.1048746096760198E-3</v>
      </c>
      <c r="F4936" s="8">
        <v>8.3936535339775497E-4</v>
      </c>
      <c r="G4936" s="8">
        <v>1.6524956790710901E-3</v>
      </c>
      <c r="H4936" s="8">
        <v>1.2793442876902199E-3</v>
      </c>
    </row>
    <row r="4937" spans="1:8" x14ac:dyDescent="0.35">
      <c r="A4937" s="7" t="s">
        <v>694</v>
      </c>
      <c r="B4937" s="7">
        <v>0</v>
      </c>
      <c r="C4937" s="7">
        <v>0</v>
      </c>
      <c r="D4937" s="7" t="s">
        <v>4</v>
      </c>
      <c r="E4937" s="8">
        <v>2.6070772771171698E-2</v>
      </c>
      <c r="F4937" s="8">
        <v>7.9814834431256605E-3</v>
      </c>
      <c r="G4937" s="8">
        <v>8.5158214094064599E-3</v>
      </c>
      <c r="H4937" s="8">
        <v>1.04328336940598E-2</v>
      </c>
    </row>
    <row r="4938" spans="1:8" x14ac:dyDescent="0.35">
      <c r="A4938" s="7" t="s">
        <v>695</v>
      </c>
      <c r="B4938" s="7">
        <v>0</v>
      </c>
      <c r="C4938" s="7">
        <v>0</v>
      </c>
      <c r="D4938" s="7" t="s">
        <v>5</v>
      </c>
      <c r="E4938" s="8">
        <v>4.50515364060725E-3</v>
      </c>
      <c r="F4938" s="8">
        <v>3.31127943049815E-3</v>
      </c>
      <c r="G4938" s="8">
        <v>2.4325973538086398E-3</v>
      </c>
      <c r="H4938" s="8">
        <v>3.5801855460224799E-3</v>
      </c>
    </row>
    <row r="4939" spans="1:8" x14ac:dyDescent="0.35">
      <c r="A4939" s="7" t="s">
        <v>696</v>
      </c>
      <c r="B4939" s="7">
        <v>0</v>
      </c>
      <c r="C4939" s="7">
        <v>0</v>
      </c>
      <c r="D4939" s="7" t="s">
        <v>6</v>
      </c>
      <c r="E4939" s="8">
        <v>8.6565411113747204E-3</v>
      </c>
      <c r="F4939" s="8">
        <v>2.5343747104716501E-3</v>
      </c>
      <c r="G4939" s="8">
        <v>2.7568614320040898E-3</v>
      </c>
      <c r="H4939" s="8">
        <v>1.7397012983028899E-3</v>
      </c>
    </row>
    <row r="4940" spans="1:8" x14ac:dyDescent="0.35">
      <c r="A4940" s="7" t="s">
        <v>697</v>
      </c>
      <c r="B4940" s="7">
        <v>0</v>
      </c>
      <c r="C4940" s="7">
        <v>0</v>
      </c>
      <c r="D4940" s="7" t="s">
        <v>7</v>
      </c>
      <c r="E4940" s="8">
        <v>4.5062950922430496E-3</v>
      </c>
      <c r="F4940" s="8">
        <v>5.5235562398723702E-4</v>
      </c>
      <c r="G4940" s="8">
        <v>7.5630488969501402E-4</v>
      </c>
      <c r="H4940" s="8">
        <v>6.1514664134818299E-3</v>
      </c>
    </row>
    <row r="4941" spans="1:8" x14ac:dyDescent="0.35">
      <c r="A4941" s="7" t="s">
        <v>698</v>
      </c>
      <c r="B4941" s="7">
        <v>0</v>
      </c>
      <c r="C4941" s="7">
        <v>0</v>
      </c>
      <c r="D4941" s="7" t="s">
        <v>8</v>
      </c>
      <c r="E4941" s="8">
        <v>1.3074037407581E-4</v>
      </c>
      <c r="F4941" s="8">
        <v>9.3045008364499998E-5</v>
      </c>
      <c r="G4941" s="8">
        <v>1.6847491703576099E-4</v>
      </c>
      <c r="H4941" s="8">
        <v>9.0288455785002093E-5</v>
      </c>
    </row>
    <row r="4942" spans="1:8" x14ac:dyDescent="0.35">
      <c r="A4942" s="7" t="s">
        <v>699</v>
      </c>
      <c r="B4942" s="7">
        <v>0</v>
      </c>
      <c r="C4942" s="7">
        <v>0</v>
      </c>
      <c r="D4942" s="7" t="s">
        <v>9</v>
      </c>
      <c r="E4942" s="8">
        <v>2.4581600759413201E-3</v>
      </c>
      <c r="F4942" s="8">
        <v>2.67767120220195E-3</v>
      </c>
      <c r="G4942" s="8">
        <v>8.7319679096243901E-4</v>
      </c>
      <c r="H4942" s="8">
        <v>1.7001500576465601E-4</v>
      </c>
    </row>
    <row r="4943" spans="1:8" x14ac:dyDescent="0.35">
      <c r="A4943" s="7" t="s">
        <v>700</v>
      </c>
      <c r="B4943" s="7">
        <v>0</v>
      </c>
      <c r="C4943" s="7">
        <v>0</v>
      </c>
      <c r="D4943" s="7" t="s">
        <v>10</v>
      </c>
      <c r="E4943" s="8">
        <v>6.5980887967218103E-3</v>
      </c>
      <c r="F4943" s="8">
        <v>9.3871728154647899E-4</v>
      </c>
      <c r="G4943" s="8">
        <v>7.1321551689067198E-4</v>
      </c>
      <c r="H4943" s="8">
        <v>6.9776343965356697E-3</v>
      </c>
    </row>
    <row r="4944" spans="1:8" x14ac:dyDescent="0.35">
      <c r="A4944" s="7" t="s">
        <v>701</v>
      </c>
      <c r="B4944" s="7">
        <v>0</v>
      </c>
      <c r="C4944" s="7">
        <v>0</v>
      </c>
      <c r="D4944" s="7" t="s">
        <v>11</v>
      </c>
      <c r="E4944" s="8">
        <v>7.9634462585845799E-3</v>
      </c>
      <c r="F4944" s="8">
        <v>2.8725031239897102E-3</v>
      </c>
      <c r="G4944" s="8">
        <v>2.5423587191151101E-3</v>
      </c>
      <c r="H4944" s="8">
        <v>2.5720998821162498E-3</v>
      </c>
    </row>
    <row r="4945" spans="1:8" x14ac:dyDescent="0.35">
      <c r="A4945" s="7" t="s">
        <v>702</v>
      </c>
      <c r="B4945" s="7">
        <v>0</v>
      </c>
      <c r="C4945" s="7">
        <v>0</v>
      </c>
      <c r="D4945" s="7" t="s">
        <v>12</v>
      </c>
      <c r="E4945" s="8">
        <v>6.2573148313554696E-3</v>
      </c>
      <c r="F4945" s="8">
        <v>2.1283813312044202E-3</v>
      </c>
      <c r="G4945" s="8">
        <v>3.7416374870347701E-3</v>
      </c>
      <c r="H4945" s="8">
        <v>2.0139726442113901E-3</v>
      </c>
    </row>
    <row r="4946" spans="1:8" x14ac:dyDescent="0.35">
      <c r="A4946" s="7" t="s">
        <v>703</v>
      </c>
      <c r="B4946" s="7">
        <v>0</v>
      </c>
      <c r="C4946" s="7">
        <v>0</v>
      </c>
      <c r="D4946" s="7" t="s">
        <v>13</v>
      </c>
      <c r="E4946" s="8">
        <v>4.3039218977457099E-3</v>
      </c>
      <c r="F4946" s="8">
        <v>1.6577774427092701E-3</v>
      </c>
      <c r="G4946" s="8">
        <v>1.9863894638583002E-3</v>
      </c>
      <c r="H4946" s="8">
        <v>3.99906663608488E-3</v>
      </c>
    </row>
    <row r="4947" spans="1:8" x14ac:dyDescent="0.35">
      <c r="A4947" s="7" t="s">
        <v>704</v>
      </c>
      <c r="B4947" s="7">
        <v>0</v>
      </c>
      <c r="C4947" s="7">
        <v>0</v>
      </c>
      <c r="D4947" s="7" t="s">
        <v>14</v>
      </c>
      <c r="E4947" s="8">
        <v>7.7756473776228203E-3</v>
      </c>
      <c r="F4947" s="8">
        <v>5.8419232102851198E-3</v>
      </c>
      <c r="G4947" s="8">
        <v>5.5805874687275998E-3</v>
      </c>
      <c r="H4947" s="8">
        <v>1.0862792722745899E-2</v>
      </c>
    </row>
    <row r="4948" spans="1:8" x14ac:dyDescent="0.35">
      <c r="A4948" s="7" t="s">
        <v>705</v>
      </c>
      <c r="B4948" s="7">
        <v>0</v>
      </c>
      <c r="C4948" s="7">
        <v>0</v>
      </c>
      <c r="D4948" s="7" t="s">
        <v>15</v>
      </c>
      <c r="E4948" s="8">
        <v>2.3196756824694499E-2</v>
      </c>
      <c r="F4948" s="8">
        <v>5.6679983383727903E-3</v>
      </c>
      <c r="G4948" s="8">
        <v>3.2726065255818402E-3</v>
      </c>
      <c r="H4948" s="8">
        <v>2.4636264856572401E-3</v>
      </c>
    </row>
    <row r="4949" spans="1:8" x14ac:dyDescent="0.35">
      <c r="A4949" s="7" t="s">
        <v>706</v>
      </c>
      <c r="B4949" s="7">
        <v>0</v>
      </c>
      <c r="C4949" s="7">
        <v>0</v>
      </c>
      <c r="D4949" s="7" t="s">
        <v>16</v>
      </c>
      <c r="E4949" s="8">
        <v>4.9298390986971096E-3</v>
      </c>
      <c r="F4949" s="8">
        <v>1.71118822752993E-3</v>
      </c>
      <c r="G4949" s="8">
        <v>3.0220777845036402E-3</v>
      </c>
      <c r="H4949" s="8">
        <v>2.5665782980793198E-3</v>
      </c>
    </row>
    <row r="4950" spans="1:8" x14ac:dyDescent="0.35">
      <c r="A4950" s="7" t="s">
        <v>707</v>
      </c>
      <c r="B4950" s="7">
        <v>0</v>
      </c>
      <c r="C4950" s="7">
        <v>0</v>
      </c>
      <c r="D4950" s="7" t="s">
        <v>39</v>
      </c>
      <c r="E4950" s="8">
        <v>9.4700395247879904E-4</v>
      </c>
      <c r="F4950" s="8" t="s">
        <v>276</v>
      </c>
      <c r="G4950" s="8" t="s">
        <v>276</v>
      </c>
      <c r="H4950" s="8" t="s">
        <v>276</v>
      </c>
    </row>
    <row r="4951" spans="1:8" x14ac:dyDescent="0.35">
      <c r="A4951" s="7" t="s">
        <v>708</v>
      </c>
      <c r="B4951" s="7">
        <v>0</v>
      </c>
      <c r="C4951" s="7">
        <v>0</v>
      </c>
      <c r="D4951" s="7" t="s">
        <v>40</v>
      </c>
      <c r="E4951" s="8">
        <v>2.3842266455480999E-3</v>
      </c>
      <c r="F4951" s="8">
        <v>1.6603002741950501E-3</v>
      </c>
      <c r="G4951" s="8">
        <v>9.0201277518638296E-4</v>
      </c>
      <c r="H4951" s="8">
        <v>1.6894497558204899E-3</v>
      </c>
    </row>
    <row r="4952" spans="1:8" x14ac:dyDescent="0.35">
      <c r="A4952" s="7" t="s">
        <v>709</v>
      </c>
      <c r="B4952" s="7">
        <v>0</v>
      </c>
      <c r="C4952" s="7">
        <v>0</v>
      </c>
      <c r="D4952" s="7" t="s">
        <v>41</v>
      </c>
      <c r="E4952" s="8">
        <v>5.6658545206309903E-3</v>
      </c>
      <c r="F4952" s="8">
        <v>1.7958745181477101E-3</v>
      </c>
      <c r="G4952" s="8">
        <v>1.09135753497718E-3</v>
      </c>
      <c r="H4952" s="8">
        <v>2.7698752319900901E-3</v>
      </c>
    </row>
    <row r="4953" spans="1:8" x14ac:dyDescent="0.35">
      <c r="A4953" s="7" t="s">
        <v>710</v>
      </c>
      <c r="B4953" s="7">
        <v>0</v>
      </c>
      <c r="C4953" s="7">
        <v>0</v>
      </c>
      <c r="D4953" s="7" t="s">
        <v>42</v>
      </c>
      <c r="E4953" s="8">
        <v>1.4414196790506401E-2</v>
      </c>
      <c r="F4953" s="8">
        <v>3.2447841936522701E-3</v>
      </c>
      <c r="G4953" s="8">
        <v>3.6507131476302699E-3</v>
      </c>
      <c r="H4953" s="8">
        <v>4.9126433930495698E-3</v>
      </c>
    </row>
    <row r="4954" spans="1:8" x14ac:dyDescent="0.35">
      <c r="A4954" s="7" t="s">
        <v>711</v>
      </c>
      <c r="B4954" s="7">
        <v>0</v>
      </c>
      <c r="C4954" s="7">
        <v>0</v>
      </c>
      <c r="D4954" s="7" t="s">
        <v>43</v>
      </c>
      <c r="E4954" s="8">
        <v>7.4020515596413998E-3</v>
      </c>
      <c r="F4954" s="8">
        <v>4.7626227717795797E-3</v>
      </c>
      <c r="G4954" s="8">
        <v>4.79117434512202E-3</v>
      </c>
      <c r="H4954" s="8">
        <v>4.7317116957248401E-3</v>
      </c>
    </row>
    <row r="4955" spans="1:8" x14ac:dyDescent="0.35">
      <c r="A4955" s="7" t="s">
        <v>712</v>
      </c>
      <c r="B4955" s="7">
        <v>0</v>
      </c>
      <c r="C4955" s="7">
        <v>0</v>
      </c>
      <c r="D4955" s="7" t="s">
        <v>44</v>
      </c>
      <c r="E4955" s="8">
        <v>4.3048118382257201E-3</v>
      </c>
      <c r="F4955" s="8">
        <v>2.2382673043851099E-3</v>
      </c>
      <c r="G4955" s="8">
        <v>2.9364341676792502E-3</v>
      </c>
      <c r="H4955" s="8">
        <v>4.0951607334259498E-3</v>
      </c>
    </row>
    <row r="4956" spans="1:8" x14ac:dyDescent="0.35">
      <c r="A4956" s="7" t="s">
        <v>713</v>
      </c>
      <c r="B4956" s="7">
        <v>0</v>
      </c>
      <c r="C4956" s="7">
        <v>0</v>
      </c>
      <c r="D4956" s="7" t="s">
        <v>17</v>
      </c>
      <c r="E4956" s="8">
        <v>7.5519256284328797E-3</v>
      </c>
      <c r="F4956" s="8">
        <v>4.3998950736152996E-3</v>
      </c>
      <c r="G4956" s="8">
        <v>4.872621886693E-3</v>
      </c>
      <c r="H4956" s="8">
        <v>4.3488764241109302E-3</v>
      </c>
    </row>
    <row r="4957" spans="1:8" x14ac:dyDescent="0.35">
      <c r="A4957" s="7" t="s">
        <v>714</v>
      </c>
      <c r="B4957" s="7">
        <v>0</v>
      </c>
      <c r="C4957" s="7">
        <v>0</v>
      </c>
      <c r="D4957" s="7" t="s">
        <v>18</v>
      </c>
      <c r="E4957" s="8">
        <v>1.2999978535481099E-2</v>
      </c>
      <c r="F4957" s="8">
        <v>3.2290113893517001E-3</v>
      </c>
      <c r="G4957" s="8">
        <v>2.48275449972102E-3</v>
      </c>
      <c r="H4957" s="8">
        <v>3.3740522582325202E-3</v>
      </c>
    </row>
    <row r="4958" spans="1:8" x14ac:dyDescent="0.35">
      <c r="A4958" s="7" t="s">
        <v>715</v>
      </c>
      <c r="B4958" s="7">
        <v>0</v>
      </c>
      <c r="C4958" s="7">
        <v>0</v>
      </c>
      <c r="D4958" s="7" t="s">
        <v>19</v>
      </c>
      <c r="E4958" s="8">
        <v>4.3140584657852697E-3</v>
      </c>
      <c r="F4958" s="8">
        <v>1.9558533342071299E-3</v>
      </c>
      <c r="G4958" s="8">
        <v>2.4824001119708801E-3</v>
      </c>
      <c r="H4958" s="8">
        <v>4.35216619106428E-3</v>
      </c>
    </row>
    <row r="4959" spans="1:8" x14ac:dyDescent="0.35">
      <c r="A4959" s="7" t="s">
        <v>716</v>
      </c>
      <c r="B4959" s="7">
        <v>0</v>
      </c>
      <c r="C4959" s="7">
        <v>0</v>
      </c>
      <c r="D4959" s="7" t="s">
        <v>20</v>
      </c>
      <c r="E4959" s="8">
        <v>4.5779519257707303E-3</v>
      </c>
      <c r="F4959" s="8">
        <v>1.41686160380444E-3</v>
      </c>
      <c r="G4959" s="8">
        <v>2.0972092057534599E-3</v>
      </c>
      <c r="H4959" s="8">
        <v>3.3756418895475502E-3</v>
      </c>
    </row>
    <row r="4960" spans="1:8" x14ac:dyDescent="0.35">
      <c r="A4960" s="7" t="s">
        <v>717</v>
      </c>
      <c r="B4960" s="7">
        <v>0</v>
      </c>
      <c r="C4960" s="7">
        <v>0</v>
      </c>
      <c r="D4960" s="7" t="s">
        <v>21</v>
      </c>
      <c r="E4960" s="8">
        <v>1.0033746544806699E-2</v>
      </c>
      <c r="F4960" s="8">
        <v>3.2319465990522799E-3</v>
      </c>
      <c r="G4960" s="8">
        <v>3.0076605353793798E-3</v>
      </c>
      <c r="H4960" s="8">
        <v>3.53523174366551E-3</v>
      </c>
    </row>
    <row r="4961" spans="1:8" x14ac:dyDescent="0.35">
      <c r="A4961" s="7" t="s">
        <v>718</v>
      </c>
      <c r="B4961" s="7">
        <v>0</v>
      </c>
      <c r="C4961" s="7">
        <v>0</v>
      </c>
      <c r="D4961" s="7" t="s">
        <v>22</v>
      </c>
      <c r="E4961" s="8">
        <v>5.8464428914468004E-3</v>
      </c>
      <c r="F4961" s="8">
        <v>2.3594249486061599E-3</v>
      </c>
      <c r="G4961" s="8">
        <v>2.8366436069190899E-3</v>
      </c>
      <c r="H4961" s="8">
        <v>4.1383598171310099E-3</v>
      </c>
    </row>
    <row r="4962" spans="1:8" x14ac:dyDescent="0.35">
      <c r="A4962" s="7" t="s">
        <v>719</v>
      </c>
      <c r="B4962" s="7">
        <v>0</v>
      </c>
      <c r="C4962" s="7" t="s">
        <v>179</v>
      </c>
      <c r="D4962" s="7" t="s">
        <v>36</v>
      </c>
      <c r="E4962" s="8">
        <v>0.71835611233624197</v>
      </c>
      <c r="F4962" s="8">
        <v>0.57105739090442598</v>
      </c>
      <c r="G4962" s="8">
        <v>0.64741142855546097</v>
      </c>
      <c r="H4962" s="8">
        <v>0.64986667681561905</v>
      </c>
    </row>
    <row r="4963" spans="1:8" x14ac:dyDescent="0.35">
      <c r="A4963" s="7" t="s">
        <v>720</v>
      </c>
      <c r="B4963" s="7">
        <v>0</v>
      </c>
      <c r="C4963" s="7">
        <v>0</v>
      </c>
      <c r="D4963" s="7" t="s">
        <v>1</v>
      </c>
      <c r="E4963" s="8">
        <v>1.1843464211446399</v>
      </c>
      <c r="F4963" s="8">
        <v>0.52988678873605699</v>
      </c>
      <c r="G4963" s="8">
        <v>0.74018955535473596</v>
      </c>
      <c r="H4963" s="8">
        <v>0.68158240366171896</v>
      </c>
    </row>
    <row r="4964" spans="1:8" x14ac:dyDescent="0.35">
      <c r="A4964" s="7" t="s">
        <v>721</v>
      </c>
      <c r="B4964" s="7">
        <v>0</v>
      </c>
      <c r="C4964" s="7">
        <v>0</v>
      </c>
      <c r="D4964" s="7" t="s">
        <v>2</v>
      </c>
      <c r="E4964" s="8">
        <v>0.593129673930051</v>
      </c>
      <c r="F4964" s="8">
        <v>0.53731579378719097</v>
      </c>
      <c r="G4964" s="8">
        <v>0.65239279826663299</v>
      </c>
      <c r="H4964" s="8">
        <v>0.55001842269540302</v>
      </c>
    </row>
    <row r="4965" spans="1:8" x14ac:dyDescent="0.35">
      <c r="A4965" s="7" t="s">
        <v>722</v>
      </c>
      <c r="B4965" s="7">
        <v>0</v>
      </c>
      <c r="C4965" s="7">
        <v>0</v>
      </c>
      <c r="D4965" s="7" t="s">
        <v>3</v>
      </c>
      <c r="E4965" s="8">
        <v>0.87667752608489102</v>
      </c>
      <c r="F4965" s="8">
        <v>0.659875465266343</v>
      </c>
      <c r="G4965" s="8">
        <v>0.72829370272294802</v>
      </c>
      <c r="H4965" s="8">
        <v>0.76967909682565305</v>
      </c>
    </row>
    <row r="4966" spans="1:8" x14ac:dyDescent="0.35">
      <c r="A4966" s="7" t="s">
        <v>723</v>
      </c>
      <c r="B4966" s="7">
        <v>0</v>
      </c>
      <c r="C4966" s="7">
        <v>0</v>
      </c>
      <c r="D4966" s="7" t="s">
        <v>4</v>
      </c>
      <c r="E4966" s="8">
        <v>0.72441333185642198</v>
      </c>
      <c r="F4966" s="8">
        <v>0.62403726459795195</v>
      </c>
      <c r="G4966" s="8">
        <v>0.66684550202046</v>
      </c>
      <c r="H4966" s="8">
        <v>0.74207309977164604</v>
      </c>
    </row>
    <row r="4967" spans="1:8" x14ac:dyDescent="0.35">
      <c r="A4967" s="7" t="s">
        <v>724</v>
      </c>
      <c r="B4967" s="7">
        <v>0</v>
      </c>
      <c r="C4967" s="7">
        <v>0</v>
      </c>
      <c r="D4967" s="7" t="s">
        <v>5</v>
      </c>
      <c r="E4967" s="8">
        <v>0.70615946695662601</v>
      </c>
      <c r="F4967" s="8">
        <v>0.68408267604475703</v>
      </c>
      <c r="G4967" s="8">
        <v>0.78225541729856596</v>
      </c>
      <c r="H4967" s="8">
        <v>0.76405546599149698</v>
      </c>
    </row>
    <row r="4968" spans="1:8" x14ac:dyDescent="0.35">
      <c r="A4968" s="7" t="s">
        <v>725</v>
      </c>
      <c r="B4968" s="7">
        <v>0</v>
      </c>
      <c r="C4968" s="7">
        <v>0</v>
      </c>
      <c r="D4968" s="7" t="s">
        <v>6</v>
      </c>
      <c r="E4968" s="8">
        <v>0.57593239426487097</v>
      </c>
      <c r="F4968" s="8">
        <v>0.54988650139649198</v>
      </c>
      <c r="G4968" s="8">
        <v>0.56383511402277298</v>
      </c>
      <c r="H4968" s="8">
        <v>0.59555156669758902</v>
      </c>
    </row>
    <row r="4969" spans="1:8" x14ac:dyDescent="0.35">
      <c r="A4969" s="7" t="s">
        <v>726</v>
      </c>
      <c r="B4969" s="7">
        <v>0</v>
      </c>
      <c r="C4969" s="7">
        <v>0</v>
      </c>
      <c r="D4969" s="7" t="s">
        <v>7</v>
      </c>
      <c r="E4969" s="8">
        <v>0.618836501680745</v>
      </c>
      <c r="F4969" s="8">
        <v>0.46166431409920999</v>
      </c>
      <c r="G4969" s="8">
        <v>0.551957820606785</v>
      </c>
      <c r="H4969" s="8">
        <v>0.435158291942494</v>
      </c>
    </row>
    <row r="4970" spans="1:8" x14ac:dyDescent="0.35">
      <c r="A4970" s="7" t="s">
        <v>727</v>
      </c>
      <c r="B4970" s="7">
        <v>0</v>
      </c>
      <c r="C4970" s="7">
        <v>0</v>
      </c>
      <c r="D4970" s="7" t="s">
        <v>8</v>
      </c>
      <c r="E4970" s="8">
        <v>0.41523764992117101</v>
      </c>
      <c r="F4970" s="8">
        <v>0.36582815488692999</v>
      </c>
      <c r="G4970" s="8">
        <v>0.34935826419365101</v>
      </c>
      <c r="H4970" s="8">
        <v>0.457988585190652</v>
      </c>
    </row>
    <row r="4971" spans="1:8" x14ac:dyDescent="0.35">
      <c r="A4971" s="7" t="s">
        <v>728</v>
      </c>
      <c r="B4971" s="7">
        <v>0</v>
      </c>
      <c r="C4971" s="7">
        <v>0</v>
      </c>
      <c r="D4971" s="7" t="s">
        <v>9</v>
      </c>
      <c r="E4971" s="8">
        <v>0.73610185129213601</v>
      </c>
      <c r="F4971" s="8">
        <v>0.33365147733278899</v>
      </c>
      <c r="G4971" s="8">
        <v>0.38033812856363203</v>
      </c>
      <c r="H4971" s="8">
        <v>0.524015744966006</v>
      </c>
    </row>
    <row r="4972" spans="1:8" x14ac:dyDescent="0.35">
      <c r="A4972" s="7" t="s">
        <v>729</v>
      </c>
      <c r="B4972" s="7">
        <v>0</v>
      </c>
      <c r="C4972" s="7">
        <v>0</v>
      </c>
      <c r="D4972" s="7" t="s">
        <v>10</v>
      </c>
      <c r="E4972" s="8">
        <v>0.55535037407538401</v>
      </c>
      <c r="F4972" s="8">
        <v>0.42816459536600499</v>
      </c>
      <c r="G4972" s="8">
        <v>0.87212912141536003</v>
      </c>
      <c r="H4972" s="8">
        <v>0.70923379447962398</v>
      </c>
    </row>
    <row r="4973" spans="1:8" x14ac:dyDescent="0.35">
      <c r="A4973" s="7" t="s">
        <v>730</v>
      </c>
      <c r="B4973" s="7">
        <v>0</v>
      </c>
      <c r="C4973" s="7">
        <v>0</v>
      </c>
      <c r="D4973" s="7" t="s">
        <v>11</v>
      </c>
      <c r="E4973" s="8">
        <v>0.69763434063571095</v>
      </c>
      <c r="F4973" s="8">
        <v>0.50255666222394502</v>
      </c>
      <c r="G4973" s="8">
        <v>0.49198700083734298</v>
      </c>
      <c r="H4973" s="8">
        <v>0.57538905209278401</v>
      </c>
    </row>
    <row r="4974" spans="1:8" x14ac:dyDescent="0.35">
      <c r="A4974" s="7" t="s">
        <v>731</v>
      </c>
      <c r="B4974" s="7">
        <v>0</v>
      </c>
      <c r="C4974" s="7">
        <v>0</v>
      </c>
      <c r="D4974" s="7" t="s">
        <v>12</v>
      </c>
      <c r="E4974" s="8">
        <v>0.63344236691348399</v>
      </c>
      <c r="F4974" s="8">
        <v>0.59474206063268298</v>
      </c>
      <c r="G4974" s="8">
        <v>0.65306566453295101</v>
      </c>
      <c r="H4974" s="8">
        <v>0.64056012000232299</v>
      </c>
    </row>
    <row r="4975" spans="1:8" x14ac:dyDescent="0.35">
      <c r="A4975" s="7" t="s">
        <v>732</v>
      </c>
      <c r="B4975" s="7">
        <v>0</v>
      </c>
      <c r="C4975" s="7">
        <v>0</v>
      </c>
      <c r="D4975" s="7" t="s">
        <v>13</v>
      </c>
      <c r="E4975" s="8">
        <v>0.86792376426781304</v>
      </c>
      <c r="F4975" s="8">
        <v>0.67733171249436197</v>
      </c>
      <c r="G4975" s="8">
        <v>0.663722244731901</v>
      </c>
      <c r="H4975" s="8">
        <v>0.66383143442255999</v>
      </c>
    </row>
    <row r="4976" spans="1:8" x14ac:dyDescent="0.35">
      <c r="A4976" s="7" t="s">
        <v>733</v>
      </c>
      <c r="B4976" s="7">
        <v>0</v>
      </c>
      <c r="C4976" s="7">
        <v>0</v>
      </c>
      <c r="D4976" s="7" t="s">
        <v>14</v>
      </c>
      <c r="E4976" s="8">
        <v>0.73097221428016701</v>
      </c>
      <c r="F4976" s="8">
        <v>0.59652541824539695</v>
      </c>
      <c r="G4976" s="8">
        <v>0.72626232545527203</v>
      </c>
      <c r="H4976" s="8">
        <v>0.67048829881523198</v>
      </c>
    </row>
    <row r="4977" spans="1:8" x14ac:dyDescent="0.35">
      <c r="A4977" s="7" t="s">
        <v>734</v>
      </c>
      <c r="B4977" s="7">
        <v>0</v>
      </c>
      <c r="C4977" s="7">
        <v>0</v>
      </c>
      <c r="D4977" s="7" t="s">
        <v>15</v>
      </c>
      <c r="E4977" s="8">
        <v>0.74308233090009801</v>
      </c>
      <c r="F4977" s="8">
        <v>0.51726109188181701</v>
      </c>
      <c r="G4977" s="8">
        <v>0.59738683044400698</v>
      </c>
      <c r="H4977" s="8">
        <v>0.68580122953406197</v>
      </c>
    </row>
    <row r="4978" spans="1:8" x14ac:dyDescent="0.35">
      <c r="A4978" s="7" t="s">
        <v>735</v>
      </c>
      <c r="B4978" s="7">
        <v>0</v>
      </c>
      <c r="C4978" s="7">
        <v>0</v>
      </c>
      <c r="D4978" s="7" t="s">
        <v>16</v>
      </c>
      <c r="E4978" s="8">
        <v>0.68749215841553202</v>
      </c>
      <c r="F4978" s="8">
        <v>0.61107464021844404</v>
      </c>
      <c r="G4978" s="8">
        <v>0.67729283187752198</v>
      </c>
      <c r="H4978" s="8">
        <v>0.64766729821385205</v>
      </c>
    </row>
    <row r="4979" spans="1:8" x14ac:dyDescent="0.35">
      <c r="A4979" s="7" t="s">
        <v>736</v>
      </c>
      <c r="B4979" s="7">
        <v>0</v>
      </c>
      <c r="C4979" s="7">
        <v>0</v>
      </c>
      <c r="D4979" s="7" t="s">
        <v>39</v>
      </c>
      <c r="E4979" s="8">
        <v>0.34041800696527302</v>
      </c>
      <c r="F4979" s="8">
        <v>0.26830508179572798</v>
      </c>
      <c r="G4979" s="8">
        <v>0.35261176683767598</v>
      </c>
      <c r="H4979" s="8">
        <v>0.47328189844192597</v>
      </c>
    </row>
    <row r="4980" spans="1:8" x14ac:dyDescent="0.35">
      <c r="A4980" s="7" t="s">
        <v>737</v>
      </c>
      <c r="B4980" s="7">
        <v>0</v>
      </c>
      <c r="C4980" s="7">
        <v>0</v>
      </c>
      <c r="D4980" s="7" t="s">
        <v>40</v>
      </c>
      <c r="E4980" s="8">
        <v>0.65225551067840104</v>
      </c>
      <c r="F4980" s="8">
        <v>0.52886639816666703</v>
      </c>
      <c r="G4980" s="8">
        <v>0.59267120990506195</v>
      </c>
      <c r="H4980" s="8">
        <v>0.37455755748588898</v>
      </c>
    </row>
    <row r="4981" spans="1:8" x14ac:dyDescent="0.35">
      <c r="A4981" s="7" t="s">
        <v>738</v>
      </c>
      <c r="B4981" s="7">
        <v>0</v>
      </c>
      <c r="C4981" s="7">
        <v>0</v>
      </c>
      <c r="D4981" s="7" t="s">
        <v>41</v>
      </c>
      <c r="E4981" s="8">
        <v>0.75692481422629998</v>
      </c>
      <c r="F4981" s="8">
        <v>0.62756991074741297</v>
      </c>
      <c r="G4981" s="8">
        <v>0.68216704039227305</v>
      </c>
      <c r="H4981" s="8">
        <v>0.724502922286963</v>
      </c>
    </row>
    <row r="4982" spans="1:8" x14ac:dyDescent="0.35">
      <c r="A4982" s="7" t="s">
        <v>739</v>
      </c>
      <c r="B4982" s="7">
        <v>0</v>
      </c>
      <c r="C4982" s="7">
        <v>0</v>
      </c>
      <c r="D4982" s="7" t="s">
        <v>42</v>
      </c>
      <c r="E4982" s="8">
        <v>0.72789288697514398</v>
      </c>
      <c r="F4982" s="8">
        <v>0.60143555959727601</v>
      </c>
      <c r="G4982" s="8">
        <v>0.64434347772724698</v>
      </c>
      <c r="H4982" s="8">
        <v>0.66467508707436795</v>
      </c>
    </row>
    <row r="4983" spans="1:8" x14ac:dyDescent="0.35">
      <c r="A4983" s="7" t="s">
        <v>740</v>
      </c>
      <c r="B4983" s="7">
        <v>0</v>
      </c>
      <c r="C4983" s="7">
        <v>0</v>
      </c>
      <c r="D4983" s="7" t="s">
        <v>43</v>
      </c>
      <c r="E4983" s="8">
        <v>0.94793120237367201</v>
      </c>
      <c r="F4983" s="8">
        <v>0.76205519194763804</v>
      </c>
      <c r="G4983" s="8">
        <v>0.88305800196766604</v>
      </c>
      <c r="H4983" s="8">
        <v>0.83071332845579904</v>
      </c>
    </row>
    <row r="4984" spans="1:8" x14ac:dyDescent="0.35">
      <c r="A4984" s="7" t="s">
        <v>741</v>
      </c>
      <c r="B4984" s="7">
        <v>0</v>
      </c>
      <c r="C4984" s="7">
        <v>0</v>
      </c>
      <c r="D4984" s="7" t="s">
        <v>44</v>
      </c>
      <c r="E4984" s="8">
        <v>0.60819432929852002</v>
      </c>
      <c r="F4984" s="8">
        <v>0.42391211784039901</v>
      </c>
      <c r="G4984" s="8">
        <v>0.52799774578531</v>
      </c>
      <c r="H4984" s="8">
        <v>0.55953762703381604</v>
      </c>
    </row>
    <row r="4985" spans="1:8" x14ac:dyDescent="0.35">
      <c r="A4985" s="7" t="s">
        <v>742</v>
      </c>
      <c r="B4985" s="7">
        <v>0</v>
      </c>
      <c r="C4985" s="7">
        <v>0</v>
      </c>
      <c r="D4985" s="7" t="s">
        <v>17</v>
      </c>
      <c r="E4985" s="8">
        <v>0.76436458704092203</v>
      </c>
      <c r="F4985" s="8">
        <v>0.69531558322839604</v>
      </c>
      <c r="G4985" s="8">
        <v>0.73305805951490399</v>
      </c>
      <c r="H4985" s="8">
        <v>0.841560948862903</v>
      </c>
    </row>
    <row r="4986" spans="1:8" x14ac:dyDescent="0.35">
      <c r="A4986" s="7" t="s">
        <v>743</v>
      </c>
      <c r="B4986" s="7">
        <v>0</v>
      </c>
      <c r="C4986" s="7">
        <v>0</v>
      </c>
      <c r="D4986" s="7" t="s">
        <v>18</v>
      </c>
      <c r="E4986" s="8">
        <v>0.70342048280859903</v>
      </c>
      <c r="F4986" s="8">
        <v>0.51221296671335703</v>
      </c>
      <c r="G4986" s="8">
        <v>0.63420556816290796</v>
      </c>
      <c r="H4986" s="8">
        <v>0.56168991592899298</v>
      </c>
    </row>
    <row r="4987" spans="1:8" x14ac:dyDescent="0.35">
      <c r="A4987" s="7" t="s">
        <v>744</v>
      </c>
      <c r="B4987" s="7">
        <v>0</v>
      </c>
      <c r="C4987" s="7">
        <v>0</v>
      </c>
      <c r="D4987" s="7" t="s">
        <v>19</v>
      </c>
      <c r="E4987" s="8">
        <v>0.66036209670295098</v>
      </c>
      <c r="F4987" s="8">
        <v>0.50803076864377095</v>
      </c>
      <c r="G4987" s="8">
        <v>0.614656503560569</v>
      </c>
      <c r="H4987" s="8">
        <v>0.59153906029589098</v>
      </c>
    </row>
    <row r="4988" spans="1:8" x14ac:dyDescent="0.35">
      <c r="A4988" s="7" t="s">
        <v>745</v>
      </c>
      <c r="B4988" s="7">
        <v>0</v>
      </c>
      <c r="C4988" s="7">
        <v>0</v>
      </c>
      <c r="D4988" s="7" t="s">
        <v>20</v>
      </c>
      <c r="E4988" s="8">
        <v>0.77386741654296098</v>
      </c>
      <c r="F4988" s="8">
        <v>0.621183466640155</v>
      </c>
      <c r="G4988" s="8">
        <v>0.619140712161386</v>
      </c>
      <c r="H4988" s="8">
        <v>0.66688392278443298</v>
      </c>
    </row>
    <row r="4989" spans="1:8" x14ac:dyDescent="0.35">
      <c r="A4989" s="7" t="s">
        <v>746</v>
      </c>
      <c r="B4989" s="7">
        <v>0</v>
      </c>
      <c r="C4989" s="7">
        <v>0</v>
      </c>
      <c r="D4989" s="7" t="s">
        <v>21</v>
      </c>
      <c r="E4989" s="8">
        <v>0.69159175389760497</v>
      </c>
      <c r="F4989" s="8">
        <v>0.485893359131989</v>
      </c>
      <c r="G4989" s="8">
        <v>0.58861342776254699</v>
      </c>
      <c r="H4989" s="8">
        <v>0.60405936132168703</v>
      </c>
    </row>
    <row r="4990" spans="1:8" x14ac:dyDescent="0.35">
      <c r="A4990" s="7" t="s">
        <v>747</v>
      </c>
      <c r="B4990" s="7">
        <v>0</v>
      </c>
      <c r="C4990" s="7">
        <v>0</v>
      </c>
      <c r="D4990" s="7" t="s">
        <v>22</v>
      </c>
      <c r="E4990" s="8">
        <v>0.74469634631772597</v>
      </c>
      <c r="F4990" s="8">
        <v>0.65498270428604599</v>
      </c>
      <c r="G4990" s="8">
        <v>0.70535463767010398</v>
      </c>
      <c r="H4990" s="8">
        <v>0.695054208970462</v>
      </c>
    </row>
    <row r="4991" spans="1:8" x14ac:dyDescent="0.35">
      <c r="A4991" s="7" t="s">
        <v>748</v>
      </c>
      <c r="B4991" s="7">
        <v>0</v>
      </c>
      <c r="C4991" s="7" t="s">
        <v>180</v>
      </c>
      <c r="D4991" s="7" t="s">
        <v>36</v>
      </c>
      <c r="E4991" s="8">
        <v>4.8335536010665496</v>
      </c>
      <c r="F4991" s="8">
        <v>3.29706706415802</v>
      </c>
      <c r="G4991" s="8">
        <v>4.34440599490308</v>
      </c>
      <c r="H4991" s="8">
        <v>4.2412818254665297</v>
      </c>
    </row>
    <row r="4992" spans="1:8" x14ac:dyDescent="0.35">
      <c r="A4992" s="7" t="s">
        <v>749</v>
      </c>
      <c r="B4992" s="7">
        <v>0</v>
      </c>
      <c r="C4992" s="7">
        <v>0</v>
      </c>
      <c r="D4992" s="7" t="s">
        <v>1</v>
      </c>
      <c r="E4992" s="8">
        <v>7.2555665312661803</v>
      </c>
      <c r="F4992" s="8">
        <v>3.91590542284509</v>
      </c>
      <c r="G4992" s="8">
        <v>5.6192141270769804</v>
      </c>
      <c r="H4992" s="8">
        <v>5.6786307249952399</v>
      </c>
    </row>
    <row r="4993" spans="1:8" x14ac:dyDescent="0.35">
      <c r="A4993" s="7" t="s">
        <v>750</v>
      </c>
      <c r="B4993" s="7">
        <v>0</v>
      </c>
      <c r="C4993" s="7">
        <v>0</v>
      </c>
      <c r="D4993" s="7" t="s">
        <v>2</v>
      </c>
      <c r="E4993" s="8">
        <v>5.2714381228948897</v>
      </c>
      <c r="F4993" s="8">
        <v>3.2963674672187002</v>
      </c>
      <c r="G4993" s="8">
        <v>4.6350524351841997</v>
      </c>
      <c r="H4993" s="8">
        <v>4.3172532030866497</v>
      </c>
    </row>
    <row r="4994" spans="1:8" x14ac:dyDescent="0.35">
      <c r="A4994" s="7" t="s">
        <v>751</v>
      </c>
      <c r="B4994" s="7">
        <v>0</v>
      </c>
      <c r="C4994" s="7">
        <v>0</v>
      </c>
      <c r="D4994" s="7" t="s">
        <v>3</v>
      </c>
      <c r="E4994" s="8">
        <v>5.5233316567319202</v>
      </c>
      <c r="F4994" s="8">
        <v>4.0530776463431302</v>
      </c>
      <c r="G4994" s="8">
        <v>4.5053102988863998</v>
      </c>
      <c r="H4994" s="8">
        <v>4.4094902297121799</v>
      </c>
    </row>
    <row r="4995" spans="1:8" x14ac:dyDescent="0.35">
      <c r="A4995" s="7" t="s">
        <v>752</v>
      </c>
      <c r="B4995" s="7">
        <v>0</v>
      </c>
      <c r="C4995" s="7">
        <v>0</v>
      </c>
      <c r="D4995" s="7" t="s">
        <v>4</v>
      </c>
      <c r="E4995" s="8">
        <v>4.5372866749214404</v>
      </c>
      <c r="F4995" s="8">
        <v>3.4778931125669699</v>
      </c>
      <c r="G4995" s="8">
        <v>4.0464689899214896</v>
      </c>
      <c r="H4995" s="8">
        <v>4.1831377457296304</v>
      </c>
    </row>
    <row r="4996" spans="1:8" x14ac:dyDescent="0.35">
      <c r="A4996" s="7" t="s">
        <v>753</v>
      </c>
      <c r="B4996" s="7">
        <v>0</v>
      </c>
      <c r="C4996" s="7">
        <v>0</v>
      </c>
      <c r="D4996" s="7" t="s">
        <v>5</v>
      </c>
      <c r="E4996" s="8">
        <v>4.9825284089636304</v>
      </c>
      <c r="F4996" s="8">
        <v>4.1597439574115498</v>
      </c>
      <c r="G4996" s="8">
        <v>5.6341980451528402</v>
      </c>
      <c r="H4996" s="8">
        <v>5.2702912820859797</v>
      </c>
    </row>
    <row r="4997" spans="1:8" x14ac:dyDescent="0.35">
      <c r="A4997" s="7" t="s">
        <v>754</v>
      </c>
      <c r="B4997" s="7">
        <v>0</v>
      </c>
      <c r="C4997" s="7">
        <v>0</v>
      </c>
      <c r="D4997" s="7" t="s">
        <v>6</v>
      </c>
      <c r="E4997" s="8">
        <v>3.1566815442546998</v>
      </c>
      <c r="F4997" s="8">
        <v>2.2293596487711498</v>
      </c>
      <c r="G4997" s="8">
        <v>2.9513791242995402</v>
      </c>
      <c r="H4997" s="8">
        <v>2.8609071608892598</v>
      </c>
    </row>
    <row r="4998" spans="1:8" x14ac:dyDescent="0.35">
      <c r="A4998" s="7" t="s">
        <v>755</v>
      </c>
      <c r="B4998" s="7">
        <v>0</v>
      </c>
      <c r="C4998" s="7">
        <v>0</v>
      </c>
      <c r="D4998" s="7" t="s">
        <v>7</v>
      </c>
      <c r="E4998" s="8">
        <v>4.1077583070909798</v>
      </c>
      <c r="F4998" s="8">
        <v>2.4262535831685201</v>
      </c>
      <c r="G4998" s="8">
        <v>4.3889687270538502</v>
      </c>
      <c r="H4998" s="8">
        <v>3.4466809986113698</v>
      </c>
    </row>
    <row r="4999" spans="1:8" x14ac:dyDescent="0.35">
      <c r="A4999" s="7" t="s">
        <v>756</v>
      </c>
      <c r="B4999" s="7">
        <v>0</v>
      </c>
      <c r="C4999" s="7">
        <v>0</v>
      </c>
      <c r="D4999" s="7" t="s">
        <v>8</v>
      </c>
      <c r="E4999" s="8">
        <v>3.5465546394406098</v>
      </c>
      <c r="F4999" s="8">
        <v>1.7624291292529</v>
      </c>
      <c r="G4999" s="8">
        <v>2.4937956358120101</v>
      </c>
      <c r="H4999" s="8">
        <v>3.2206994716203701</v>
      </c>
    </row>
    <row r="5000" spans="1:8" x14ac:dyDescent="0.35">
      <c r="A5000" s="7" t="s">
        <v>757</v>
      </c>
      <c r="B5000" s="7">
        <v>0</v>
      </c>
      <c r="C5000" s="7">
        <v>0</v>
      </c>
      <c r="D5000" s="7" t="s">
        <v>9</v>
      </c>
      <c r="E5000" s="8">
        <v>3.7872092210925499</v>
      </c>
      <c r="F5000" s="8">
        <v>2.2232906367858298</v>
      </c>
      <c r="G5000" s="8">
        <v>2.1733705997677801</v>
      </c>
      <c r="H5000" s="8">
        <v>2.12258141614178</v>
      </c>
    </row>
    <row r="5001" spans="1:8" x14ac:dyDescent="0.35">
      <c r="A5001" s="7" t="s">
        <v>758</v>
      </c>
      <c r="B5001" s="7">
        <v>0</v>
      </c>
      <c r="C5001" s="7">
        <v>0</v>
      </c>
      <c r="D5001" s="7" t="s">
        <v>10</v>
      </c>
      <c r="E5001" s="8">
        <v>2.3248594040487198</v>
      </c>
      <c r="F5001" s="8">
        <v>1.56425670078048</v>
      </c>
      <c r="G5001" s="8">
        <v>4.0901637677120704</v>
      </c>
      <c r="H5001" s="8">
        <v>3.16788627557355</v>
      </c>
    </row>
    <row r="5002" spans="1:8" x14ac:dyDescent="0.35">
      <c r="A5002" s="7" t="s">
        <v>759</v>
      </c>
      <c r="B5002" s="7">
        <v>0</v>
      </c>
      <c r="C5002" s="7">
        <v>0</v>
      </c>
      <c r="D5002" s="7" t="s">
        <v>11</v>
      </c>
      <c r="E5002" s="8">
        <v>4.0561576328741298</v>
      </c>
      <c r="F5002" s="8">
        <v>1.9731960530224699</v>
      </c>
      <c r="G5002" s="8">
        <v>5.4237553580527296</v>
      </c>
      <c r="H5002" s="8">
        <v>4.1719139474602098</v>
      </c>
    </row>
    <row r="5003" spans="1:8" x14ac:dyDescent="0.35">
      <c r="A5003" s="7" t="s">
        <v>760</v>
      </c>
      <c r="B5003" s="7">
        <v>0</v>
      </c>
      <c r="C5003" s="7">
        <v>0</v>
      </c>
      <c r="D5003" s="7" t="s">
        <v>12</v>
      </c>
      <c r="E5003" s="8">
        <v>4.8304502100226303</v>
      </c>
      <c r="F5003" s="8">
        <v>3.12658714379769</v>
      </c>
      <c r="G5003" s="8">
        <v>3.3826227185434901</v>
      </c>
      <c r="H5003" s="8">
        <v>3.80611552365992</v>
      </c>
    </row>
    <row r="5004" spans="1:8" x14ac:dyDescent="0.35">
      <c r="A5004" s="7" t="s">
        <v>761</v>
      </c>
      <c r="B5004" s="7">
        <v>0</v>
      </c>
      <c r="C5004" s="7">
        <v>0</v>
      </c>
      <c r="D5004" s="7" t="s">
        <v>13</v>
      </c>
      <c r="E5004" s="8">
        <v>5.4397967140843004</v>
      </c>
      <c r="F5004" s="8">
        <v>3.4515767340780998</v>
      </c>
      <c r="G5004" s="8">
        <v>4.6373004455075204</v>
      </c>
      <c r="H5004" s="8">
        <v>4.6831119694227601</v>
      </c>
    </row>
    <row r="5005" spans="1:8" x14ac:dyDescent="0.35">
      <c r="A5005" s="7" t="s">
        <v>762</v>
      </c>
      <c r="B5005" s="7">
        <v>0</v>
      </c>
      <c r="C5005" s="7">
        <v>0</v>
      </c>
      <c r="D5005" s="7" t="s">
        <v>14</v>
      </c>
      <c r="E5005" s="8">
        <v>4.7663846210002596</v>
      </c>
      <c r="F5005" s="8">
        <v>3.4595910537835302</v>
      </c>
      <c r="G5005" s="8">
        <v>4.2317282410655297</v>
      </c>
      <c r="H5005" s="8">
        <v>4.7913360795321696</v>
      </c>
    </row>
    <row r="5006" spans="1:8" x14ac:dyDescent="0.35">
      <c r="A5006" s="7" t="s">
        <v>763</v>
      </c>
      <c r="B5006" s="7">
        <v>0</v>
      </c>
      <c r="C5006" s="7">
        <v>0</v>
      </c>
      <c r="D5006" s="7" t="s">
        <v>15</v>
      </c>
      <c r="E5006" s="8">
        <v>5.5270168508535704</v>
      </c>
      <c r="F5006" s="8">
        <v>4.0256540725212897</v>
      </c>
      <c r="G5006" s="8">
        <v>4.3881416282356698</v>
      </c>
      <c r="H5006" s="8">
        <v>4.11332891845663</v>
      </c>
    </row>
    <row r="5007" spans="1:8" x14ac:dyDescent="0.35">
      <c r="A5007" s="7" t="s">
        <v>764</v>
      </c>
      <c r="B5007" s="7">
        <v>0</v>
      </c>
      <c r="C5007" s="7">
        <v>0</v>
      </c>
      <c r="D5007" s="7" t="s">
        <v>16</v>
      </c>
      <c r="E5007" s="8">
        <v>5.4490728875035899</v>
      </c>
      <c r="F5007" s="8">
        <v>4.3618301010755296</v>
      </c>
      <c r="G5007" s="8">
        <v>5.35432813761643</v>
      </c>
      <c r="H5007" s="8">
        <v>5.0730568977041397</v>
      </c>
    </row>
    <row r="5008" spans="1:8" x14ac:dyDescent="0.35">
      <c r="A5008" s="7" t="s">
        <v>765</v>
      </c>
      <c r="B5008" s="7">
        <v>0</v>
      </c>
      <c r="C5008" s="7">
        <v>0</v>
      </c>
      <c r="D5008" s="7" t="s">
        <v>39</v>
      </c>
      <c r="E5008" s="8">
        <v>0.25256658123078701</v>
      </c>
      <c r="F5008" s="8">
        <v>0.18423559895806299</v>
      </c>
      <c r="G5008" s="8">
        <v>0.25208910045306698</v>
      </c>
      <c r="H5008" s="8">
        <v>0.41609588227774802</v>
      </c>
    </row>
    <row r="5009" spans="1:8" x14ac:dyDescent="0.35">
      <c r="A5009" s="7" t="s">
        <v>766</v>
      </c>
      <c r="B5009" s="7">
        <v>0</v>
      </c>
      <c r="C5009" s="7">
        <v>0</v>
      </c>
      <c r="D5009" s="7" t="s">
        <v>40</v>
      </c>
      <c r="E5009" s="8">
        <v>1.77146231255919</v>
      </c>
      <c r="F5009" s="8">
        <v>0.91370140673206102</v>
      </c>
      <c r="G5009" s="8">
        <v>0.85246918385741699</v>
      </c>
      <c r="H5009" s="8">
        <v>0.66197698518329895</v>
      </c>
    </row>
    <row r="5010" spans="1:8" x14ac:dyDescent="0.35">
      <c r="A5010" s="7" t="s">
        <v>767</v>
      </c>
      <c r="B5010" s="7">
        <v>0</v>
      </c>
      <c r="C5010" s="7">
        <v>0</v>
      </c>
      <c r="D5010" s="7" t="s">
        <v>41</v>
      </c>
      <c r="E5010" s="8">
        <v>1.89533345827519</v>
      </c>
      <c r="F5010" s="8">
        <v>1.6140118515981601</v>
      </c>
      <c r="G5010" s="8">
        <v>1.8088613559106199</v>
      </c>
      <c r="H5010" s="8">
        <v>1.8271046872021399</v>
      </c>
    </row>
    <row r="5011" spans="1:8" x14ac:dyDescent="0.35">
      <c r="A5011" s="7" t="s">
        <v>768</v>
      </c>
      <c r="B5011" s="7">
        <v>0</v>
      </c>
      <c r="C5011" s="7">
        <v>0</v>
      </c>
      <c r="D5011" s="7" t="s">
        <v>42</v>
      </c>
      <c r="E5011" s="8">
        <v>3.8869019019359898</v>
      </c>
      <c r="F5011" s="8">
        <v>2.3723960487501401</v>
      </c>
      <c r="G5011" s="8">
        <v>3.0154712275911999</v>
      </c>
      <c r="H5011" s="8">
        <v>2.9708423438861402</v>
      </c>
    </row>
    <row r="5012" spans="1:8" x14ac:dyDescent="0.35">
      <c r="A5012" s="7" t="s">
        <v>769</v>
      </c>
      <c r="B5012" s="7">
        <v>0</v>
      </c>
      <c r="C5012" s="7">
        <v>0</v>
      </c>
      <c r="D5012" s="7" t="s">
        <v>43</v>
      </c>
      <c r="E5012" s="8">
        <v>6.7084721437143298</v>
      </c>
      <c r="F5012" s="8">
        <v>4.6202297359385502</v>
      </c>
      <c r="G5012" s="8">
        <v>5.8770394871848097</v>
      </c>
      <c r="H5012" s="8">
        <v>5.1913987158396298</v>
      </c>
    </row>
    <row r="5013" spans="1:8" x14ac:dyDescent="0.35">
      <c r="A5013" s="7" t="s">
        <v>770</v>
      </c>
      <c r="B5013" s="7">
        <v>0</v>
      </c>
      <c r="C5013" s="7">
        <v>0</v>
      </c>
      <c r="D5013" s="7" t="s">
        <v>44</v>
      </c>
      <c r="E5013" s="8">
        <v>8.7437039871955307</v>
      </c>
      <c r="F5013" s="8">
        <v>6.1896905208584601</v>
      </c>
      <c r="G5013" s="8">
        <v>8.6312745457220394</v>
      </c>
      <c r="H5013" s="8">
        <v>8.7172145194802901</v>
      </c>
    </row>
    <row r="5014" spans="1:8" x14ac:dyDescent="0.35">
      <c r="A5014" s="7" t="s">
        <v>771</v>
      </c>
      <c r="B5014" s="7">
        <v>0</v>
      </c>
      <c r="C5014" s="7">
        <v>0</v>
      </c>
      <c r="D5014" s="7" t="s">
        <v>17</v>
      </c>
      <c r="E5014" s="8">
        <v>7.7076657728845603</v>
      </c>
      <c r="F5014" s="8">
        <v>5.1255116512964003</v>
      </c>
      <c r="G5014" s="8">
        <v>8.4990246304527908</v>
      </c>
      <c r="H5014" s="8">
        <v>7.5498318381884397</v>
      </c>
    </row>
    <row r="5015" spans="1:8" x14ac:dyDescent="0.35">
      <c r="A5015" s="7" t="s">
        <v>772</v>
      </c>
      <c r="B5015" s="7">
        <v>0</v>
      </c>
      <c r="C5015" s="7">
        <v>0</v>
      </c>
      <c r="D5015" s="7" t="s">
        <v>18</v>
      </c>
      <c r="E5015" s="8">
        <v>4.6973444117058296</v>
      </c>
      <c r="F5015" s="8">
        <v>3.3869723638213798</v>
      </c>
      <c r="G5015" s="8">
        <v>3.98309442872015</v>
      </c>
      <c r="H5015" s="8">
        <v>4.1299273512012498</v>
      </c>
    </row>
    <row r="5016" spans="1:8" x14ac:dyDescent="0.35">
      <c r="A5016" s="7" t="s">
        <v>773</v>
      </c>
      <c r="B5016" s="7">
        <v>0</v>
      </c>
      <c r="C5016" s="7">
        <v>0</v>
      </c>
      <c r="D5016" s="7" t="s">
        <v>19</v>
      </c>
      <c r="E5016" s="8">
        <v>3.76903713540929</v>
      </c>
      <c r="F5016" s="8">
        <v>2.6109827969923201</v>
      </c>
      <c r="G5016" s="8">
        <v>3.1487297430419199</v>
      </c>
      <c r="H5016" s="8">
        <v>3.0389052243819501</v>
      </c>
    </row>
    <row r="5017" spans="1:8" x14ac:dyDescent="0.35">
      <c r="A5017" s="7" t="s">
        <v>774</v>
      </c>
      <c r="B5017" s="7">
        <v>0</v>
      </c>
      <c r="C5017" s="7">
        <v>0</v>
      </c>
      <c r="D5017" s="7" t="s">
        <v>20</v>
      </c>
      <c r="E5017" s="8">
        <v>3.3205244046635101</v>
      </c>
      <c r="F5017" s="8">
        <v>2.0611471599573798</v>
      </c>
      <c r="G5017" s="8">
        <v>1.96592093858168</v>
      </c>
      <c r="H5017" s="8">
        <v>2.4055721529959602</v>
      </c>
    </row>
    <row r="5018" spans="1:8" x14ac:dyDescent="0.35">
      <c r="A5018" s="7" t="s">
        <v>775</v>
      </c>
      <c r="B5018" s="7">
        <v>0</v>
      </c>
      <c r="C5018" s="7">
        <v>0</v>
      </c>
      <c r="D5018" s="7" t="s">
        <v>21</v>
      </c>
      <c r="E5018" s="8">
        <v>5.0804493162205304</v>
      </c>
      <c r="F5018" s="8">
        <v>3.7303019218761002</v>
      </c>
      <c r="G5018" s="8">
        <v>4.73231092909141</v>
      </c>
      <c r="H5018" s="8">
        <v>4.6869303594612903</v>
      </c>
    </row>
    <row r="5019" spans="1:8" x14ac:dyDescent="0.35">
      <c r="A5019" s="7" t="s">
        <v>776</v>
      </c>
      <c r="B5019" s="7">
        <v>0</v>
      </c>
      <c r="C5019" s="7">
        <v>0</v>
      </c>
      <c r="D5019" s="7" t="s">
        <v>22</v>
      </c>
      <c r="E5019" s="8">
        <v>4.5905740852033503</v>
      </c>
      <c r="F5019" s="8">
        <v>2.8701347153955301</v>
      </c>
      <c r="G5019" s="8">
        <v>3.9621433683338099</v>
      </c>
      <c r="H5019" s="8">
        <v>3.8016620429331902</v>
      </c>
    </row>
    <row r="5020" spans="1:8" x14ac:dyDescent="0.35">
      <c r="A5020" s="7" t="s">
        <v>777</v>
      </c>
      <c r="B5020" s="7">
        <v>0</v>
      </c>
      <c r="C5020" s="7" t="s">
        <v>136</v>
      </c>
      <c r="D5020" s="7" t="s">
        <v>36</v>
      </c>
      <c r="E5020" s="8">
        <v>2.0130304171672302</v>
      </c>
      <c r="F5020" s="8">
        <v>1.3841412535072699</v>
      </c>
      <c r="G5020" s="8">
        <v>1.74385978245968</v>
      </c>
      <c r="H5020" s="8">
        <v>1.7221644028104099</v>
      </c>
    </row>
    <row r="5021" spans="1:8" x14ac:dyDescent="0.35">
      <c r="A5021" s="7" t="s">
        <v>778</v>
      </c>
      <c r="B5021" s="7">
        <v>0</v>
      </c>
      <c r="C5021" s="7">
        <v>0</v>
      </c>
      <c r="D5021" s="7" t="s">
        <v>1</v>
      </c>
      <c r="E5021" s="8">
        <v>2.7461340920116402</v>
      </c>
      <c r="F5021" s="8">
        <v>1.5435406854937199</v>
      </c>
      <c r="G5021" s="8">
        <v>1.94800542850492</v>
      </c>
      <c r="H5021" s="8">
        <v>1.82990855066993</v>
      </c>
    </row>
    <row r="5022" spans="1:8" x14ac:dyDescent="0.35">
      <c r="A5022" s="7" t="s">
        <v>779</v>
      </c>
      <c r="B5022" s="7">
        <v>0</v>
      </c>
      <c r="C5022" s="7">
        <v>0</v>
      </c>
      <c r="D5022" s="7" t="s">
        <v>2</v>
      </c>
      <c r="E5022" s="8">
        <v>1.6741143757108901</v>
      </c>
      <c r="F5022" s="8">
        <v>1.0091014467500801</v>
      </c>
      <c r="G5022" s="8">
        <v>1.3866200414396299</v>
      </c>
      <c r="H5022" s="8">
        <v>1.40958914427132</v>
      </c>
    </row>
    <row r="5023" spans="1:8" x14ac:dyDescent="0.35">
      <c r="A5023" s="7" t="s">
        <v>780</v>
      </c>
      <c r="B5023" s="7">
        <v>0</v>
      </c>
      <c r="C5023" s="7">
        <v>0</v>
      </c>
      <c r="D5023" s="7" t="s">
        <v>3</v>
      </c>
      <c r="E5023" s="8">
        <v>2.1671166024775199</v>
      </c>
      <c r="F5023" s="8">
        <v>1.5120063859908901</v>
      </c>
      <c r="G5023" s="8">
        <v>1.5615921864428901</v>
      </c>
      <c r="H5023" s="8">
        <v>1.46993508955511</v>
      </c>
    </row>
    <row r="5024" spans="1:8" x14ac:dyDescent="0.35">
      <c r="A5024" s="7" t="s">
        <v>781</v>
      </c>
      <c r="B5024" s="7">
        <v>0</v>
      </c>
      <c r="C5024" s="7">
        <v>0</v>
      </c>
      <c r="D5024" s="7" t="s">
        <v>4</v>
      </c>
      <c r="E5024" s="8">
        <v>1.9825587923135199</v>
      </c>
      <c r="F5024" s="8">
        <v>1.57750752446314</v>
      </c>
      <c r="G5024" s="8">
        <v>1.89548413643962</v>
      </c>
      <c r="H5024" s="8">
        <v>1.9124717402618601</v>
      </c>
    </row>
    <row r="5025" spans="1:8" x14ac:dyDescent="0.35">
      <c r="A5025" s="7" t="s">
        <v>782</v>
      </c>
      <c r="B5025" s="7">
        <v>0</v>
      </c>
      <c r="C5025" s="7">
        <v>0</v>
      </c>
      <c r="D5025" s="7" t="s">
        <v>5</v>
      </c>
      <c r="E5025" s="8">
        <v>2.29623875482983</v>
      </c>
      <c r="F5025" s="8">
        <v>1.91247321432364</v>
      </c>
      <c r="G5025" s="8">
        <v>2.565919887562</v>
      </c>
      <c r="H5025" s="8">
        <v>2.6989522418171799</v>
      </c>
    </row>
    <row r="5026" spans="1:8" x14ac:dyDescent="0.35">
      <c r="A5026" s="7" t="s">
        <v>783</v>
      </c>
      <c r="B5026" s="7">
        <v>0</v>
      </c>
      <c r="C5026" s="7">
        <v>0</v>
      </c>
      <c r="D5026" s="7" t="s">
        <v>6</v>
      </c>
      <c r="E5026" s="8">
        <v>1.45417649183915</v>
      </c>
      <c r="F5026" s="8">
        <v>0.97930074019783298</v>
      </c>
      <c r="G5026" s="8">
        <v>1.1765028515796101</v>
      </c>
      <c r="H5026" s="8">
        <v>1.0790838168380299</v>
      </c>
    </row>
    <row r="5027" spans="1:8" x14ac:dyDescent="0.35">
      <c r="A5027" s="7" t="s">
        <v>784</v>
      </c>
      <c r="B5027" s="7">
        <v>0</v>
      </c>
      <c r="C5027" s="7">
        <v>0</v>
      </c>
      <c r="D5027" s="7" t="s">
        <v>7</v>
      </c>
      <c r="E5027" s="8">
        <v>2.0599122127793499</v>
      </c>
      <c r="F5027" s="8">
        <v>1.1097276097944599</v>
      </c>
      <c r="G5027" s="8">
        <v>1.89285361561253</v>
      </c>
      <c r="H5027" s="8">
        <v>1.5842340078417301</v>
      </c>
    </row>
    <row r="5028" spans="1:8" x14ac:dyDescent="0.35">
      <c r="A5028" s="7" t="s">
        <v>785</v>
      </c>
      <c r="B5028" s="7">
        <v>0</v>
      </c>
      <c r="C5028" s="7">
        <v>0</v>
      </c>
      <c r="D5028" s="7" t="s">
        <v>8</v>
      </c>
      <c r="E5028" s="8">
        <v>1.67293538775351</v>
      </c>
      <c r="F5028" s="8">
        <v>1.0336787996146399</v>
      </c>
      <c r="G5028" s="8">
        <v>1.2218235388095999</v>
      </c>
      <c r="H5028" s="8">
        <v>1.41976240113069</v>
      </c>
    </row>
    <row r="5029" spans="1:8" x14ac:dyDescent="0.35">
      <c r="A5029" s="7" t="s">
        <v>786</v>
      </c>
      <c r="B5029" s="7">
        <v>0</v>
      </c>
      <c r="C5029" s="7">
        <v>0</v>
      </c>
      <c r="D5029" s="7" t="s">
        <v>9</v>
      </c>
      <c r="E5029" s="8">
        <v>1.6060749380516299</v>
      </c>
      <c r="F5029" s="8">
        <v>1.00332403909083</v>
      </c>
      <c r="G5029" s="8">
        <v>0.93966566195475498</v>
      </c>
      <c r="H5029" s="8">
        <v>0.91529151133445197</v>
      </c>
    </row>
    <row r="5030" spans="1:8" x14ac:dyDescent="0.35">
      <c r="A5030" s="7" t="s">
        <v>787</v>
      </c>
      <c r="B5030" s="7">
        <v>0</v>
      </c>
      <c r="C5030" s="7">
        <v>0</v>
      </c>
      <c r="D5030" s="7" t="s">
        <v>10</v>
      </c>
      <c r="E5030" s="8">
        <v>1.0166779659837999</v>
      </c>
      <c r="F5030" s="8">
        <v>0.46751453948542399</v>
      </c>
      <c r="G5030" s="8">
        <v>1.4984724749682099</v>
      </c>
      <c r="H5030" s="8">
        <v>1.3711856300477001</v>
      </c>
    </row>
    <row r="5031" spans="1:8" x14ac:dyDescent="0.35">
      <c r="A5031" s="7" t="s">
        <v>788</v>
      </c>
      <c r="B5031" s="7">
        <v>0</v>
      </c>
      <c r="C5031" s="7">
        <v>0</v>
      </c>
      <c r="D5031" s="7" t="s">
        <v>11</v>
      </c>
      <c r="E5031" s="8">
        <v>1.53561899818576</v>
      </c>
      <c r="F5031" s="8">
        <v>0.66669296729341698</v>
      </c>
      <c r="G5031" s="8">
        <v>1.56655885450887</v>
      </c>
      <c r="H5031" s="8">
        <v>1.4657119386600499</v>
      </c>
    </row>
    <row r="5032" spans="1:8" x14ac:dyDescent="0.35">
      <c r="A5032" s="7" t="s">
        <v>789</v>
      </c>
      <c r="B5032" s="7">
        <v>0</v>
      </c>
      <c r="C5032" s="7">
        <v>0</v>
      </c>
      <c r="D5032" s="7" t="s">
        <v>12</v>
      </c>
      <c r="E5032" s="8">
        <v>2.04735586150588</v>
      </c>
      <c r="F5032" s="8">
        <v>1.21585117244841</v>
      </c>
      <c r="G5032" s="8">
        <v>1.46597237178905</v>
      </c>
      <c r="H5032" s="8">
        <v>1.5395009869911001</v>
      </c>
    </row>
    <row r="5033" spans="1:8" x14ac:dyDescent="0.35">
      <c r="A5033" s="7" t="s">
        <v>790</v>
      </c>
      <c r="B5033" s="7">
        <v>0</v>
      </c>
      <c r="C5033" s="7">
        <v>0</v>
      </c>
      <c r="D5033" s="7" t="s">
        <v>13</v>
      </c>
      <c r="E5033" s="8">
        <v>2.0103911173198599</v>
      </c>
      <c r="F5033" s="8">
        <v>1.3546718581061801</v>
      </c>
      <c r="G5033" s="8">
        <v>1.7560363146081599</v>
      </c>
      <c r="H5033" s="8">
        <v>1.75650364412792</v>
      </c>
    </row>
    <row r="5034" spans="1:8" x14ac:dyDescent="0.35">
      <c r="A5034" s="7" t="s">
        <v>791</v>
      </c>
      <c r="B5034" s="7">
        <v>0</v>
      </c>
      <c r="C5034" s="7">
        <v>0</v>
      </c>
      <c r="D5034" s="7" t="s">
        <v>14</v>
      </c>
      <c r="E5034" s="8">
        <v>2.2549015355426301</v>
      </c>
      <c r="F5034" s="8">
        <v>1.52025313505906</v>
      </c>
      <c r="G5034" s="8">
        <v>1.7746621379767</v>
      </c>
      <c r="H5034" s="8">
        <v>1.8656395886403401</v>
      </c>
    </row>
    <row r="5035" spans="1:8" x14ac:dyDescent="0.35">
      <c r="A5035" s="7" t="s">
        <v>792</v>
      </c>
      <c r="B5035" s="7">
        <v>0</v>
      </c>
      <c r="C5035" s="7">
        <v>0</v>
      </c>
      <c r="D5035" s="7" t="s">
        <v>15</v>
      </c>
      <c r="E5035" s="8">
        <v>2.23710681774722</v>
      </c>
      <c r="F5035" s="8">
        <v>1.99531162394376</v>
      </c>
      <c r="G5035" s="8">
        <v>1.9384684732655599</v>
      </c>
      <c r="H5035" s="8">
        <v>1.59180777055054</v>
      </c>
    </row>
    <row r="5036" spans="1:8" x14ac:dyDescent="0.35">
      <c r="A5036" s="7" t="s">
        <v>793</v>
      </c>
      <c r="B5036" s="7">
        <v>0</v>
      </c>
      <c r="C5036" s="7">
        <v>0</v>
      </c>
      <c r="D5036" s="7" t="s">
        <v>16</v>
      </c>
      <c r="E5036" s="8">
        <v>2.45918556925086</v>
      </c>
      <c r="F5036" s="8">
        <v>1.91763401492656</v>
      </c>
      <c r="G5036" s="8">
        <v>2.3060127659070799</v>
      </c>
      <c r="H5036" s="8">
        <v>2.3939054534879398</v>
      </c>
    </row>
    <row r="5037" spans="1:8" x14ac:dyDescent="0.35">
      <c r="A5037" s="7" t="s">
        <v>794</v>
      </c>
      <c r="B5037" s="7">
        <v>0</v>
      </c>
      <c r="C5037" s="7">
        <v>0</v>
      </c>
      <c r="D5037" s="7" t="s">
        <v>39</v>
      </c>
      <c r="E5037" s="8">
        <v>0.13492372390958299</v>
      </c>
      <c r="F5037" s="8">
        <v>0.12776850503530399</v>
      </c>
      <c r="G5037" s="8">
        <v>0.138649061593452</v>
      </c>
      <c r="H5037" s="8">
        <v>0.13175830757858001</v>
      </c>
    </row>
    <row r="5038" spans="1:8" x14ac:dyDescent="0.35">
      <c r="A5038" s="7" t="s">
        <v>795</v>
      </c>
      <c r="B5038" s="7">
        <v>0</v>
      </c>
      <c r="C5038" s="7">
        <v>0</v>
      </c>
      <c r="D5038" s="7" t="s">
        <v>40</v>
      </c>
      <c r="E5038" s="8">
        <v>0.80947362265186995</v>
      </c>
      <c r="F5038" s="8">
        <v>0.61619900598761201</v>
      </c>
      <c r="G5038" s="8">
        <v>0.443862841978369</v>
      </c>
      <c r="H5038" s="8">
        <v>0.377806706318708</v>
      </c>
    </row>
    <row r="5039" spans="1:8" x14ac:dyDescent="0.35">
      <c r="A5039" s="7" t="s">
        <v>796</v>
      </c>
      <c r="B5039" s="7">
        <v>0</v>
      </c>
      <c r="C5039" s="7">
        <v>0</v>
      </c>
      <c r="D5039" s="7" t="s">
        <v>41</v>
      </c>
      <c r="E5039" s="8">
        <v>0.911945559523619</v>
      </c>
      <c r="F5039" s="8">
        <v>0.83117687889517</v>
      </c>
      <c r="G5039" s="8">
        <v>1.01312076266171</v>
      </c>
      <c r="H5039" s="8">
        <v>0.98894196011007196</v>
      </c>
    </row>
    <row r="5040" spans="1:8" x14ac:dyDescent="0.35">
      <c r="A5040" s="7" t="s">
        <v>797</v>
      </c>
      <c r="B5040" s="7">
        <v>0</v>
      </c>
      <c r="C5040" s="7">
        <v>0</v>
      </c>
      <c r="D5040" s="7" t="s">
        <v>42</v>
      </c>
      <c r="E5040" s="8">
        <v>1.55913542478865</v>
      </c>
      <c r="F5040" s="8">
        <v>0.96500341219244301</v>
      </c>
      <c r="G5040" s="8">
        <v>1.31686071391216</v>
      </c>
      <c r="H5040" s="8">
        <v>1.19303551575679</v>
      </c>
    </row>
    <row r="5041" spans="1:8" x14ac:dyDescent="0.35">
      <c r="A5041" s="7" t="s">
        <v>798</v>
      </c>
      <c r="B5041" s="7">
        <v>0</v>
      </c>
      <c r="C5041" s="7">
        <v>0</v>
      </c>
      <c r="D5041" s="7" t="s">
        <v>43</v>
      </c>
      <c r="E5041" s="8">
        <v>2.8682223983834101</v>
      </c>
      <c r="F5041" s="8">
        <v>1.95700241965949</v>
      </c>
      <c r="G5041" s="8">
        <v>2.3948876584860499</v>
      </c>
      <c r="H5041" s="8">
        <v>2.1896187925637101</v>
      </c>
    </row>
    <row r="5042" spans="1:8" x14ac:dyDescent="0.35">
      <c r="A5042" s="7" t="s">
        <v>799</v>
      </c>
      <c r="B5042" s="7">
        <v>0</v>
      </c>
      <c r="C5042" s="7">
        <v>0</v>
      </c>
      <c r="D5042" s="7" t="s">
        <v>44</v>
      </c>
      <c r="E5042" s="8">
        <v>3.54957237057886</v>
      </c>
      <c r="F5042" s="8">
        <v>2.4423731387073602</v>
      </c>
      <c r="G5042" s="8">
        <v>3.0677021521165702</v>
      </c>
      <c r="H5042" s="8">
        <v>3.3134222728134</v>
      </c>
    </row>
    <row r="5043" spans="1:8" x14ac:dyDescent="0.35">
      <c r="A5043" s="7" t="s">
        <v>800</v>
      </c>
      <c r="B5043" s="7">
        <v>0</v>
      </c>
      <c r="C5043" s="7">
        <v>0</v>
      </c>
      <c r="D5043" s="7" t="s">
        <v>17</v>
      </c>
      <c r="E5043" s="8">
        <v>3.1974864306433899</v>
      </c>
      <c r="F5043" s="8">
        <v>1.9202833418701499</v>
      </c>
      <c r="G5043" s="8">
        <v>3.0383355114279502</v>
      </c>
      <c r="H5043" s="8">
        <v>3.0315827669838198</v>
      </c>
    </row>
    <row r="5044" spans="1:8" x14ac:dyDescent="0.35">
      <c r="A5044" s="7" t="s">
        <v>801</v>
      </c>
      <c r="B5044" s="7">
        <v>0</v>
      </c>
      <c r="C5044" s="7">
        <v>0</v>
      </c>
      <c r="D5044" s="7" t="s">
        <v>18</v>
      </c>
      <c r="E5044" s="8">
        <v>1.9076308528238299</v>
      </c>
      <c r="F5044" s="8">
        <v>1.4470952026720501</v>
      </c>
      <c r="G5044" s="8">
        <v>1.6169227696386399</v>
      </c>
      <c r="H5044" s="8">
        <v>1.64457835610615</v>
      </c>
    </row>
    <row r="5045" spans="1:8" x14ac:dyDescent="0.35">
      <c r="A5045" s="7" t="s">
        <v>802</v>
      </c>
      <c r="B5045" s="7">
        <v>0</v>
      </c>
      <c r="C5045" s="7">
        <v>0</v>
      </c>
      <c r="D5045" s="7" t="s">
        <v>19</v>
      </c>
      <c r="E5045" s="8">
        <v>1.6115363113361101</v>
      </c>
      <c r="F5045" s="8">
        <v>1.07198667474333</v>
      </c>
      <c r="G5045" s="8">
        <v>1.2918050089284401</v>
      </c>
      <c r="H5045" s="8">
        <v>1.1366971109400701</v>
      </c>
    </row>
    <row r="5046" spans="1:8" x14ac:dyDescent="0.35">
      <c r="A5046" s="7" t="s">
        <v>803</v>
      </c>
      <c r="B5046" s="7">
        <v>0</v>
      </c>
      <c r="C5046" s="7">
        <v>0</v>
      </c>
      <c r="D5046" s="7" t="s">
        <v>20</v>
      </c>
      <c r="E5046" s="8">
        <v>1.42296749623338</v>
      </c>
      <c r="F5046" s="8">
        <v>1.1129162114558899</v>
      </c>
      <c r="G5046" s="8">
        <v>1.13471909642277</v>
      </c>
      <c r="H5046" s="8">
        <v>1.1998837813869301</v>
      </c>
    </row>
    <row r="5047" spans="1:8" x14ac:dyDescent="0.35">
      <c r="A5047" s="7" t="s">
        <v>804</v>
      </c>
      <c r="B5047" s="7">
        <v>0</v>
      </c>
      <c r="C5047" s="7">
        <v>0</v>
      </c>
      <c r="D5047" s="7" t="s">
        <v>21</v>
      </c>
      <c r="E5047" s="8">
        <v>2.18759911186224</v>
      </c>
      <c r="F5047" s="8">
        <v>1.51703414235336</v>
      </c>
      <c r="G5047" s="8">
        <v>1.92398624035155</v>
      </c>
      <c r="H5047" s="8">
        <v>1.93564775810109</v>
      </c>
    </row>
    <row r="5048" spans="1:8" x14ac:dyDescent="0.35">
      <c r="A5048" s="7" t="s">
        <v>805</v>
      </c>
      <c r="B5048" s="7">
        <v>0</v>
      </c>
      <c r="C5048" s="7">
        <v>0</v>
      </c>
      <c r="D5048" s="7" t="s">
        <v>22</v>
      </c>
      <c r="E5048" s="8">
        <v>1.841231215184</v>
      </c>
      <c r="F5048" s="8">
        <v>1.25318161079063</v>
      </c>
      <c r="G5048" s="8">
        <v>1.5663532636581801</v>
      </c>
      <c r="H5048" s="8">
        <v>1.51156856721408</v>
      </c>
    </row>
    <row r="5049" spans="1:8" x14ac:dyDescent="0.35">
      <c r="A5049" s="7" t="s">
        <v>806</v>
      </c>
      <c r="B5049" s="7">
        <v>0</v>
      </c>
      <c r="C5049" s="7" t="s">
        <v>181</v>
      </c>
      <c r="D5049" s="7" t="s">
        <v>36</v>
      </c>
      <c r="E5049" s="8">
        <v>9.1548292365342093E-2</v>
      </c>
      <c r="F5049" s="8">
        <v>5.5440492565759301E-2</v>
      </c>
      <c r="G5049" s="8">
        <v>5.4291385691011801E-2</v>
      </c>
      <c r="H5049" s="8">
        <v>6.7657809529380497E-2</v>
      </c>
    </row>
    <row r="5050" spans="1:8" x14ac:dyDescent="0.35">
      <c r="A5050" s="7" t="s">
        <v>807</v>
      </c>
      <c r="B5050" s="7">
        <v>0</v>
      </c>
      <c r="C5050" s="7">
        <v>0</v>
      </c>
      <c r="D5050" s="7" t="s">
        <v>1</v>
      </c>
      <c r="E5050" s="8">
        <v>9.7877542730544304E-2</v>
      </c>
      <c r="F5050" s="8">
        <v>7.76019840121146E-2</v>
      </c>
      <c r="G5050" s="8">
        <v>5.3575240759521997E-2</v>
      </c>
      <c r="H5050" s="8">
        <v>3.2117999913284602E-2</v>
      </c>
    </row>
    <row r="5051" spans="1:8" x14ac:dyDescent="0.35">
      <c r="A5051" s="7" t="s">
        <v>808</v>
      </c>
      <c r="B5051" s="7">
        <v>0</v>
      </c>
      <c r="C5051" s="7">
        <v>0</v>
      </c>
      <c r="D5051" s="7" t="s">
        <v>2</v>
      </c>
      <c r="E5051" s="8">
        <v>8.3082308921170203E-2</v>
      </c>
      <c r="F5051" s="8">
        <v>4.22263326344125E-2</v>
      </c>
      <c r="G5051" s="8">
        <v>4.08228648468585E-2</v>
      </c>
      <c r="H5051" s="8">
        <v>6.7260793895792106E-2</v>
      </c>
    </row>
    <row r="5052" spans="1:8" x14ac:dyDescent="0.35">
      <c r="A5052" s="7" t="s">
        <v>809</v>
      </c>
      <c r="B5052" s="7">
        <v>0</v>
      </c>
      <c r="C5052" s="7">
        <v>0</v>
      </c>
      <c r="D5052" s="7" t="s">
        <v>3</v>
      </c>
      <c r="E5052" s="8">
        <v>5.7123770121117301E-2</v>
      </c>
      <c r="F5052" s="8">
        <v>4.2580256210257302E-2</v>
      </c>
      <c r="G5052" s="8">
        <v>4.0645355163679703E-2</v>
      </c>
      <c r="H5052" s="8">
        <v>3.4689906919776699E-2</v>
      </c>
    </row>
    <row r="5053" spans="1:8" x14ac:dyDescent="0.35">
      <c r="A5053" s="7" t="s">
        <v>810</v>
      </c>
      <c r="B5053" s="7">
        <v>0</v>
      </c>
      <c r="C5053" s="7">
        <v>0</v>
      </c>
      <c r="D5053" s="7" t="s">
        <v>4</v>
      </c>
      <c r="E5053" s="8">
        <v>7.32847129683903E-2</v>
      </c>
      <c r="F5053" s="8">
        <v>3.0604004489523599E-2</v>
      </c>
      <c r="G5053" s="8">
        <v>4.9602961850513098E-2</v>
      </c>
      <c r="H5053" s="8">
        <v>4.7504255940487398E-2</v>
      </c>
    </row>
    <row r="5054" spans="1:8" x14ac:dyDescent="0.35">
      <c r="A5054" s="7" t="s">
        <v>811</v>
      </c>
      <c r="B5054" s="7">
        <v>0</v>
      </c>
      <c r="C5054" s="7">
        <v>0</v>
      </c>
      <c r="D5054" s="7" t="s">
        <v>5</v>
      </c>
      <c r="E5054" s="8">
        <v>9.4526576251635297E-2</v>
      </c>
      <c r="F5054" s="8">
        <v>0.11396991657387</v>
      </c>
      <c r="G5054" s="8">
        <v>8.6658484145282405E-2</v>
      </c>
      <c r="H5054" s="8">
        <v>0.10782190635691601</v>
      </c>
    </row>
    <row r="5055" spans="1:8" x14ac:dyDescent="0.35">
      <c r="A5055" s="7" t="s">
        <v>812</v>
      </c>
      <c r="B5055" s="7">
        <v>0</v>
      </c>
      <c r="C5055" s="7">
        <v>0</v>
      </c>
      <c r="D5055" s="7" t="s">
        <v>6</v>
      </c>
      <c r="E5055" s="8">
        <v>6.3896045073101204E-2</v>
      </c>
      <c r="F5055" s="8">
        <v>5.1207692195359901E-2</v>
      </c>
      <c r="G5055" s="8">
        <v>5.6049739688541302E-2</v>
      </c>
      <c r="H5055" s="8">
        <v>5.7890058542068197E-2</v>
      </c>
    </row>
    <row r="5056" spans="1:8" x14ac:dyDescent="0.35">
      <c r="A5056" s="7" t="s">
        <v>813</v>
      </c>
      <c r="B5056" s="7">
        <v>0</v>
      </c>
      <c r="C5056" s="7">
        <v>0</v>
      </c>
      <c r="D5056" s="7" t="s">
        <v>7</v>
      </c>
      <c r="E5056" s="8">
        <v>0.22182189236137401</v>
      </c>
      <c r="F5056" s="8">
        <v>5.2722868598878397E-2</v>
      </c>
      <c r="G5056" s="8">
        <v>7.6244370040268405E-2</v>
      </c>
      <c r="H5056" s="8">
        <v>0.135808475213193</v>
      </c>
    </row>
    <row r="5057" spans="1:8" x14ac:dyDescent="0.35">
      <c r="A5057" s="7" t="s">
        <v>814</v>
      </c>
      <c r="B5057" s="7">
        <v>0</v>
      </c>
      <c r="C5057" s="7">
        <v>0</v>
      </c>
      <c r="D5057" s="7" t="s">
        <v>8</v>
      </c>
      <c r="E5057" s="8">
        <v>8.6114038180533301E-2</v>
      </c>
      <c r="F5057" s="8">
        <v>5.02157172050978E-2</v>
      </c>
      <c r="G5057" s="8">
        <v>3.5426855345232197E-2</v>
      </c>
      <c r="H5057" s="8">
        <v>8.6406601057461299E-2</v>
      </c>
    </row>
    <row r="5058" spans="1:8" x14ac:dyDescent="0.35">
      <c r="A5058" s="7" t="s">
        <v>815</v>
      </c>
      <c r="B5058" s="7">
        <v>0</v>
      </c>
      <c r="C5058" s="7">
        <v>0</v>
      </c>
      <c r="D5058" s="7" t="s">
        <v>9</v>
      </c>
      <c r="E5058" s="8">
        <v>6.7484582785125202E-2</v>
      </c>
      <c r="F5058" s="8">
        <v>3.1580403750255101E-2</v>
      </c>
      <c r="G5058" s="8">
        <v>3.1118829920191299E-2</v>
      </c>
      <c r="H5058" s="8">
        <v>7.8814799667752705E-2</v>
      </c>
    </row>
    <row r="5059" spans="1:8" x14ac:dyDescent="0.35">
      <c r="A5059" s="7" t="s">
        <v>816</v>
      </c>
      <c r="B5059" s="7">
        <v>0</v>
      </c>
      <c r="C5059" s="7">
        <v>0</v>
      </c>
      <c r="D5059" s="7" t="s">
        <v>10</v>
      </c>
      <c r="E5059" s="8">
        <v>4.7982602590630599E-2</v>
      </c>
      <c r="F5059" s="8">
        <v>3.4829177835600002E-2</v>
      </c>
      <c r="G5059" s="8">
        <v>6.2844008052059197E-2</v>
      </c>
      <c r="H5059" s="8">
        <v>9.5150025298894506E-2</v>
      </c>
    </row>
    <row r="5060" spans="1:8" x14ac:dyDescent="0.35">
      <c r="A5060" s="7" t="s">
        <v>817</v>
      </c>
      <c r="B5060" s="7">
        <v>0</v>
      </c>
      <c r="C5060" s="7">
        <v>0</v>
      </c>
      <c r="D5060" s="7" t="s">
        <v>11</v>
      </c>
      <c r="E5060" s="8">
        <v>8.6319117432086007E-2</v>
      </c>
      <c r="F5060" s="8">
        <v>3.3456454711148401E-2</v>
      </c>
      <c r="G5060" s="8">
        <v>5.1584679209576899E-2</v>
      </c>
      <c r="H5060" s="8">
        <v>9.0516808353022699E-2</v>
      </c>
    </row>
    <row r="5061" spans="1:8" x14ac:dyDescent="0.35">
      <c r="A5061" s="7" t="s">
        <v>818</v>
      </c>
      <c r="B5061" s="7">
        <v>0</v>
      </c>
      <c r="C5061" s="7">
        <v>0</v>
      </c>
      <c r="D5061" s="7" t="s">
        <v>12</v>
      </c>
      <c r="E5061" s="8">
        <v>0.123929357526968</v>
      </c>
      <c r="F5061" s="8">
        <v>4.5481005304294997E-2</v>
      </c>
      <c r="G5061" s="8">
        <v>5.6770838662932498E-2</v>
      </c>
      <c r="H5061" s="8">
        <v>6.3263914606123503E-2</v>
      </c>
    </row>
    <row r="5062" spans="1:8" x14ac:dyDescent="0.35">
      <c r="A5062" s="7" t="s">
        <v>819</v>
      </c>
      <c r="B5062" s="7">
        <v>0</v>
      </c>
      <c r="C5062" s="7">
        <v>0</v>
      </c>
      <c r="D5062" s="7" t="s">
        <v>13</v>
      </c>
      <c r="E5062" s="8">
        <v>8.4376735937627401E-2</v>
      </c>
      <c r="F5062" s="8">
        <v>5.1412141914825002E-2</v>
      </c>
      <c r="G5062" s="8">
        <v>5.23978066383851E-2</v>
      </c>
      <c r="H5062" s="8">
        <v>6.2194217396150997E-2</v>
      </c>
    </row>
    <row r="5063" spans="1:8" x14ac:dyDescent="0.35">
      <c r="A5063" s="7" t="s">
        <v>820</v>
      </c>
      <c r="B5063" s="7">
        <v>0</v>
      </c>
      <c r="C5063" s="7">
        <v>0</v>
      </c>
      <c r="D5063" s="7" t="s">
        <v>14</v>
      </c>
      <c r="E5063" s="8">
        <v>9.0097112286495695E-2</v>
      </c>
      <c r="F5063" s="8">
        <v>5.2487501722023398E-2</v>
      </c>
      <c r="G5063" s="8">
        <v>4.8778775252333303E-2</v>
      </c>
      <c r="H5063" s="8">
        <v>6.4802864942757304E-2</v>
      </c>
    </row>
    <row r="5064" spans="1:8" x14ac:dyDescent="0.35">
      <c r="A5064" s="7" t="s">
        <v>821</v>
      </c>
      <c r="B5064" s="7">
        <v>0</v>
      </c>
      <c r="C5064" s="7">
        <v>0</v>
      </c>
      <c r="D5064" s="7" t="s">
        <v>15</v>
      </c>
      <c r="E5064" s="8">
        <v>7.1842982018298807E-2</v>
      </c>
      <c r="F5064" s="8">
        <v>5.3858191606482197E-2</v>
      </c>
      <c r="G5064" s="8">
        <v>2.4611459579516898E-2</v>
      </c>
      <c r="H5064" s="8">
        <v>3.1768614528517397E-2</v>
      </c>
    </row>
    <row r="5065" spans="1:8" x14ac:dyDescent="0.35">
      <c r="A5065" s="7" t="s">
        <v>822</v>
      </c>
      <c r="B5065" s="7">
        <v>0</v>
      </c>
      <c r="C5065" s="7">
        <v>0</v>
      </c>
      <c r="D5065" s="7" t="s">
        <v>16</v>
      </c>
      <c r="E5065" s="8">
        <v>0.109151695145697</v>
      </c>
      <c r="F5065" s="8">
        <v>0.10043534464479099</v>
      </c>
      <c r="G5065" s="8">
        <v>8.3960711477634703E-2</v>
      </c>
      <c r="H5065" s="8">
        <v>7.9698512937683902E-2</v>
      </c>
    </row>
    <row r="5066" spans="1:8" x14ac:dyDescent="0.35">
      <c r="A5066" s="7" t="s">
        <v>823</v>
      </c>
      <c r="B5066" s="7">
        <v>0</v>
      </c>
      <c r="C5066" s="7">
        <v>0</v>
      </c>
      <c r="D5066" s="7" t="s">
        <v>39</v>
      </c>
      <c r="E5066" s="8" t="s">
        <v>276</v>
      </c>
      <c r="F5066" s="8" t="s">
        <v>276</v>
      </c>
      <c r="G5066" s="8" t="s">
        <v>276</v>
      </c>
      <c r="H5066" s="8" t="s">
        <v>276</v>
      </c>
    </row>
    <row r="5067" spans="1:8" x14ac:dyDescent="0.35">
      <c r="A5067" s="7" t="s">
        <v>824</v>
      </c>
      <c r="B5067" s="7">
        <v>0</v>
      </c>
      <c r="C5067" s="7">
        <v>0</v>
      </c>
      <c r="D5067" s="7" t="s">
        <v>40</v>
      </c>
      <c r="E5067" s="8">
        <v>5.4330760867540096E-3</v>
      </c>
      <c r="F5067" s="8">
        <v>1.5763225839439898E-2</v>
      </c>
      <c r="G5067" s="8">
        <v>1.72391606141142E-2</v>
      </c>
      <c r="H5067" s="8">
        <v>9.2873597986641698E-3</v>
      </c>
    </row>
    <row r="5068" spans="1:8" x14ac:dyDescent="0.35">
      <c r="A5068" s="7" t="s">
        <v>825</v>
      </c>
      <c r="B5068" s="7">
        <v>0</v>
      </c>
      <c r="C5068" s="7">
        <v>0</v>
      </c>
      <c r="D5068" s="7" t="s">
        <v>41</v>
      </c>
      <c r="E5068" s="8">
        <v>2.3409956045321E-2</v>
      </c>
      <c r="F5068" s="8">
        <v>2.10833375120601E-2</v>
      </c>
      <c r="G5068" s="8">
        <v>1.6188746229008798E-2</v>
      </c>
      <c r="H5068" s="8">
        <v>9.6642530067611605E-3</v>
      </c>
    </row>
    <row r="5069" spans="1:8" x14ac:dyDescent="0.35">
      <c r="A5069" s="7" t="s">
        <v>826</v>
      </c>
      <c r="B5069" s="7">
        <v>0</v>
      </c>
      <c r="C5069" s="7">
        <v>0</v>
      </c>
      <c r="D5069" s="7" t="s">
        <v>42</v>
      </c>
      <c r="E5069" s="8">
        <v>6.7475608142829394E-2</v>
      </c>
      <c r="F5069" s="8">
        <v>3.2857892410692903E-2</v>
      </c>
      <c r="G5069" s="8">
        <v>2.73735134012432E-2</v>
      </c>
      <c r="H5069" s="8">
        <v>5.0332402117127903E-2</v>
      </c>
    </row>
    <row r="5070" spans="1:8" x14ac:dyDescent="0.35">
      <c r="A5070" s="7" t="s">
        <v>827</v>
      </c>
      <c r="B5070" s="7">
        <v>0</v>
      </c>
      <c r="C5070" s="7">
        <v>0</v>
      </c>
      <c r="D5070" s="7" t="s">
        <v>43</v>
      </c>
      <c r="E5070" s="8">
        <v>0.14235735897381199</v>
      </c>
      <c r="F5070" s="8">
        <v>7.5192316504664999E-2</v>
      </c>
      <c r="G5070" s="8">
        <v>8.9146050135980107E-2</v>
      </c>
      <c r="H5070" s="8">
        <v>0.10287094797327601</v>
      </c>
    </row>
    <row r="5071" spans="1:8" x14ac:dyDescent="0.35">
      <c r="A5071" s="7" t="s">
        <v>828</v>
      </c>
      <c r="B5071" s="7">
        <v>0</v>
      </c>
      <c r="C5071" s="7">
        <v>0</v>
      </c>
      <c r="D5071" s="7" t="s">
        <v>44</v>
      </c>
      <c r="E5071" s="8">
        <v>0.17881951629977799</v>
      </c>
      <c r="F5071" s="8">
        <v>0.12116000847236399</v>
      </c>
      <c r="G5071" s="8">
        <v>0.11115067615074301</v>
      </c>
      <c r="H5071" s="8">
        <v>0.13227674605322401</v>
      </c>
    </row>
    <row r="5072" spans="1:8" x14ac:dyDescent="0.35">
      <c r="A5072" s="7" t="s">
        <v>829</v>
      </c>
      <c r="B5072" s="7">
        <v>0</v>
      </c>
      <c r="C5072" s="7">
        <v>0</v>
      </c>
      <c r="D5072" s="7" t="s">
        <v>17</v>
      </c>
      <c r="E5072" s="8">
        <v>0.15159899973482999</v>
      </c>
      <c r="F5072" s="8">
        <v>8.7246457878223799E-2</v>
      </c>
      <c r="G5072" s="8">
        <v>0.11261349944942201</v>
      </c>
      <c r="H5072" s="8">
        <v>0.13272908763920299</v>
      </c>
    </row>
    <row r="5073" spans="1:8" x14ac:dyDescent="0.35">
      <c r="A5073" s="7" t="s">
        <v>830</v>
      </c>
      <c r="B5073" s="7">
        <v>0</v>
      </c>
      <c r="C5073" s="7">
        <v>0</v>
      </c>
      <c r="D5073" s="7" t="s">
        <v>18</v>
      </c>
      <c r="E5073" s="8">
        <v>7.4135237449064195E-2</v>
      </c>
      <c r="F5073" s="8">
        <v>6.14758639981706E-2</v>
      </c>
      <c r="G5073" s="8">
        <v>4.6193736692390602E-2</v>
      </c>
      <c r="H5073" s="8">
        <v>5.7676534438852602E-2</v>
      </c>
    </row>
    <row r="5074" spans="1:8" x14ac:dyDescent="0.35">
      <c r="A5074" s="7" t="s">
        <v>831</v>
      </c>
      <c r="B5074" s="7">
        <v>0</v>
      </c>
      <c r="C5074" s="7">
        <v>0</v>
      </c>
      <c r="D5074" s="7" t="s">
        <v>19</v>
      </c>
      <c r="E5074" s="8">
        <v>0.108167556002241</v>
      </c>
      <c r="F5074" s="8">
        <v>4.18394929789885E-2</v>
      </c>
      <c r="G5074" s="8">
        <v>4.0428679703908697E-2</v>
      </c>
      <c r="H5074" s="8">
        <v>4.79809592059076E-2</v>
      </c>
    </row>
    <row r="5075" spans="1:8" x14ac:dyDescent="0.35">
      <c r="A5075" s="7" t="s">
        <v>832</v>
      </c>
      <c r="B5075" s="7">
        <v>0</v>
      </c>
      <c r="C5075" s="7">
        <v>0</v>
      </c>
      <c r="D5075" s="7" t="s">
        <v>20</v>
      </c>
      <c r="E5075" s="8">
        <v>3.0695568412126902E-2</v>
      </c>
      <c r="F5075" s="8">
        <v>2.85859070966736E-2</v>
      </c>
      <c r="G5075" s="8">
        <v>2.2103174099499402E-2</v>
      </c>
      <c r="H5075" s="8">
        <v>3.9429483840585297E-2</v>
      </c>
    </row>
    <row r="5076" spans="1:8" x14ac:dyDescent="0.35">
      <c r="A5076" s="7" t="s">
        <v>833</v>
      </c>
      <c r="B5076" s="7">
        <v>0</v>
      </c>
      <c r="C5076" s="7">
        <v>0</v>
      </c>
      <c r="D5076" s="7" t="s">
        <v>21</v>
      </c>
      <c r="E5076" s="8">
        <v>0.11750623160840799</v>
      </c>
      <c r="F5076" s="8">
        <v>6.9582609017505098E-2</v>
      </c>
      <c r="G5076" s="8">
        <v>5.9583443837255799E-2</v>
      </c>
      <c r="H5076" s="8">
        <v>7.7182056941759003E-2</v>
      </c>
    </row>
    <row r="5077" spans="1:8" x14ac:dyDescent="0.35">
      <c r="A5077" s="7" t="s">
        <v>834</v>
      </c>
      <c r="B5077" s="7">
        <v>0</v>
      </c>
      <c r="C5077" s="7">
        <v>0</v>
      </c>
      <c r="D5077" s="7" t="s">
        <v>22</v>
      </c>
      <c r="E5077" s="8">
        <v>6.6002125919395693E-2</v>
      </c>
      <c r="F5077" s="8">
        <v>4.1504118598940001E-2</v>
      </c>
      <c r="G5077" s="8">
        <v>4.9076266165633403E-2</v>
      </c>
      <c r="H5077" s="8">
        <v>5.8262461533158803E-2</v>
      </c>
    </row>
    <row r="5078" spans="1:8" x14ac:dyDescent="0.35">
      <c r="A5078" s="7" t="s">
        <v>835</v>
      </c>
      <c r="B5078" s="7">
        <v>0</v>
      </c>
      <c r="C5078" s="7" t="s">
        <v>137</v>
      </c>
      <c r="D5078" s="7" t="s">
        <v>36</v>
      </c>
      <c r="E5078" s="8">
        <v>5.8633945287643201E-2</v>
      </c>
      <c r="F5078" s="8">
        <v>3.8254427589529003E-2</v>
      </c>
      <c r="G5078" s="8">
        <v>5.3821947968891601E-2</v>
      </c>
      <c r="H5078" s="8">
        <v>5.9574880627557503E-2</v>
      </c>
    </row>
    <row r="5079" spans="1:8" x14ac:dyDescent="0.35">
      <c r="A5079" s="7" t="s">
        <v>836</v>
      </c>
      <c r="B5079" s="7">
        <v>0</v>
      </c>
      <c r="C5079" s="7">
        <v>0</v>
      </c>
      <c r="D5079" s="7" t="s">
        <v>1</v>
      </c>
      <c r="E5079" s="8">
        <v>4.4035712041828101E-2</v>
      </c>
      <c r="F5079" s="8">
        <v>4.2753736458695901E-2</v>
      </c>
      <c r="G5079" s="8">
        <v>5.8523037175265497E-2</v>
      </c>
      <c r="H5079" s="8">
        <v>2.26674466814611E-2</v>
      </c>
    </row>
    <row r="5080" spans="1:8" x14ac:dyDescent="0.35">
      <c r="A5080" s="7" t="s">
        <v>837</v>
      </c>
      <c r="B5080" s="7">
        <v>0</v>
      </c>
      <c r="C5080" s="7">
        <v>0</v>
      </c>
      <c r="D5080" s="7" t="s">
        <v>2</v>
      </c>
      <c r="E5080" s="8">
        <v>2.7434858145385699E-2</v>
      </c>
      <c r="F5080" s="8">
        <v>1.7872491678911299E-2</v>
      </c>
      <c r="G5080" s="8">
        <v>2.83611068753E-2</v>
      </c>
      <c r="H5080" s="8">
        <v>2.8094711118443201E-2</v>
      </c>
    </row>
    <row r="5081" spans="1:8" x14ac:dyDescent="0.35">
      <c r="A5081" s="7" t="s">
        <v>838</v>
      </c>
      <c r="B5081" s="7">
        <v>0</v>
      </c>
      <c r="C5081" s="7">
        <v>0</v>
      </c>
      <c r="D5081" s="7" t="s">
        <v>3</v>
      </c>
      <c r="E5081" s="8">
        <v>3.2384576487056303E-2</v>
      </c>
      <c r="F5081" s="8">
        <v>1.72828723492514E-2</v>
      </c>
      <c r="G5081" s="8">
        <v>2.2022756152832199E-2</v>
      </c>
      <c r="H5081" s="8">
        <v>2.6844837998938598E-2</v>
      </c>
    </row>
    <row r="5082" spans="1:8" x14ac:dyDescent="0.35">
      <c r="A5082" s="7" t="s">
        <v>839</v>
      </c>
      <c r="B5082" s="7">
        <v>0</v>
      </c>
      <c r="C5082" s="7">
        <v>0</v>
      </c>
      <c r="D5082" s="7" t="s">
        <v>4</v>
      </c>
      <c r="E5082" s="8">
        <v>0.104153278724679</v>
      </c>
      <c r="F5082" s="8">
        <v>8.0052364814782798E-2</v>
      </c>
      <c r="G5082" s="8">
        <v>0.115060095642529</v>
      </c>
      <c r="H5082" s="8">
        <v>0.121394776381681</v>
      </c>
    </row>
    <row r="5083" spans="1:8" x14ac:dyDescent="0.35">
      <c r="A5083" s="7" t="s">
        <v>840</v>
      </c>
      <c r="B5083" s="7">
        <v>0</v>
      </c>
      <c r="C5083" s="7">
        <v>0</v>
      </c>
      <c r="D5083" s="7" t="s">
        <v>5</v>
      </c>
      <c r="E5083" s="8">
        <v>0.126537953160865</v>
      </c>
      <c r="F5083" s="8">
        <v>7.3448078053535301E-2</v>
      </c>
      <c r="G5083" s="8">
        <v>8.0771020033955601E-2</v>
      </c>
      <c r="H5083" s="8">
        <v>0.14044170151301</v>
      </c>
    </row>
    <row r="5084" spans="1:8" x14ac:dyDescent="0.35">
      <c r="A5084" s="7" t="s">
        <v>841</v>
      </c>
      <c r="B5084" s="7">
        <v>0</v>
      </c>
      <c r="C5084" s="7">
        <v>0</v>
      </c>
      <c r="D5084" s="7" t="s">
        <v>6</v>
      </c>
      <c r="E5084" s="8">
        <v>4.4065051734265698E-2</v>
      </c>
      <c r="F5084" s="8">
        <v>1.9776796531342799E-2</v>
      </c>
      <c r="G5084" s="8">
        <v>2.6819937527265199E-2</v>
      </c>
      <c r="H5084" s="8">
        <v>1.8752999939746901E-2</v>
      </c>
    </row>
    <row r="5085" spans="1:8" x14ac:dyDescent="0.35">
      <c r="A5085" s="7" t="s">
        <v>842</v>
      </c>
      <c r="B5085" s="7">
        <v>0</v>
      </c>
      <c r="C5085" s="7">
        <v>0</v>
      </c>
      <c r="D5085" s="7" t="s">
        <v>7</v>
      </c>
      <c r="E5085" s="8">
        <v>2.1250748181693702E-2</v>
      </c>
      <c r="F5085" s="8">
        <v>9.8125338635636009E-3</v>
      </c>
      <c r="G5085" s="8">
        <v>2.04103413933725E-2</v>
      </c>
      <c r="H5085" s="8">
        <v>3.10926988042152E-2</v>
      </c>
    </row>
    <row r="5086" spans="1:8" x14ac:dyDescent="0.35">
      <c r="A5086" s="7" t="s">
        <v>843</v>
      </c>
      <c r="B5086" s="7">
        <v>0</v>
      </c>
      <c r="C5086" s="7">
        <v>0</v>
      </c>
      <c r="D5086" s="7" t="s">
        <v>8</v>
      </c>
      <c r="E5086" s="8">
        <v>1.38814273132703E-2</v>
      </c>
      <c r="F5086" s="8">
        <v>1.2616389915198201E-3</v>
      </c>
      <c r="G5086" s="8">
        <v>2.3881907116870001E-2</v>
      </c>
      <c r="H5086" s="8">
        <v>1.11654721796075E-2</v>
      </c>
    </row>
    <row r="5087" spans="1:8" x14ac:dyDescent="0.35">
      <c r="A5087" s="7" t="s">
        <v>844</v>
      </c>
      <c r="B5087" s="7">
        <v>0</v>
      </c>
      <c r="C5087" s="7">
        <v>0</v>
      </c>
      <c r="D5087" s="7" t="s">
        <v>9</v>
      </c>
      <c r="E5087" s="8">
        <v>6.2563155554074504E-2</v>
      </c>
      <c r="F5087" s="8">
        <v>9.9571557744120194E-3</v>
      </c>
      <c r="G5087" s="8">
        <v>8.8731334224790806E-2</v>
      </c>
      <c r="H5087" s="8">
        <v>1.27424653864121E-2</v>
      </c>
    </row>
    <row r="5088" spans="1:8" x14ac:dyDescent="0.35">
      <c r="A5088" s="7" t="s">
        <v>845</v>
      </c>
      <c r="B5088" s="7">
        <v>0</v>
      </c>
      <c r="C5088" s="7">
        <v>0</v>
      </c>
      <c r="D5088" s="7" t="s">
        <v>10</v>
      </c>
      <c r="E5088" s="8">
        <v>1.9600555507910698E-2</v>
      </c>
      <c r="F5088" s="8">
        <v>9.7469602236339107E-3</v>
      </c>
      <c r="G5088" s="8">
        <v>4.6626229776198701E-2</v>
      </c>
      <c r="H5088" s="8">
        <v>1.0629967686753301E-2</v>
      </c>
    </row>
    <row r="5089" spans="1:8" x14ac:dyDescent="0.35">
      <c r="A5089" s="7" t="s">
        <v>846</v>
      </c>
      <c r="B5089" s="7">
        <v>0</v>
      </c>
      <c r="C5089" s="7">
        <v>0</v>
      </c>
      <c r="D5089" s="7" t="s">
        <v>11</v>
      </c>
      <c r="E5089" s="8">
        <v>3.84829614685075E-2</v>
      </c>
      <c r="F5089" s="8">
        <v>1.3005493590277599E-2</v>
      </c>
      <c r="G5089" s="8">
        <v>3.1583541589133297E-2</v>
      </c>
      <c r="H5089" s="8">
        <v>0.15085720527958299</v>
      </c>
    </row>
    <row r="5090" spans="1:8" x14ac:dyDescent="0.35">
      <c r="A5090" s="7" t="s">
        <v>847</v>
      </c>
      <c r="B5090" s="7">
        <v>0</v>
      </c>
      <c r="C5090" s="7">
        <v>0</v>
      </c>
      <c r="D5090" s="7" t="s">
        <v>12</v>
      </c>
      <c r="E5090" s="8">
        <v>2.70167290891263E-2</v>
      </c>
      <c r="F5090" s="8">
        <v>2.1067002798259401E-2</v>
      </c>
      <c r="G5090" s="8">
        <v>3.6551454434907302E-2</v>
      </c>
      <c r="H5090" s="8">
        <v>2.8559922125706801E-2</v>
      </c>
    </row>
    <row r="5091" spans="1:8" x14ac:dyDescent="0.35">
      <c r="A5091" s="7" t="s">
        <v>848</v>
      </c>
      <c r="B5091" s="7">
        <v>0</v>
      </c>
      <c r="C5091" s="7">
        <v>0</v>
      </c>
      <c r="D5091" s="7" t="s">
        <v>13</v>
      </c>
      <c r="E5091" s="8">
        <v>4.7066314863063598E-2</v>
      </c>
      <c r="F5091" s="8">
        <v>3.88009212076251E-2</v>
      </c>
      <c r="G5091" s="8">
        <v>4.7663940066177898E-2</v>
      </c>
      <c r="H5091" s="8">
        <v>3.2007771470524103E-2</v>
      </c>
    </row>
    <row r="5092" spans="1:8" x14ac:dyDescent="0.35">
      <c r="A5092" s="7" t="s">
        <v>849</v>
      </c>
      <c r="B5092" s="7">
        <v>0</v>
      </c>
      <c r="C5092" s="7">
        <v>0</v>
      </c>
      <c r="D5092" s="7" t="s">
        <v>14</v>
      </c>
      <c r="E5092" s="8">
        <v>9.38963686757886E-2</v>
      </c>
      <c r="F5092" s="8">
        <v>5.7704561513106198E-2</v>
      </c>
      <c r="G5092" s="8">
        <v>5.1627799219643999E-2</v>
      </c>
      <c r="H5092" s="8">
        <v>6.6497946976845496E-2</v>
      </c>
    </row>
    <row r="5093" spans="1:8" x14ac:dyDescent="0.35">
      <c r="A5093" s="7" t="s">
        <v>850</v>
      </c>
      <c r="B5093" s="7">
        <v>0</v>
      </c>
      <c r="C5093" s="7">
        <v>0</v>
      </c>
      <c r="D5093" s="7" t="s">
        <v>15</v>
      </c>
      <c r="E5093" s="8">
        <v>5.4519271883373299E-2</v>
      </c>
      <c r="F5093" s="8">
        <v>3.8256428700361098E-2</v>
      </c>
      <c r="G5093" s="8">
        <v>4.3533505399341602E-2</v>
      </c>
      <c r="H5093" s="8">
        <v>2.9214815878610901E-2</v>
      </c>
    </row>
    <row r="5094" spans="1:8" x14ac:dyDescent="0.35">
      <c r="A5094" s="7" t="s">
        <v>851</v>
      </c>
      <c r="B5094" s="7">
        <v>0</v>
      </c>
      <c r="C5094" s="7">
        <v>0</v>
      </c>
      <c r="D5094" s="7" t="s">
        <v>16</v>
      </c>
      <c r="E5094" s="8">
        <v>0.114615148566798</v>
      </c>
      <c r="F5094" s="8">
        <v>7.7507112864133407E-2</v>
      </c>
      <c r="G5094" s="8">
        <v>9.0819882214367403E-2</v>
      </c>
      <c r="H5094" s="8">
        <v>0.134774795387408</v>
      </c>
    </row>
    <row r="5095" spans="1:8" x14ac:dyDescent="0.35">
      <c r="A5095" s="7" t="s">
        <v>852</v>
      </c>
      <c r="B5095" s="7">
        <v>0</v>
      </c>
      <c r="C5095" s="7">
        <v>0</v>
      </c>
      <c r="D5095" s="7" t="s">
        <v>39</v>
      </c>
      <c r="E5095" s="8" t="s">
        <v>276</v>
      </c>
      <c r="F5095" s="8">
        <v>6.1199829954293704E-3</v>
      </c>
      <c r="G5095" s="8" t="s">
        <v>276</v>
      </c>
      <c r="H5095" s="8" t="s">
        <v>276</v>
      </c>
    </row>
    <row r="5096" spans="1:8" x14ac:dyDescent="0.35">
      <c r="A5096" s="7" t="s">
        <v>853</v>
      </c>
      <c r="B5096" s="7">
        <v>0</v>
      </c>
      <c r="C5096" s="7">
        <v>0</v>
      </c>
      <c r="D5096" s="7" t="s">
        <v>40</v>
      </c>
      <c r="E5096" s="8">
        <v>1.11096083616599E-2</v>
      </c>
      <c r="F5096" s="8">
        <v>4.5432149192797698E-3</v>
      </c>
      <c r="G5096" s="8">
        <v>9.2284976386770093E-3</v>
      </c>
      <c r="H5096" s="8">
        <v>5.80419397690845E-3</v>
      </c>
    </row>
    <row r="5097" spans="1:8" x14ac:dyDescent="0.35">
      <c r="A5097" s="7" t="s">
        <v>854</v>
      </c>
      <c r="B5097" s="7">
        <v>0</v>
      </c>
      <c r="C5097" s="7">
        <v>0</v>
      </c>
      <c r="D5097" s="7" t="s">
        <v>41</v>
      </c>
      <c r="E5097" s="8">
        <v>2.4509615542116701E-2</v>
      </c>
      <c r="F5097" s="8">
        <v>2.0670412865945401E-2</v>
      </c>
      <c r="G5097" s="8">
        <v>1.1237865813741499E-2</v>
      </c>
      <c r="H5097" s="8">
        <v>2.07911968045645E-2</v>
      </c>
    </row>
    <row r="5098" spans="1:8" x14ac:dyDescent="0.35">
      <c r="A5098" s="7" t="s">
        <v>855</v>
      </c>
      <c r="B5098" s="7">
        <v>0</v>
      </c>
      <c r="C5098" s="7">
        <v>0</v>
      </c>
      <c r="D5098" s="7" t="s">
        <v>42</v>
      </c>
      <c r="E5098" s="8">
        <v>3.0321699991608001E-2</v>
      </c>
      <c r="F5098" s="8">
        <v>1.6933658587247401E-2</v>
      </c>
      <c r="G5098" s="8">
        <v>2.8408001268272198E-2</v>
      </c>
      <c r="H5098" s="8">
        <v>2.27825070316682E-2</v>
      </c>
    </row>
    <row r="5099" spans="1:8" x14ac:dyDescent="0.35">
      <c r="A5099" s="7" t="s">
        <v>856</v>
      </c>
      <c r="B5099" s="7">
        <v>0</v>
      </c>
      <c r="C5099" s="7">
        <v>0</v>
      </c>
      <c r="D5099" s="7" t="s">
        <v>43</v>
      </c>
      <c r="E5099" s="8">
        <v>7.1324346638127506E-2</v>
      </c>
      <c r="F5099" s="8">
        <v>6.3657233168231006E-2</v>
      </c>
      <c r="G5099" s="8">
        <v>7.9614157901989793E-2</v>
      </c>
      <c r="H5099" s="8">
        <v>6.97789584154902E-2</v>
      </c>
    </row>
    <row r="5100" spans="1:8" x14ac:dyDescent="0.35">
      <c r="A5100" s="7" t="s">
        <v>857</v>
      </c>
      <c r="B5100" s="7">
        <v>0</v>
      </c>
      <c r="C5100" s="7">
        <v>0</v>
      </c>
      <c r="D5100" s="7" t="s">
        <v>44</v>
      </c>
      <c r="E5100" s="8">
        <v>0.14176895038273299</v>
      </c>
      <c r="F5100" s="8">
        <v>7.7352207385658303E-2</v>
      </c>
      <c r="G5100" s="8">
        <v>0.121432801065101</v>
      </c>
      <c r="H5100" s="8">
        <v>0.15542758932679601</v>
      </c>
    </row>
    <row r="5101" spans="1:8" x14ac:dyDescent="0.35">
      <c r="A5101" s="7" t="s">
        <v>858</v>
      </c>
      <c r="B5101" s="7">
        <v>0</v>
      </c>
      <c r="C5101" s="7">
        <v>0</v>
      </c>
      <c r="D5101" s="7" t="s">
        <v>17</v>
      </c>
      <c r="E5101" s="8">
        <v>0.126545691678213</v>
      </c>
      <c r="F5101" s="8">
        <v>6.2220468464866098E-2</v>
      </c>
      <c r="G5101" s="8">
        <v>0.106321780974949</v>
      </c>
      <c r="H5101" s="8">
        <v>9.8577379766324705E-2</v>
      </c>
    </row>
    <row r="5102" spans="1:8" x14ac:dyDescent="0.35">
      <c r="A5102" s="7" t="s">
        <v>859</v>
      </c>
      <c r="B5102" s="7">
        <v>0</v>
      </c>
      <c r="C5102" s="7">
        <v>0</v>
      </c>
      <c r="D5102" s="7" t="s">
        <v>18</v>
      </c>
      <c r="E5102" s="8">
        <v>4.8385085681765298E-2</v>
      </c>
      <c r="F5102" s="8">
        <v>3.65823727139152E-2</v>
      </c>
      <c r="G5102" s="8">
        <v>4.9949066774432997E-2</v>
      </c>
      <c r="H5102" s="8">
        <v>7.4196775107819593E-2</v>
      </c>
    </row>
    <row r="5103" spans="1:8" x14ac:dyDescent="0.35">
      <c r="A5103" s="7" t="s">
        <v>860</v>
      </c>
      <c r="B5103" s="7">
        <v>0</v>
      </c>
      <c r="C5103" s="7">
        <v>0</v>
      </c>
      <c r="D5103" s="7" t="s">
        <v>19</v>
      </c>
      <c r="E5103" s="8">
        <v>3.4281581177740897E-2</v>
      </c>
      <c r="F5103" s="8">
        <v>2.6159010422800701E-2</v>
      </c>
      <c r="G5103" s="8">
        <v>2.7316576018098299E-2</v>
      </c>
      <c r="H5103" s="8">
        <v>3.0708869021140901E-2</v>
      </c>
    </row>
    <row r="5104" spans="1:8" x14ac:dyDescent="0.35">
      <c r="A5104" s="7" t="s">
        <v>861</v>
      </c>
      <c r="B5104" s="7">
        <v>0</v>
      </c>
      <c r="C5104" s="7">
        <v>0</v>
      </c>
      <c r="D5104" s="7" t="s">
        <v>20</v>
      </c>
      <c r="E5104" s="8">
        <v>3.3993370275945303E-2</v>
      </c>
      <c r="F5104" s="8">
        <v>3.1245189568673899E-2</v>
      </c>
      <c r="G5104" s="8">
        <v>3.7992571458332798E-2</v>
      </c>
      <c r="H5104" s="8">
        <v>3.06627339461224E-2</v>
      </c>
    </row>
    <row r="5105" spans="1:8" x14ac:dyDescent="0.35">
      <c r="A5105" s="7" t="s">
        <v>862</v>
      </c>
      <c r="B5105" s="7">
        <v>0</v>
      </c>
      <c r="C5105" s="7">
        <v>0</v>
      </c>
      <c r="D5105" s="7" t="s">
        <v>21</v>
      </c>
      <c r="E5105" s="8">
        <v>6.86195554026552E-2</v>
      </c>
      <c r="F5105" s="8">
        <v>4.4986998806370602E-2</v>
      </c>
      <c r="G5105" s="8">
        <v>5.62762790549464E-2</v>
      </c>
      <c r="H5105" s="8">
        <v>7.83394039486838E-2</v>
      </c>
    </row>
    <row r="5106" spans="1:8" x14ac:dyDescent="0.35">
      <c r="A5106" s="7" t="s">
        <v>863</v>
      </c>
      <c r="B5106" s="7">
        <v>0</v>
      </c>
      <c r="C5106" s="7">
        <v>0</v>
      </c>
      <c r="D5106" s="7" t="s">
        <v>22</v>
      </c>
      <c r="E5106" s="8">
        <v>4.8806711449958802E-2</v>
      </c>
      <c r="F5106" s="8">
        <v>3.1619790035025998E-2</v>
      </c>
      <c r="G5106" s="8">
        <v>5.1403326871957797E-2</v>
      </c>
      <c r="H5106" s="8">
        <v>4.1064165781009201E-2</v>
      </c>
    </row>
    <row r="5107" spans="1:8" x14ac:dyDescent="0.35">
      <c r="A5107" s="7" t="s">
        <v>864</v>
      </c>
      <c r="B5107" s="7">
        <v>0</v>
      </c>
      <c r="C5107" s="7" t="s">
        <v>138</v>
      </c>
      <c r="D5107" s="7" t="s">
        <v>36</v>
      </c>
      <c r="E5107" s="8">
        <v>5.1705783193073999E-2</v>
      </c>
      <c r="F5107" s="8">
        <v>4.2475815870369797E-2</v>
      </c>
      <c r="G5107" s="8">
        <v>5.5903780156309001E-2</v>
      </c>
      <c r="H5107" s="8">
        <v>4.63198735596956E-2</v>
      </c>
    </row>
    <row r="5108" spans="1:8" x14ac:dyDescent="0.35">
      <c r="A5108" s="7" t="s">
        <v>865</v>
      </c>
      <c r="B5108" s="7">
        <v>0</v>
      </c>
      <c r="C5108" s="7">
        <v>0</v>
      </c>
      <c r="D5108" s="7" t="s">
        <v>1</v>
      </c>
      <c r="E5108" s="8">
        <v>9.7418592571791293E-2</v>
      </c>
      <c r="F5108" s="8">
        <v>6.2965113685716306E-2</v>
      </c>
      <c r="G5108" s="8">
        <v>2.69438171301205E-2</v>
      </c>
      <c r="H5108" s="8">
        <v>2.4435356734761899E-2</v>
      </c>
    </row>
    <row r="5109" spans="1:8" x14ac:dyDescent="0.35">
      <c r="A5109" s="7" t="s">
        <v>866</v>
      </c>
      <c r="B5109" s="7">
        <v>0</v>
      </c>
      <c r="C5109" s="7">
        <v>0</v>
      </c>
      <c r="D5109" s="7" t="s">
        <v>2</v>
      </c>
      <c r="E5109" s="8">
        <v>1.4539117408763701E-2</v>
      </c>
      <c r="F5109" s="8">
        <v>2.48773752213646E-2</v>
      </c>
      <c r="G5109" s="8">
        <v>2.8626695808668199E-2</v>
      </c>
      <c r="H5109" s="8">
        <v>1.3340477652569399E-2</v>
      </c>
    </row>
    <row r="5110" spans="1:8" x14ac:dyDescent="0.35">
      <c r="A5110" s="7" t="s">
        <v>867</v>
      </c>
      <c r="B5110" s="7">
        <v>0</v>
      </c>
      <c r="C5110" s="7">
        <v>0</v>
      </c>
      <c r="D5110" s="7" t="s">
        <v>3</v>
      </c>
      <c r="E5110" s="8">
        <v>6.2381543943457497E-2</v>
      </c>
      <c r="F5110" s="8">
        <v>5.5380660747301698E-2</v>
      </c>
      <c r="G5110" s="8">
        <v>8.7172390603839398E-2</v>
      </c>
      <c r="H5110" s="8">
        <v>4.0087071202463999E-2</v>
      </c>
    </row>
    <row r="5111" spans="1:8" x14ac:dyDescent="0.35">
      <c r="A5111" s="7" t="s">
        <v>868</v>
      </c>
      <c r="B5111" s="7">
        <v>0</v>
      </c>
      <c r="C5111" s="7">
        <v>0</v>
      </c>
      <c r="D5111" s="7" t="s">
        <v>4</v>
      </c>
      <c r="E5111" s="8">
        <v>8.0642504622708694E-2</v>
      </c>
      <c r="F5111" s="8">
        <v>7.6752617771680701E-2</v>
      </c>
      <c r="G5111" s="8">
        <v>9.7426306198884302E-2</v>
      </c>
      <c r="H5111" s="8">
        <v>0.104585947382517</v>
      </c>
    </row>
    <row r="5112" spans="1:8" x14ac:dyDescent="0.35">
      <c r="A5112" s="7" t="s">
        <v>869</v>
      </c>
      <c r="B5112" s="7">
        <v>0</v>
      </c>
      <c r="C5112" s="7">
        <v>0</v>
      </c>
      <c r="D5112" s="7" t="s">
        <v>5</v>
      </c>
      <c r="E5112" s="8">
        <v>1.49530456706284E-2</v>
      </c>
      <c r="F5112" s="8">
        <v>2.0101516816710401E-2</v>
      </c>
      <c r="G5112" s="8">
        <v>4.74990885762386E-2</v>
      </c>
      <c r="H5112" s="8">
        <v>3.5542333298079203E-2</v>
      </c>
    </row>
    <row r="5113" spans="1:8" x14ac:dyDescent="0.35">
      <c r="A5113" s="7" t="s">
        <v>870</v>
      </c>
      <c r="B5113" s="7">
        <v>0</v>
      </c>
      <c r="C5113" s="7">
        <v>0</v>
      </c>
      <c r="D5113" s="7" t="s">
        <v>6</v>
      </c>
      <c r="E5113" s="8">
        <v>6.5246599253660401E-2</v>
      </c>
      <c r="F5113" s="8">
        <v>2.7009678363637199E-2</v>
      </c>
      <c r="G5113" s="8">
        <v>3.1321874066149898E-2</v>
      </c>
      <c r="H5113" s="8">
        <v>3.0285051595682101E-2</v>
      </c>
    </row>
    <row r="5114" spans="1:8" x14ac:dyDescent="0.35">
      <c r="A5114" s="7" t="s">
        <v>871</v>
      </c>
      <c r="B5114" s="7">
        <v>0</v>
      </c>
      <c r="C5114" s="7">
        <v>0</v>
      </c>
      <c r="D5114" s="7" t="s">
        <v>7</v>
      </c>
      <c r="E5114" s="8">
        <v>1.415169279955E-2</v>
      </c>
      <c r="F5114" s="8">
        <v>2.0962223367057001E-2</v>
      </c>
      <c r="G5114" s="8">
        <v>3.7311454604019398E-2</v>
      </c>
      <c r="H5114" s="8">
        <v>2.97972402466718E-2</v>
      </c>
    </row>
    <row r="5115" spans="1:8" x14ac:dyDescent="0.35">
      <c r="A5115" s="7" t="s">
        <v>872</v>
      </c>
      <c r="B5115" s="7">
        <v>0</v>
      </c>
      <c r="C5115" s="7">
        <v>0</v>
      </c>
      <c r="D5115" s="7" t="s">
        <v>8</v>
      </c>
      <c r="E5115" s="8">
        <v>5.3072974929252503E-2</v>
      </c>
      <c r="F5115" s="8">
        <v>1.9251749366545601E-2</v>
      </c>
      <c r="G5115" s="8">
        <v>3.5538785780163097E-2</v>
      </c>
      <c r="H5115" s="8">
        <v>4.5770909151507798E-2</v>
      </c>
    </row>
    <row r="5116" spans="1:8" x14ac:dyDescent="0.35">
      <c r="A5116" s="7" t="s">
        <v>873</v>
      </c>
      <c r="B5116" s="7">
        <v>0</v>
      </c>
      <c r="C5116" s="7">
        <v>0</v>
      </c>
      <c r="D5116" s="7" t="s">
        <v>9</v>
      </c>
      <c r="E5116" s="8">
        <v>2.7471119865972799E-2</v>
      </c>
      <c r="F5116" s="8">
        <v>3.7144371394264498E-2</v>
      </c>
      <c r="G5116" s="8">
        <v>8.5166962803263097E-3</v>
      </c>
      <c r="H5116" s="8">
        <v>2.1120834801100301E-3</v>
      </c>
    </row>
    <row r="5117" spans="1:8" x14ac:dyDescent="0.35">
      <c r="A5117" s="7" t="s">
        <v>874</v>
      </c>
      <c r="B5117" s="7">
        <v>0</v>
      </c>
      <c r="C5117" s="7">
        <v>0</v>
      </c>
      <c r="D5117" s="7" t="s">
        <v>10</v>
      </c>
      <c r="E5117" s="8">
        <v>5.4901442967566501E-2</v>
      </c>
      <c r="F5117" s="8">
        <v>6.0334561095127101E-3</v>
      </c>
      <c r="G5117" s="8">
        <v>4.8371295773685999E-2</v>
      </c>
      <c r="H5117" s="8">
        <v>4.1153758386665198E-2</v>
      </c>
    </row>
    <row r="5118" spans="1:8" x14ac:dyDescent="0.35">
      <c r="A5118" s="7" t="s">
        <v>875</v>
      </c>
      <c r="B5118" s="7">
        <v>0</v>
      </c>
      <c r="C5118" s="7">
        <v>0</v>
      </c>
      <c r="D5118" s="7" t="s">
        <v>11</v>
      </c>
      <c r="E5118" s="8">
        <v>2.5262727657016201E-2</v>
      </c>
      <c r="F5118" s="8">
        <v>2.0855758999451801E-2</v>
      </c>
      <c r="G5118" s="8">
        <v>5.3121587981190301E-2</v>
      </c>
      <c r="H5118" s="8">
        <v>2.46364667415719E-2</v>
      </c>
    </row>
    <row r="5119" spans="1:8" x14ac:dyDescent="0.35">
      <c r="A5119" s="7" t="s">
        <v>876</v>
      </c>
      <c r="B5119" s="7">
        <v>0</v>
      </c>
      <c r="C5119" s="7">
        <v>0</v>
      </c>
      <c r="D5119" s="7" t="s">
        <v>12</v>
      </c>
      <c r="E5119" s="8">
        <v>4.9200633547304203E-2</v>
      </c>
      <c r="F5119" s="8">
        <v>5.3050531537018102E-2</v>
      </c>
      <c r="G5119" s="8">
        <v>5.8851871064414502E-2</v>
      </c>
      <c r="H5119" s="8">
        <v>6.8778111109641604E-2</v>
      </c>
    </row>
    <row r="5120" spans="1:8" x14ac:dyDescent="0.35">
      <c r="A5120" s="7" t="s">
        <v>877</v>
      </c>
      <c r="B5120" s="7">
        <v>0</v>
      </c>
      <c r="C5120" s="7">
        <v>0</v>
      </c>
      <c r="D5120" s="7" t="s">
        <v>13</v>
      </c>
      <c r="E5120" s="8">
        <v>4.4648210753647999E-2</v>
      </c>
      <c r="F5120" s="8">
        <v>3.3245513064614998E-2</v>
      </c>
      <c r="G5120" s="8">
        <v>3.3787489678151802E-2</v>
      </c>
      <c r="H5120" s="8">
        <v>3.1241502186017601E-2</v>
      </c>
    </row>
    <row r="5121" spans="1:8" x14ac:dyDescent="0.35">
      <c r="A5121" s="7" t="s">
        <v>878</v>
      </c>
      <c r="B5121" s="7">
        <v>0</v>
      </c>
      <c r="C5121" s="7">
        <v>0</v>
      </c>
      <c r="D5121" s="7" t="s">
        <v>14</v>
      </c>
      <c r="E5121" s="8">
        <v>2.9852009947337901E-2</v>
      </c>
      <c r="F5121" s="8">
        <v>4.41512905829596E-2</v>
      </c>
      <c r="G5121" s="8">
        <v>7.5132988928207703E-2</v>
      </c>
      <c r="H5121" s="8">
        <v>3.92194941990512E-2</v>
      </c>
    </row>
    <row r="5122" spans="1:8" x14ac:dyDescent="0.35">
      <c r="A5122" s="7" t="s">
        <v>879</v>
      </c>
      <c r="B5122" s="7">
        <v>0</v>
      </c>
      <c r="C5122" s="7">
        <v>0</v>
      </c>
      <c r="D5122" s="7" t="s">
        <v>15</v>
      </c>
      <c r="E5122" s="8">
        <v>3.95624652375062E-2</v>
      </c>
      <c r="F5122" s="8">
        <v>1.8647660748893499E-2</v>
      </c>
      <c r="G5122" s="8">
        <v>4.4972775777320902E-2</v>
      </c>
      <c r="H5122" s="8">
        <v>1.7500355358482399E-2</v>
      </c>
    </row>
    <row r="5123" spans="1:8" x14ac:dyDescent="0.35">
      <c r="A5123" s="7" t="s">
        <v>880</v>
      </c>
      <c r="B5123" s="7">
        <v>0</v>
      </c>
      <c r="C5123" s="7">
        <v>0</v>
      </c>
      <c r="D5123" s="7" t="s">
        <v>16</v>
      </c>
      <c r="E5123" s="8">
        <v>0.102630923608823</v>
      </c>
      <c r="F5123" s="8">
        <v>8.5957699193616996E-2</v>
      </c>
      <c r="G5123" s="8">
        <v>9.4501829847290802E-2</v>
      </c>
      <c r="H5123" s="8">
        <v>9.0340923782552901E-2</v>
      </c>
    </row>
    <row r="5124" spans="1:8" x14ac:dyDescent="0.35">
      <c r="A5124" s="7" t="s">
        <v>881</v>
      </c>
      <c r="B5124" s="7">
        <v>0</v>
      </c>
      <c r="C5124" s="7">
        <v>0</v>
      </c>
      <c r="D5124" s="7" t="s">
        <v>39</v>
      </c>
      <c r="E5124" s="8" t="s">
        <v>276</v>
      </c>
      <c r="F5124" s="8">
        <v>2.42988498896344E-3</v>
      </c>
      <c r="G5124" s="8">
        <v>8.8305303605347603E-4</v>
      </c>
      <c r="H5124" s="8" t="s">
        <v>276</v>
      </c>
    </row>
    <row r="5125" spans="1:8" x14ac:dyDescent="0.35">
      <c r="A5125" s="7" t="s">
        <v>882</v>
      </c>
      <c r="B5125" s="7">
        <v>0</v>
      </c>
      <c r="C5125" s="7">
        <v>0</v>
      </c>
      <c r="D5125" s="7" t="s">
        <v>40</v>
      </c>
      <c r="E5125" s="8">
        <v>1.2930827921715E-2</v>
      </c>
      <c r="F5125" s="8">
        <v>1.4302054897266599E-2</v>
      </c>
      <c r="G5125" s="8">
        <v>2.1560699777406E-2</v>
      </c>
      <c r="H5125" s="8">
        <v>2.7138139880214201E-3</v>
      </c>
    </row>
    <row r="5126" spans="1:8" x14ac:dyDescent="0.35">
      <c r="A5126" s="7" t="s">
        <v>883</v>
      </c>
      <c r="B5126" s="7">
        <v>0</v>
      </c>
      <c r="C5126" s="7">
        <v>0</v>
      </c>
      <c r="D5126" s="7" t="s">
        <v>41</v>
      </c>
      <c r="E5126" s="8">
        <v>1.56203374206013E-2</v>
      </c>
      <c r="F5126" s="8">
        <v>1.28115921140106E-2</v>
      </c>
      <c r="G5126" s="8">
        <v>8.5505378138495194E-3</v>
      </c>
      <c r="H5126" s="8">
        <v>8.28562649029955E-3</v>
      </c>
    </row>
    <row r="5127" spans="1:8" x14ac:dyDescent="0.35">
      <c r="A5127" s="7" t="s">
        <v>884</v>
      </c>
      <c r="B5127" s="7">
        <v>0</v>
      </c>
      <c r="C5127" s="7">
        <v>0</v>
      </c>
      <c r="D5127" s="7" t="s">
        <v>42</v>
      </c>
      <c r="E5127" s="8">
        <v>2.6749972274770301E-2</v>
      </c>
      <c r="F5127" s="8">
        <v>2.1200742265798499E-2</v>
      </c>
      <c r="G5127" s="8">
        <v>2.8854206214684399E-2</v>
      </c>
      <c r="H5127" s="8">
        <v>3.4374234150704397E-2</v>
      </c>
    </row>
    <row r="5128" spans="1:8" x14ac:dyDescent="0.35">
      <c r="A5128" s="7" t="s">
        <v>885</v>
      </c>
      <c r="B5128" s="7">
        <v>0</v>
      </c>
      <c r="C5128" s="7">
        <v>0</v>
      </c>
      <c r="D5128" s="7" t="s">
        <v>43</v>
      </c>
      <c r="E5128" s="8">
        <v>6.3133242235120096E-2</v>
      </c>
      <c r="F5128" s="8">
        <v>5.32078186539134E-2</v>
      </c>
      <c r="G5128" s="8">
        <v>7.9527882064378802E-2</v>
      </c>
      <c r="H5128" s="8">
        <v>4.7890517426311202E-2</v>
      </c>
    </row>
    <row r="5129" spans="1:8" x14ac:dyDescent="0.35">
      <c r="A5129" s="7" t="s">
        <v>886</v>
      </c>
      <c r="B5129" s="7">
        <v>0</v>
      </c>
      <c r="C5129" s="7">
        <v>0</v>
      </c>
      <c r="D5129" s="7" t="s">
        <v>44</v>
      </c>
      <c r="E5129" s="8">
        <v>0.127905011331305</v>
      </c>
      <c r="F5129" s="8">
        <v>0.103233848272999</v>
      </c>
      <c r="G5129" s="8">
        <v>0.128013776989577</v>
      </c>
      <c r="H5129" s="8">
        <v>0.110175415070833</v>
      </c>
    </row>
    <row r="5130" spans="1:8" x14ac:dyDescent="0.35">
      <c r="A5130" s="7" t="s">
        <v>887</v>
      </c>
      <c r="B5130" s="7">
        <v>0</v>
      </c>
      <c r="C5130" s="7">
        <v>0</v>
      </c>
      <c r="D5130" s="7" t="s">
        <v>17</v>
      </c>
      <c r="E5130" s="8">
        <v>7.4004623926508806E-2</v>
      </c>
      <c r="F5130" s="8">
        <v>4.7887837922682301E-2</v>
      </c>
      <c r="G5130" s="8">
        <v>0.106426776218544</v>
      </c>
      <c r="H5130" s="8">
        <v>7.0241406761117495E-2</v>
      </c>
    </row>
    <row r="5131" spans="1:8" x14ac:dyDescent="0.35">
      <c r="A5131" s="7" t="s">
        <v>888</v>
      </c>
      <c r="B5131" s="7">
        <v>0</v>
      </c>
      <c r="C5131" s="7">
        <v>0</v>
      </c>
      <c r="D5131" s="7" t="s">
        <v>18</v>
      </c>
      <c r="E5131" s="8">
        <v>4.4868645122504797E-2</v>
      </c>
      <c r="F5131" s="8">
        <v>3.8370777785624997E-2</v>
      </c>
      <c r="G5131" s="8">
        <v>5.5697029315872101E-2</v>
      </c>
      <c r="H5131" s="8">
        <v>4.9843360160902198E-2</v>
      </c>
    </row>
    <row r="5132" spans="1:8" x14ac:dyDescent="0.35">
      <c r="A5132" s="7" t="s">
        <v>889</v>
      </c>
      <c r="B5132" s="7">
        <v>0</v>
      </c>
      <c r="C5132" s="7">
        <v>0</v>
      </c>
      <c r="D5132" s="7" t="s">
        <v>19</v>
      </c>
      <c r="E5132" s="8">
        <v>2.8515486333606701E-2</v>
      </c>
      <c r="F5132" s="8">
        <v>2.58838113387495E-2</v>
      </c>
      <c r="G5132" s="8">
        <v>2.5964871537587701E-2</v>
      </c>
      <c r="H5132" s="8">
        <v>2.9093985309927399E-2</v>
      </c>
    </row>
    <row r="5133" spans="1:8" x14ac:dyDescent="0.35">
      <c r="A5133" s="7" t="s">
        <v>890</v>
      </c>
      <c r="B5133" s="7">
        <v>0</v>
      </c>
      <c r="C5133" s="7">
        <v>0</v>
      </c>
      <c r="D5133" s="7" t="s">
        <v>20</v>
      </c>
      <c r="E5133" s="8">
        <v>7.1002512123477607E-2</v>
      </c>
      <c r="F5133" s="8">
        <v>6.6507267278454907E-2</v>
      </c>
      <c r="G5133" s="8">
        <v>4.0668014044919397E-2</v>
      </c>
      <c r="H5133" s="8">
        <v>3.7178829299411E-2</v>
      </c>
    </row>
    <row r="5134" spans="1:8" x14ac:dyDescent="0.35">
      <c r="A5134" s="7" t="s">
        <v>891</v>
      </c>
      <c r="B5134" s="7">
        <v>0</v>
      </c>
      <c r="C5134" s="7">
        <v>0</v>
      </c>
      <c r="D5134" s="7" t="s">
        <v>21</v>
      </c>
      <c r="E5134" s="8">
        <v>6.6055384362394304E-2</v>
      </c>
      <c r="F5134" s="8">
        <v>5.7380089306285298E-2</v>
      </c>
      <c r="G5134" s="8">
        <v>8.01124105156856E-2</v>
      </c>
      <c r="H5134" s="8">
        <v>5.6992393645728202E-2</v>
      </c>
    </row>
    <row r="5135" spans="1:8" x14ac:dyDescent="0.35">
      <c r="A5135" s="7" t="s">
        <v>892</v>
      </c>
      <c r="B5135" s="7">
        <v>0</v>
      </c>
      <c r="C5135" s="7">
        <v>0</v>
      </c>
      <c r="D5135" s="7" t="s">
        <v>22</v>
      </c>
      <c r="E5135" s="8">
        <v>3.7583757160456401E-2</v>
      </c>
      <c r="F5135" s="8">
        <v>2.7788398649222501E-2</v>
      </c>
      <c r="G5135" s="8">
        <v>3.20472563924021E-2</v>
      </c>
      <c r="H5135" s="8">
        <v>3.5791777377903303E-2</v>
      </c>
    </row>
    <row r="5136" spans="1:8" x14ac:dyDescent="0.35">
      <c r="A5136" s="7" t="s">
        <v>893</v>
      </c>
      <c r="B5136" s="7">
        <v>0</v>
      </c>
      <c r="C5136" s="7" t="s">
        <v>139</v>
      </c>
      <c r="D5136" s="7" t="s">
        <v>36</v>
      </c>
      <c r="E5136" s="8">
        <v>2.43674429900296E-2</v>
      </c>
      <c r="F5136" s="8">
        <v>1.6649190335719901E-2</v>
      </c>
      <c r="G5136" s="8">
        <v>1.40270308268445E-2</v>
      </c>
      <c r="H5136" s="8">
        <v>1.55765815032438E-2</v>
      </c>
    </row>
    <row r="5137" spans="1:8" x14ac:dyDescent="0.35">
      <c r="A5137" s="7" t="s">
        <v>894</v>
      </c>
      <c r="B5137" s="7">
        <v>0</v>
      </c>
      <c r="C5137" s="7">
        <v>0</v>
      </c>
      <c r="D5137" s="7" t="s">
        <v>1</v>
      </c>
      <c r="E5137" s="8">
        <v>2.83687880536155E-2</v>
      </c>
      <c r="F5137" s="8">
        <v>7.5785696391103101E-3</v>
      </c>
      <c r="G5137" s="8">
        <v>1.4042818102365301E-2</v>
      </c>
      <c r="H5137" s="8">
        <v>1.30027990042556E-2</v>
      </c>
    </row>
    <row r="5138" spans="1:8" x14ac:dyDescent="0.35">
      <c r="A5138" s="7" t="s">
        <v>895</v>
      </c>
      <c r="B5138" s="7">
        <v>0</v>
      </c>
      <c r="C5138" s="7">
        <v>0</v>
      </c>
      <c r="D5138" s="7" t="s">
        <v>2</v>
      </c>
      <c r="E5138" s="8">
        <v>7.8752135739107498E-2</v>
      </c>
      <c r="F5138" s="8">
        <v>3.6513285750051999E-2</v>
      </c>
      <c r="G5138" s="8">
        <v>2.4456136381419202E-2</v>
      </c>
      <c r="H5138" s="8">
        <v>2.0063198108476898E-2</v>
      </c>
    </row>
    <row r="5139" spans="1:8" x14ac:dyDescent="0.35">
      <c r="A5139" s="7" t="s">
        <v>896</v>
      </c>
      <c r="B5139" s="7">
        <v>0</v>
      </c>
      <c r="C5139" s="7">
        <v>0</v>
      </c>
      <c r="D5139" s="7" t="s">
        <v>3</v>
      </c>
      <c r="E5139" s="8">
        <v>8.0519896236047502E-3</v>
      </c>
      <c r="F5139" s="8">
        <v>2.5960950940189499E-2</v>
      </c>
      <c r="G5139" s="8">
        <v>8.8642809460632299E-3</v>
      </c>
      <c r="H5139" s="8">
        <v>1.29764832745018E-2</v>
      </c>
    </row>
    <row r="5140" spans="1:8" x14ac:dyDescent="0.35">
      <c r="A5140" s="7" t="s">
        <v>897</v>
      </c>
      <c r="B5140" s="7">
        <v>0</v>
      </c>
      <c r="C5140" s="7">
        <v>0</v>
      </c>
      <c r="D5140" s="7" t="s">
        <v>4</v>
      </c>
      <c r="E5140" s="8">
        <v>6.78844398723971E-3</v>
      </c>
      <c r="F5140" s="8">
        <v>2.9093711296520799E-3</v>
      </c>
      <c r="G5140" s="8">
        <v>8.9688045055422595E-3</v>
      </c>
      <c r="H5140" s="8">
        <v>1.1475314924212301E-2</v>
      </c>
    </row>
    <row r="5141" spans="1:8" x14ac:dyDescent="0.35">
      <c r="A5141" s="7" t="s">
        <v>898</v>
      </c>
      <c r="B5141" s="7">
        <v>0</v>
      </c>
      <c r="C5141" s="7">
        <v>0</v>
      </c>
      <c r="D5141" s="7" t="s">
        <v>5</v>
      </c>
      <c r="E5141" s="8">
        <v>8.6217585809614597E-3</v>
      </c>
      <c r="F5141" s="8">
        <v>6.8318299426499097E-3</v>
      </c>
      <c r="G5141" s="8">
        <v>1.6968592275404201E-2</v>
      </c>
      <c r="H5141" s="8">
        <v>9.5603420255202104E-3</v>
      </c>
    </row>
    <row r="5142" spans="1:8" x14ac:dyDescent="0.35">
      <c r="A5142" s="7" t="s">
        <v>899</v>
      </c>
      <c r="B5142" s="7">
        <v>0</v>
      </c>
      <c r="C5142" s="7">
        <v>0</v>
      </c>
      <c r="D5142" s="7" t="s">
        <v>6</v>
      </c>
      <c r="E5142" s="8">
        <v>7.4924498412377999E-3</v>
      </c>
      <c r="F5142" s="8">
        <v>4.8930869829650501E-3</v>
      </c>
      <c r="G5142" s="8">
        <v>4.0652331009468903E-3</v>
      </c>
      <c r="H5142" s="8">
        <v>5.4169966144560801E-3</v>
      </c>
    </row>
    <row r="5143" spans="1:8" x14ac:dyDescent="0.35">
      <c r="A5143" s="7" t="s">
        <v>900</v>
      </c>
      <c r="B5143" s="7">
        <v>0</v>
      </c>
      <c r="C5143" s="7">
        <v>0</v>
      </c>
      <c r="D5143" s="7" t="s">
        <v>7</v>
      </c>
      <c r="E5143" s="8">
        <v>2.16744213756104E-2</v>
      </c>
      <c r="F5143" s="8">
        <v>2.0286632504837299E-2</v>
      </c>
      <c r="G5143" s="8">
        <v>2.29840654717864E-2</v>
      </c>
      <c r="H5143" s="8">
        <v>2.1364708660626602E-2</v>
      </c>
    </row>
    <row r="5144" spans="1:8" x14ac:dyDescent="0.35">
      <c r="A5144" s="7" t="s">
        <v>901</v>
      </c>
      <c r="B5144" s="7">
        <v>0</v>
      </c>
      <c r="C5144" s="7">
        <v>0</v>
      </c>
      <c r="D5144" s="7" t="s">
        <v>8</v>
      </c>
      <c r="E5144" s="8">
        <v>5.3274428620806898E-2</v>
      </c>
      <c r="F5144" s="8">
        <v>3.5500117095454399E-2</v>
      </c>
      <c r="G5144" s="8">
        <v>1.5849524311942E-2</v>
      </c>
      <c r="H5144" s="8">
        <v>3.8951703513134102E-2</v>
      </c>
    </row>
    <row r="5145" spans="1:8" x14ac:dyDescent="0.35">
      <c r="A5145" s="7" t="s">
        <v>902</v>
      </c>
      <c r="B5145" s="7">
        <v>0</v>
      </c>
      <c r="C5145" s="7">
        <v>0</v>
      </c>
      <c r="D5145" s="7" t="s">
        <v>9</v>
      </c>
      <c r="E5145" s="8">
        <v>3.7071782201484701E-2</v>
      </c>
      <c r="F5145" s="8">
        <v>1.73050574674962E-2</v>
      </c>
      <c r="G5145" s="8">
        <v>2.6845960942647098E-3</v>
      </c>
      <c r="H5145" s="8">
        <v>6.95693533326101E-3</v>
      </c>
    </row>
    <row r="5146" spans="1:8" x14ac:dyDescent="0.35">
      <c r="A5146" s="7" t="s">
        <v>903</v>
      </c>
      <c r="B5146" s="7">
        <v>0</v>
      </c>
      <c r="C5146" s="7">
        <v>0</v>
      </c>
      <c r="D5146" s="7" t="s">
        <v>10</v>
      </c>
      <c r="E5146" s="8">
        <v>1.38286998531067E-2</v>
      </c>
      <c r="F5146" s="8">
        <v>3.5506081255428901E-3</v>
      </c>
      <c r="G5146" s="8">
        <v>1.1297379733469001E-2</v>
      </c>
      <c r="H5146" s="8">
        <v>1.21077118052661E-2</v>
      </c>
    </row>
    <row r="5147" spans="1:8" x14ac:dyDescent="0.35">
      <c r="A5147" s="7" t="s">
        <v>904</v>
      </c>
      <c r="B5147" s="7">
        <v>0</v>
      </c>
      <c r="C5147" s="7">
        <v>0</v>
      </c>
      <c r="D5147" s="7" t="s">
        <v>11</v>
      </c>
      <c r="E5147" s="8">
        <v>7.7278610482023793E-2</v>
      </c>
      <c r="F5147" s="8">
        <v>2.3841473156487498E-2</v>
      </c>
      <c r="G5147" s="8">
        <v>1.50170131443938E-2</v>
      </c>
      <c r="H5147" s="8">
        <v>1.5510450952635001E-2</v>
      </c>
    </row>
    <row r="5148" spans="1:8" x14ac:dyDescent="0.35">
      <c r="A5148" s="7" t="s">
        <v>905</v>
      </c>
      <c r="B5148" s="7">
        <v>0</v>
      </c>
      <c r="C5148" s="7">
        <v>0</v>
      </c>
      <c r="D5148" s="7" t="s">
        <v>12</v>
      </c>
      <c r="E5148" s="8">
        <v>3.5363913918185899E-2</v>
      </c>
      <c r="F5148" s="8">
        <v>3.6368296365031201E-2</v>
      </c>
      <c r="G5148" s="8">
        <v>2.5043674436029902E-2</v>
      </c>
      <c r="H5148" s="8">
        <v>1.27405267954428E-2</v>
      </c>
    </row>
    <row r="5149" spans="1:8" x14ac:dyDescent="0.35">
      <c r="A5149" s="7" t="s">
        <v>906</v>
      </c>
      <c r="B5149" s="7">
        <v>0</v>
      </c>
      <c r="C5149" s="7">
        <v>0</v>
      </c>
      <c r="D5149" s="7" t="s">
        <v>13</v>
      </c>
      <c r="E5149" s="8">
        <v>1.91221850791717E-2</v>
      </c>
      <c r="F5149" s="8">
        <v>7.9288899586488892E-3</v>
      </c>
      <c r="G5149" s="8">
        <v>1.1026548778018799E-2</v>
      </c>
      <c r="H5149" s="8">
        <v>2.0791920289315102E-2</v>
      </c>
    </row>
    <row r="5150" spans="1:8" x14ac:dyDescent="0.35">
      <c r="A5150" s="7" t="s">
        <v>907</v>
      </c>
      <c r="B5150" s="7">
        <v>0</v>
      </c>
      <c r="C5150" s="7">
        <v>0</v>
      </c>
      <c r="D5150" s="7" t="s">
        <v>14</v>
      </c>
      <c r="E5150" s="8">
        <v>1.21341345093597E-2</v>
      </c>
      <c r="F5150" s="8">
        <v>1.7733760884414501E-2</v>
      </c>
      <c r="G5150" s="8">
        <v>2.505651398484E-2</v>
      </c>
      <c r="H5150" s="8">
        <v>1.7772714386797998E-2</v>
      </c>
    </row>
    <row r="5151" spans="1:8" x14ac:dyDescent="0.35">
      <c r="A5151" s="7" t="s">
        <v>908</v>
      </c>
      <c r="B5151" s="7">
        <v>0</v>
      </c>
      <c r="C5151" s="7">
        <v>0</v>
      </c>
      <c r="D5151" s="7" t="s">
        <v>15</v>
      </c>
      <c r="E5151" s="8">
        <v>9.6068575209626403E-4</v>
      </c>
      <c r="F5151" s="8">
        <v>1.6555118821968799E-2</v>
      </c>
      <c r="G5151" s="8">
        <v>6.7100581701112902E-4</v>
      </c>
      <c r="H5151" s="8">
        <v>2.18383989639474E-2</v>
      </c>
    </row>
    <row r="5152" spans="1:8" x14ac:dyDescent="0.35">
      <c r="A5152" s="7" t="s">
        <v>909</v>
      </c>
      <c r="B5152" s="7">
        <v>0</v>
      </c>
      <c r="C5152" s="7">
        <v>0</v>
      </c>
      <c r="D5152" s="7" t="s">
        <v>16</v>
      </c>
      <c r="E5152" s="8">
        <v>1.94839605594446E-2</v>
      </c>
      <c r="F5152" s="8">
        <v>6.9729547480039504E-3</v>
      </c>
      <c r="G5152" s="8">
        <v>1.31353822067102E-2</v>
      </c>
      <c r="H5152" s="8">
        <v>1.0671119243130101E-2</v>
      </c>
    </row>
    <row r="5153" spans="1:8" x14ac:dyDescent="0.35">
      <c r="A5153" s="7" t="s">
        <v>910</v>
      </c>
      <c r="B5153" s="7">
        <v>0</v>
      </c>
      <c r="C5153" s="7">
        <v>0</v>
      </c>
      <c r="D5153" s="7" t="s">
        <v>39</v>
      </c>
      <c r="E5153" s="8" t="s">
        <v>276</v>
      </c>
      <c r="F5153" s="8" t="s">
        <v>276</v>
      </c>
      <c r="G5153" s="8" t="s">
        <v>276</v>
      </c>
      <c r="H5153" s="8" t="s">
        <v>276</v>
      </c>
    </row>
    <row r="5154" spans="1:8" x14ac:dyDescent="0.35">
      <c r="A5154" s="7" t="s">
        <v>911</v>
      </c>
      <c r="B5154" s="7">
        <v>0</v>
      </c>
      <c r="C5154" s="7">
        <v>0</v>
      </c>
      <c r="D5154" s="7" t="s">
        <v>40</v>
      </c>
      <c r="E5154" s="8" t="s">
        <v>276</v>
      </c>
      <c r="F5154" s="8">
        <v>1.73654115461678E-3</v>
      </c>
      <c r="G5154" s="8" t="s">
        <v>276</v>
      </c>
      <c r="H5154" s="8" t="s">
        <v>276</v>
      </c>
    </row>
    <row r="5155" spans="1:8" x14ac:dyDescent="0.35">
      <c r="A5155" s="7" t="s">
        <v>912</v>
      </c>
      <c r="B5155" s="7">
        <v>0</v>
      </c>
      <c r="C5155" s="7">
        <v>0</v>
      </c>
      <c r="D5155" s="7" t="s">
        <v>41</v>
      </c>
      <c r="E5155" s="8">
        <v>3.4196187668857399E-3</v>
      </c>
      <c r="F5155" s="8">
        <v>1.7117647479981801E-3</v>
      </c>
      <c r="G5155" s="8">
        <v>6.2643700798504396E-3</v>
      </c>
      <c r="H5155" s="8">
        <v>1.2165727518498E-3</v>
      </c>
    </row>
    <row r="5156" spans="1:8" x14ac:dyDescent="0.35">
      <c r="A5156" s="7" t="s">
        <v>913</v>
      </c>
      <c r="B5156" s="7">
        <v>0</v>
      </c>
      <c r="C5156" s="7">
        <v>0</v>
      </c>
      <c r="D5156" s="7" t="s">
        <v>42</v>
      </c>
      <c r="E5156" s="8">
        <v>2.8420988833751999E-2</v>
      </c>
      <c r="F5156" s="8">
        <v>5.3070709606754902E-3</v>
      </c>
      <c r="G5156" s="8">
        <v>3.70420985581621E-3</v>
      </c>
      <c r="H5156" s="8">
        <v>6.9042345453920696E-3</v>
      </c>
    </row>
    <row r="5157" spans="1:8" x14ac:dyDescent="0.35">
      <c r="A5157" s="7" t="s">
        <v>914</v>
      </c>
      <c r="B5157" s="7">
        <v>0</v>
      </c>
      <c r="C5157" s="7">
        <v>0</v>
      </c>
      <c r="D5157" s="7" t="s">
        <v>43</v>
      </c>
      <c r="E5157" s="8">
        <v>3.5985048417976603E-2</v>
      </c>
      <c r="F5157" s="8">
        <v>2.3650252690397399E-2</v>
      </c>
      <c r="G5157" s="8">
        <v>3.1533663233415402E-2</v>
      </c>
      <c r="H5157" s="8">
        <v>1.6315240056752198E-2</v>
      </c>
    </row>
    <row r="5158" spans="1:8" x14ac:dyDescent="0.35">
      <c r="A5158" s="7" t="s">
        <v>915</v>
      </c>
      <c r="B5158" s="7">
        <v>0</v>
      </c>
      <c r="C5158" s="7">
        <v>0</v>
      </c>
      <c r="D5158" s="7" t="s">
        <v>44</v>
      </c>
      <c r="E5158" s="8">
        <v>3.6660957049597001E-2</v>
      </c>
      <c r="F5158" s="8">
        <v>4.5906355944118599E-2</v>
      </c>
      <c r="G5158" s="8">
        <v>2.5809594969595701E-2</v>
      </c>
      <c r="H5158" s="8">
        <v>4.4121947735725503E-2</v>
      </c>
    </row>
    <row r="5159" spans="1:8" x14ac:dyDescent="0.35">
      <c r="A5159" s="7" t="s">
        <v>916</v>
      </c>
      <c r="B5159" s="7">
        <v>0</v>
      </c>
      <c r="C5159" s="7">
        <v>0</v>
      </c>
      <c r="D5159" s="7" t="s">
        <v>17</v>
      </c>
      <c r="E5159" s="8">
        <v>4.6119853460064197E-2</v>
      </c>
      <c r="F5159" s="8">
        <v>2.4666450230957E-2</v>
      </c>
      <c r="G5159" s="8">
        <v>2.1008193885664699E-2</v>
      </c>
      <c r="H5159" s="8">
        <v>3.2493699055650201E-2</v>
      </c>
    </row>
    <row r="5160" spans="1:8" x14ac:dyDescent="0.35">
      <c r="A5160" s="7" t="s">
        <v>917</v>
      </c>
      <c r="B5160" s="7">
        <v>0</v>
      </c>
      <c r="C5160" s="7">
        <v>0</v>
      </c>
      <c r="D5160" s="7" t="s">
        <v>18</v>
      </c>
      <c r="E5160" s="8">
        <v>1.7807301933381901E-2</v>
      </c>
      <c r="F5160" s="8">
        <v>1.4436728122395199E-2</v>
      </c>
      <c r="G5160" s="8">
        <v>1.42296556540128E-2</v>
      </c>
      <c r="H5160" s="8">
        <v>1.8471355337965002E-2</v>
      </c>
    </row>
    <row r="5161" spans="1:8" x14ac:dyDescent="0.35">
      <c r="A5161" s="7" t="s">
        <v>918</v>
      </c>
      <c r="B5161" s="7">
        <v>0</v>
      </c>
      <c r="C5161" s="7">
        <v>0</v>
      </c>
      <c r="D5161" s="7" t="s">
        <v>19</v>
      </c>
      <c r="E5161" s="8">
        <v>1.49386230572062E-2</v>
      </c>
      <c r="F5161" s="8">
        <v>1.9907184820121299E-2</v>
      </c>
      <c r="G5161" s="8">
        <v>1.6279076813668001E-2</v>
      </c>
      <c r="H5161" s="8">
        <v>7.8125332506994803E-3</v>
      </c>
    </row>
    <row r="5162" spans="1:8" x14ac:dyDescent="0.35">
      <c r="A5162" s="7" t="s">
        <v>919</v>
      </c>
      <c r="B5162" s="7">
        <v>0</v>
      </c>
      <c r="C5162" s="7">
        <v>0</v>
      </c>
      <c r="D5162" s="7" t="s">
        <v>20</v>
      </c>
      <c r="E5162" s="8">
        <v>2.4466813600888999E-2</v>
      </c>
      <c r="F5162" s="8">
        <v>7.0086580938831496E-3</v>
      </c>
      <c r="G5162" s="8">
        <v>2.89137244017153E-3</v>
      </c>
      <c r="H5162" s="8">
        <v>2.4876647843562701E-3</v>
      </c>
    </row>
    <row r="5163" spans="1:8" x14ac:dyDescent="0.35">
      <c r="A5163" s="7" t="s">
        <v>920</v>
      </c>
      <c r="B5163" s="7">
        <v>0</v>
      </c>
      <c r="C5163" s="7">
        <v>0</v>
      </c>
      <c r="D5163" s="7" t="s">
        <v>21</v>
      </c>
      <c r="E5163" s="8">
        <v>2.3037146203798799E-2</v>
      </c>
      <c r="F5163" s="8">
        <v>1.6451941986464401E-2</v>
      </c>
      <c r="G5163" s="8">
        <v>1.5727271800969899E-2</v>
      </c>
      <c r="H5163" s="8">
        <v>1.5828953391066498E-2</v>
      </c>
    </row>
    <row r="5164" spans="1:8" x14ac:dyDescent="0.35">
      <c r="A5164" s="7" t="s">
        <v>921</v>
      </c>
      <c r="B5164" s="7">
        <v>0</v>
      </c>
      <c r="C5164" s="7">
        <v>0</v>
      </c>
      <c r="D5164" s="7" t="s">
        <v>22</v>
      </c>
      <c r="E5164" s="8">
        <v>2.5676630799949699E-2</v>
      </c>
      <c r="F5164" s="8">
        <v>1.68435674615862E-2</v>
      </c>
      <c r="G5164" s="8">
        <v>1.23515088624971E-2</v>
      </c>
      <c r="H5164" s="8">
        <v>1.5327634889702599E-2</v>
      </c>
    </row>
    <row r="5165" spans="1:8" x14ac:dyDescent="0.35">
      <c r="A5165" s="7" t="s">
        <v>922</v>
      </c>
      <c r="B5165" s="7">
        <v>0</v>
      </c>
      <c r="C5165" s="7" t="s">
        <v>140</v>
      </c>
      <c r="D5165" s="7" t="s">
        <v>36</v>
      </c>
      <c r="E5165" s="8">
        <v>2.4986751240279301E-2</v>
      </c>
      <c r="F5165" s="8">
        <v>2.9799466616150801E-2</v>
      </c>
      <c r="G5165" s="8">
        <v>4.8027138839232403E-2</v>
      </c>
      <c r="H5165" s="8">
        <v>4.4362451280208097E-2</v>
      </c>
    </row>
    <row r="5166" spans="1:8" x14ac:dyDescent="0.35">
      <c r="A5166" s="7" t="s">
        <v>923</v>
      </c>
      <c r="B5166" s="7">
        <v>0</v>
      </c>
      <c r="C5166" s="7">
        <v>0</v>
      </c>
      <c r="D5166" s="7" t="s">
        <v>1</v>
      </c>
      <c r="E5166" s="8">
        <v>4.9471006673911001E-2</v>
      </c>
      <c r="F5166" s="8">
        <v>2.44186881957702E-2</v>
      </c>
      <c r="G5166" s="8">
        <v>4.1638987122375098E-2</v>
      </c>
      <c r="H5166" s="8">
        <v>3.9268663680282402E-2</v>
      </c>
    </row>
    <row r="5167" spans="1:8" x14ac:dyDescent="0.35">
      <c r="A5167" s="7" t="s">
        <v>924</v>
      </c>
      <c r="B5167" s="7">
        <v>0</v>
      </c>
      <c r="C5167" s="7">
        <v>0</v>
      </c>
      <c r="D5167" s="7" t="s">
        <v>2</v>
      </c>
      <c r="E5167" s="8">
        <v>2.1699855900519101E-2</v>
      </c>
      <c r="F5167" s="8">
        <v>3.5784727385193602E-2</v>
      </c>
      <c r="G5167" s="8">
        <v>2.5948068103393201E-2</v>
      </c>
      <c r="H5167" s="8">
        <v>2.47116114734869E-2</v>
      </c>
    </row>
    <row r="5168" spans="1:8" x14ac:dyDescent="0.35">
      <c r="A5168" s="7" t="s">
        <v>925</v>
      </c>
      <c r="B5168" s="7">
        <v>0</v>
      </c>
      <c r="C5168" s="7">
        <v>0</v>
      </c>
      <c r="D5168" s="7" t="s">
        <v>3</v>
      </c>
      <c r="E5168" s="8">
        <v>2.7219038326846301E-2</v>
      </c>
      <c r="F5168" s="8">
        <v>2.8810793952291799E-2</v>
      </c>
      <c r="G5168" s="8">
        <v>4.2289350329599802E-2</v>
      </c>
      <c r="H5168" s="8">
        <v>2.0419867138861399E-2</v>
      </c>
    </row>
    <row r="5169" spans="1:8" x14ac:dyDescent="0.35">
      <c r="A5169" s="7" t="s">
        <v>926</v>
      </c>
      <c r="B5169" s="7">
        <v>0</v>
      </c>
      <c r="C5169" s="7">
        <v>0</v>
      </c>
      <c r="D5169" s="7" t="s">
        <v>4</v>
      </c>
      <c r="E5169" s="8">
        <v>2.37801109629283E-2</v>
      </c>
      <c r="F5169" s="8">
        <v>4.81996760252777E-2</v>
      </c>
      <c r="G5169" s="8">
        <v>3.13620122132275E-2</v>
      </c>
      <c r="H5169" s="8">
        <v>2.4438667060438998E-2</v>
      </c>
    </row>
    <row r="5170" spans="1:8" x14ac:dyDescent="0.35">
      <c r="A5170" s="7" t="s">
        <v>927</v>
      </c>
      <c r="B5170" s="7">
        <v>0</v>
      </c>
      <c r="C5170" s="7">
        <v>0</v>
      </c>
      <c r="D5170" s="7" t="s">
        <v>5</v>
      </c>
      <c r="E5170" s="8">
        <v>2.4540972387122901E-2</v>
      </c>
      <c r="F5170" s="8">
        <v>4.6560917970982302E-2</v>
      </c>
      <c r="G5170" s="8">
        <v>0.136153882381089</v>
      </c>
      <c r="H5170" s="8">
        <v>0.167173656317847</v>
      </c>
    </row>
    <row r="5171" spans="1:8" x14ac:dyDescent="0.35">
      <c r="A5171" s="7" t="s">
        <v>928</v>
      </c>
      <c r="B5171" s="7">
        <v>0</v>
      </c>
      <c r="C5171" s="7">
        <v>0</v>
      </c>
      <c r="D5171" s="7" t="s">
        <v>6</v>
      </c>
      <c r="E5171" s="8">
        <v>1.3095951273138E-2</v>
      </c>
      <c r="F5171" s="8">
        <v>1.0581868086334399E-2</v>
      </c>
      <c r="G5171" s="8">
        <v>1.4271813510018201E-2</v>
      </c>
      <c r="H5171" s="8">
        <v>2.4755924843678299E-2</v>
      </c>
    </row>
    <row r="5172" spans="1:8" x14ac:dyDescent="0.35">
      <c r="A5172" s="7" t="s">
        <v>929</v>
      </c>
      <c r="B5172" s="7">
        <v>0</v>
      </c>
      <c r="C5172" s="7">
        <v>0</v>
      </c>
      <c r="D5172" s="7" t="s">
        <v>7</v>
      </c>
      <c r="E5172" s="8">
        <v>2.40086356943418E-2</v>
      </c>
      <c r="F5172" s="8">
        <v>9.2358013122946798E-3</v>
      </c>
      <c r="G5172" s="8">
        <v>6.1735757320877202E-2</v>
      </c>
      <c r="H5172" s="8">
        <v>2.60582209787317E-2</v>
      </c>
    </row>
    <row r="5173" spans="1:8" x14ac:dyDescent="0.35">
      <c r="A5173" s="7" t="s">
        <v>930</v>
      </c>
      <c r="B5173" s="7">
        <v>0</v>
      </c>
      <c r="C5173" s="7">
        <v>0</v>
      </c>
      <c r="D5173" s="7" t="s">
        <v>8</v>
      </c>
      <c r="E5173" s="8">
        <v>1.7737104745020299E-2</v>
      </c>
      <c r="F5173" s="8">
        <v>4.2081585155000498E-3</v>
      </c>
      <c r="G5173" s="8">
        <v>2.2609495209824401E-2</v>
      </c>
      <c r="H5173" s="8">
        <v>1.97223567116259E-2</v>
      </c>
    </row>
    <row r="5174" spans="1:8" x14ac:dyDescent="0.35">
      <c r="A5174" s="7" t="s">
        <v>931</v>
      </c>
      <c r="B5174" s="7">
        <v>0</v>
      </c>
      <c r="C5174" s="7">
        <v>0</v>
      </c>
      <c r="D5174" s="7" t="s">
        <v>9</v>
      </c>
      <c r="E5174" s="8">
        <v>1.9039902860897601E-2</v>
      </c>
      <c r="F5174" s="8">
        <v>8.0966982638606307E-3</v>
      </c>
      <c r="G5174" s="8">
        <v>7.6748568218382399E-2</v>
      </c>
      <c r="H5174" s="8">
        <v>1.53193998640089E-2</v>
      </c>
    </row>
    <row r="5175" spans="1:8" x14ac:dyDescent="0.35">
      <c r="A5175" s="7" t="s">
        <v>932</v>
      </c>
      <c r="B5175" s="7">
        <v>0</v>
      </c>
      <c r="C5175" s="7">
        <v>0</v>
      </c>
      <c r="D5175" s="7" t="s">
        <v>10</v>
      </c>
      <c r="E5175" s="8">
        <v>1.53989716204501E-2</v>
      </c>
      <c r="F5175" s="8">
        <v>6.0516639120222699E-3</v>
      </c>
      <c r="G5175" s="8">
        <v>1.7408263148845301E-2</v>
      </c>
      <c r="H5175" s="8">
        <v>2.1343748849416901E-2</v>
      </c>
    </row>
    <row r="5176" spans="1:8" x14ac:dyDescent="0.35">
      <c r="A5176" s="7" t="s">
        <v>933</v>
      </c>
      <c r="B5176" s="7">
        <v>0</v>
      </c>
      <c r="C5176" s="7">
        <v>0</v>
      </c>
      <c r="D5176" s="7" t="s">
        <v>11</v>
      </c>
      <c r="E5176" s="8">
        <v>1.16851764282426E-2</v>
      </c>
      <c r="F5176" s="8">
        <v>4.9572352926799002E-3</v>
      </c>
      <c r="G5176" s="8">
        <v>2.1472475353000699E-2</v>
      </c>
      <c r="H5176" s="8">
        <v>3.2784843235737403E-2</v>
      </c>
    </row>
    <row r="5177" spans="1:8" x14ac:dyDescent="0.35">
      <c r="A5177" s="7" t="s">
        <v>934</v>
      </c>
      <c r="B5177" s="7">
        <v>0</v>
      </c>
      <c r="C5177" s="7">
        <v>0</v>
      </c>
      <c r="D5177" s="7" t="s">
        <v>12</v>
      </c>
      <c r="E5177" s="8">
        <v>2.13503086384569E-2</v>
      </c>
      <c r="F5177" s="8">
        <v>1.30280535891987E-2</v>
      </c>
      <c r="G5177" s="8">
        <v>3.2954793885284099E-2</v>
      </c>
      <c r="H5177" s="8">
        <v>2.2126632204074102E-2</v>
      </c>
    </row>
    <row r="5178" spans="1:8" x14ac:dyDescent="0.35">
      <c r="A5178" s="7" t="s">
        <v>935</v>
      </c>
      <c r="B5178" s="7">
        <v>0</v>
      </c>
      <c r="C5178" s="7">
        <v>0</v>
      </c>
      <c r="D5178" s="7" t="s">
        <v>13</v>
      </c>
      <c r="E5178" s="8">
        <v>2.0657707652066301E-2</v>
      </c>
      <c r="F5178" s="8">
        <v>3.4702285293839001E-2</v>
      </c>
      <c r="G5178" s="8">
        <v>4.4451823346847802E-2</v>
      </c>
      <c r="H5178" s="8">
        <v>2.7366306894251999E-2</v>
      </c>
    </row>
    <row r="5179" spans="1:8" x14ac:dyDescent="0.35">
      <c r="A5179" s="7" t="s">
        <v>936</v>
      </c>
      <c r="B5179" s="7">
        <v>0</v>
      </c>
      <c r="C5179" s="7">
        <v>0</v>
      </c>
      <c r="D5179" s="7" t="s">
        <v>14</v>
      </c>
      <c r="E5179" s="8">
        <v>4.0163107264429003E-2</v>
      </c>
      <c r="F5179" s="8">
        <v>2.5484167227432301E-2</v>
      </c>
      <c r="G5179" s="8">
        <v>4.9450192864977101E-2</v>
      </c>
      <c r="H5179" s="8">
        <v>2.8016606064678502E-2</v>
      </c>
    </row>
    <row r="5180" spans="1:8" x14ac:dyDescent="0.35">
      <c r="A5180" s="7" t="s">
        <v>937</v>
      </c>
      <c r="B5180" s="7">
        <v>0</v>
      </c>
      <c r="C5180" s="7">
        <v>0</v>
      </c>
      <c r="D5180" s="7" t="s">
        <v>15</v>
      </c>
      <c r="E5180" s="8">
        <v>4.0042548870774797E-2</v>
      </c>
      <c r="F5180" s="8">
        <v>6.7995448555242893E-2</v>
      </c>
      <c r="G5180" s="8">
        <v>1.89065930111907E-2</v>
      </c>
      <c r="H5180" s="8">
        <v>2.0440320572287899E-2</v>
      </c>
    </row>
    <row r="5181" spans="1:8" x14ac:dyDescent="0.35">
      <c r="A5181" s="7" t="s">
        <v>938</v>
      </c>
      <c r="B5181" s="7">
        <v>0</v>
      </c>
      <c r="C5181" s="7">
        <v>0</v>
      </c>
      <c r="D5181" s="7" t="s">
        <v>16</v>
      </c>
      <c r="E5181" s="8">
        <v>2.61027222597092E-2</v>
      </c>
      <c r="F5181" s="8">
        <v>4.5173496950811201E-2</v>
      </c>
      <c r="G5181" s="8">
        <v>0.104887826031375</v>
      </c>
      <c r="H5181" s="8">
        <v>0.13903434676857501</v>
      </c>
    </row>
    <row r="5182" spans="1:8" x14ac:dyDescent="0.35">
      <c r="A5182" s="7" t="s">
        <v>939</v>
      </c>
      <c r="B5182" s="7">
        <v>0</v>
      </c>
      <c r="C5182" s="7">
        <v>0</v>
      </c>
      <c r="D5182" s="7" t="s">
        <v>39</v>
      </c>
      <c r="E5182" s="8" t="s">
        <v>276</v>
      </c>
      <c r="F5182" s="8" t="s">
        <v>276</v>
      </c>
      <c r="G5182" s="8" t="s">
        <v>276</v>
      </c>
      <c r="H5182" s="8" t="s">
        <v>276</v>
      </c>
    </row>
    <row r="5183" spans="1:8" x14ac:dyDescent="0.35">
      <c r="A5183" s="7" t="s">
        <v>940</v>
      </c>
      <c r="B5183" s="7">
        <v>0</v>
      </c>
      <c r="C5183" s="7">
        <v>0</v>
      </c>
      <c r="D5183" s="7" t="s">
        <v>40</v>
      </c>
      <c r="E5183" s="8">
        <v>9.3569242323278193E-3</v>
      </c>
      <c r="F5183" s="8">
        <v>8.9132072894895897E-3</v>
      </c>
      <c r="G5183" s="8" t="s">
        <v>276</v>
      </c>
      <c r="H5183" s="8">
        <v>1.3173023001891401E-3</v>
      </c>
    </row>
    <row r="5184" spans="1:8" x14ac:dyDescent="0.35">
      <c r="A5184" s="7" t="s">
        <v>941</v>
      </c>
      <c r="B5184" s="7">
        <v>0</v>
      </c>
      <c r="C5184" s="7">
        <v>0</v>
      </c>
      <c r="D5184" s="7" t="s">
        <v>41</v>
      </c>
      <c r="E5184" s="8">
        <v>6.3931746528200096E-3</v>
      </c>
      <c r="F5184" s="8">
        <v>1.9702979667242898E-3</v>
      </c>
      <c r="G5184" s="8">
        <v>1.84211127458495E-2</v>
      </c>
      <c r="H5184" s="8">
        <v>1.04794222988943E-2</v>
      </c>
    </row>
    <row r="5185" spans="1:8" x14ac:dyDescent="0.35">
      <c r="A5185" s="7" t="s">
        <v>942</v>
      </c>
      <c r="B5185" s="7">
        <v>0</v>
      </c>
      <c r="C5185" s="7">
        <v>0</v>
      </c>
      <c r="D5185" s="7" t="s">
        <v>42</v>
      </c>
      <c r="E5185" s="8">
        <v>1.6081288971419899E-2</v>
      </c>
      <c r="F5185" s="8">
        <v>1.8525433615887901E-2</v>
      </c>
      <c r="G5185" s="8">
        <v>3.04053988859414E-2</v>
      </c>
      <c r="H5185" s="8">
        <v>2.53806036767114E-2</v>
      </c>
    </row>
    <row r="5186" spans="1:8" x14ac:dyDescent="0.35">
      <c r="A5186" s="7" t="s">
        <v>943</v>
      </c>
      <c r="B5186" s="7">
        <v>0</v>
      </c>
      <c r="C5186" s="7">
        <v>0</v>
      </c>
      <c r="D5186" s="7" t="s">
        <v>43</v>
      </c>
      <c r="E5186" s="8">
        <v>5.6479604270429903E-2</v>
      </c>
      <c r="F5186" s="8">
        <v>2.2597690612982502E-2</v>
      </c>
      <c r="G5186" s="8">
        <v>3.0342948313900601E-2</v>
      </c>
      <c r="H5186" s="8">
        <v>3.3591168853409903E-2</v>
      </c>
    </row>
    <row r="5187" spans="1:8" x14ac:dyDescent="0.35">
      <c r="A5187" s="7" t="s">
        <v>944</v>
      </c>
      <c r="B5187" s="7">
        <v>0</v>
      </c>
      <c r="C5187" s="7">
        <v>0</v>
      </c>
      <c r="D5187" s="7" t="s">
        <v>44</v>
      </c>
      <c r="E5187" s="8">
        <v>3.4378038104600502E-2</v>
      </c>
      <c r="F5187" s="8">
        <v>8.5690107242052505E-2</v>
      </c>
      <c r="G5187" s="8">
        <v>0.13397483499674401</v>
      </c>
      <c r="H5187" s="8">
        <v>0.124690583258738</v>
      </c>
    </row>
    <row r="5188" spans="1:8" x14ac:dyDescent="0.35">
      <c r="A5188" s="7" t="s">
        <v>945</v>
      </c>
      <c r="B5188" s="7">
        <v>0</v>
      </c>
      <c r="C5188" s="7">
        <v>0</v>
      </c>
      <c r="D5188" s="7" t="s">
        <v>17</v>
      </c>
      <c r="E5188" s="8">
        <v>4.2833883653100299E-2</v>
      </c>
      <c r="F5188" s="8">
        <v>7.1906069699964201E-2</v>
      </c>
      <c r="G5188" s="8">
        <v>0.12688579245568499</v>
      </c>
      <c r="H5188" s="8">
        <v>0.13047617569995601</v>
      </c>
    </row>
    <row r="5189" spans="1:8" x14ac:dyDescent="0.35">
      <c r="A5189" s="7" t="s">
        <v>946</v>
      </c>
      <c r="B5189" s="7">
        <v>0</v>
      </c>
      <c r="C5189" s="7">
        <v>0</v>
      </c>
      <c r="D5189" s="7" t="s">
        <v>18</v>
      </c>
      <c r="E5189" s="8">
        <v>2.8451364551058601E-2</v>
      </c>
      <c r="F5189" s="8">
        <v>2.2246210982215599E-2</v>
      </c>
      <c r="G5189" s="8">
        <v>1.4275107519946701E-2</v>
      </c>
      <c r="H5189" s="8">
        <v>2.8246665784791201E-2</v>
      </c>
    </row>
    <row r="5190" spans="1:8" x14ac:dyDescent="0.35">
      <c r="A5190" s="7" t="s">
        <v>947</v>
      </c>
      <c r="B5190" s="7">
        <v>0</v>
      </c>
      <c r="C5190" s="7">
        <v>0</v>
      </c>
      <c r="D5190" s="7" t="s">
        <v>19</v>
      </c>
      <c r="E5190" s="8">
        <v>1.45078802509549E-2</v>
      </c>
      <c r="F5190" s="8">
        <v>1.42543585371254E-2</v>
      </c>
      <c r="G5190" s="8">
        <v>3.0918554258337401E-2</v>
      </c>
      <c r="H5190" s="8">
        <v>2.2665162786382202E-2</v>
      </c>
    </row>
    <row r="5191" spans="1:8" x14ac:dyDescent="0.35">
      <c r="A5191" s="7" t="s">
        <v>948</v>
      </c>
      <c r="B5191" s="7">
        <v>0</v>
      </c>
      <c r="C5191" s="7">
        <v>0</v>
      </c>
      <c r="D5191" s="7" t="s">
        <v>20</v>
      </c>
      <c r="E5191" s="8">
        <v>1.35243434807367E-2</v>
      </c>
      <c r="F5191" s="8">
        <v>1.74855473663976E-2</v>
      </c>
      <c r="G5191" s="8">
        <v>4.1115143634264301E-2</v>
      </c>
      <c r="H5191" s="8">
        <v>6.0967812534396901E-3</v>
      </c>
    </row>
    <row r="5192" spans="1:8" x14ac:dyDescent="0.35">
      <c r="A5192" s="7" t="s">
        <v>949</v>
      </c>
      <c r="B5192" s="7">
        <v>0</v>
      </c>
      <c r="C5192" s="7">
        <v>0</v>
      </c>
      <c r="D5192" s="7" t="s">
        <v>21</v>
      </c>
      <c r="E5192" s="8">
        <v>2.7687008849108199E-2</v>
      </c>
      <c r="F5192" s="8">
        <v>4.34225482531711E-2</v>
      </c>
      <c r="G5192" s="8">
        <v>6.3788291201751599E-2</v>
      </c>
      <c r="H5192" s="8">
        <v>6.5443808222573993E-2</v>
      </c>
    </row>
    <row r="5193" spans="1:8" x14ac:dyDescent="0.35">
      <c r="A5193" s="7" t="s">
        <v>950</v>
      </c>
      <c r="B5193" s="7">
        <v>0</v>
      </c>
      <c r="C5193" s="7">
        <v>0</v>
      </c>
      <c r="D5193" s="7" t="s">
        <v>22</v>
      </c>
      <c r="E5193" s="8">
        <v>2.2329331254085E-2</v>
      </c>
      <c r="F5193" s="8">
        <v>1.63746037225069E-2</v>
      </c>
      <c r="G5193" s="8">
        <v>3.2495174381792002E-2</v>
      </c>
      <c r="H5193" s="8">
        <v>2.35662819094021E-2</v>
      </c>
    </row>
    <row r="5194" spans="1:8" x14ac:dyDescent="0.35">
      <c r="A5194" s="7" t="s">
        <v>951</v>
      </c>
      <c r="B5194" s="7">
        <v>0</v>
      </c>
      <c r="C5194" s="7" t="s">
        <v>141</v>
      </c>
      <c r="D5194" s="7" t="s">
        <v>36</v>
      </c>
      <c r="E5194" s="8">
        <v>0.155146421040256</v>
      </c>
      <c r="F5194" s="8">
        <v>0.115511467870025</v>
      </c>
      <c r="G5194" s="8">
        <v>0.176357200337836</v>
      </c>
      <c r="H5194" s="8">
        <v>0.17733925025511599</v>
      </c>
    </row>
    <row r="5195" spans="1:8" x14ac:dyDescent="0.35">
      <c r="A5195" s="7" t="s">
        <v>952</v>
      </c>
      <c r="B5195" s="7">
        <v>0</v>
      </c>
      <c r="C5195" s="7">
        <v>0</v>
      </c>
      <c r="D5195" s="7" t="s">
        <v>1</v>
      </c>
      <c r="E5195" s="8">
        <v>0.2846842751068</v>
      </c>
      <c r="F5195" s="8">
        <v>0.22925037188623901</v>
      </c>
      <c r="G5195" s="8">
        <v>0.26372105795280099</v>
      </c>
      <c r="H5195" s="8">
        <v>0.37481806076415802</v>
      </c>
    </row>
    <row r="5196" spans="1:8" x14ac:dyDescent="0.35">
      <c r="A5196" s="7" t="s">
        <v>953</v>
      </c>
      <c r="B5196" s="7">
        <v>0</v>
      </c>
      <c r="C5196" s="7">
        <v>0</v>
      </c>
      <c r="D5196" s="7" t="s">
        <v>2</v>
      </c>
      <c r="E5196" s="8">
        <v>0.13689616546529801</v>
      </c>
      <c r="F5196" s="8">
        <v>9.3165552814634997E-2</v>
      </c>
      <c r="G5196" s="8">
        <v>0.20401152407082401</v>
      </c>
      <c r="H5196" s="8">
        <v>0.23752720315630599</v>
      </c>
    </row>
    <row r="5197" spans="1:8" x14ac:dyDescent="0.35">
      <c r="A5197" s="7" t="s">
        <v>954</v>
      </c>
      <c r="B5197" s="7">
        <v>0</v>
      </c>
      <c r="C5197" s="7">
        <v>0</v>
      </c>
      <c r="D5197" s="7" t="s">
        <v>3</v>
      </c>
      <c r="E5197" s="8">
        <v>0.14386440144377299</v>
      </c>
      <c r="F5197" s="8">
        <v>0.117628892677875</v>
      </c>
      <c r="G5197" s="8">
        <v>0.14552107799754199</v>
      </c>
      <c r="H5197" s="8">
        <v>0.14464926110176299</v>
      </c>
    </row>
    <row r="5198" spans="1:8" x14ac:dyDescent="0.35">
      <c r="A5198" s="7" t="s">
        <v>955</v>
      </c>
      <c r="B5198" s="7">
        <v>0</v>
      </c>
      <c r="C5198" s="7">
        <v>0</v>
      </c>
      <c r="D5198" s="7" t="s">
        <v>4</v>
      </c>
      <c r="E5198" s="8">
        <v>0.108519741748124</v>
      </c>
      <c r="F5198" s="8">
        <v>0.10669230670997901</v>
      </c>
      <c r="G5198" s="8">
        <v>0.11667379188471599</v>
      </c>
      <c r="H5198" s="8">
        <v>8.9026056545396207E-2</v>
      </c>
    </row>
    <row r="5199" spans="1:8" x14ac:dyDescent="0.35">
      <c r="A5199" s="7" t="s">
        <v>956</v>
      </c>
      <c r="B5199" s="7">
        <v>0</v>
      </c>
      <c r="C5199" s="7">
        <v>0</v>
      </c>
      <c r="D5199" s="7" t="s">
        <v>5</v>
      </c>
      <c r="E5199" s="8">
        <v>0.243930393749377</v>
      </c>
      <c r="F5199" s="8">
        <v>0.162535765994203</v>
      </c>
      <c r="G5199" s="8">
        <v>0.36359271825435002</v>
      </c>
      <c r="H5199" s="8">
        <v>0.37650394497075701</v>
      </c>
    </row>
    <row r="5200" spans="1:8" x14ac:dyDescent="0.35">
      <c r="A5200" s="7" t="s">
        <v>957</v>
      </c>
      <c r="B5200" s="7">
        <v>0</v>
      </c>
      <c r="C5200" s="7">
        <v>0</v>
      </c>
      <c r="D5200" s="7" t="s">
        <v>6</v>
      </c>
      <c r="E5200" s="8">
        <v>0.102479317463141</v>
      </c>
      <c r="F5200" s="8">
        <v>8.2912364070472699E-2</v>
      </c>
      <c r="G5200" s="8">
        <v>0.105782319586348</v>
      </c>
      <c r="H5200" s="8">
        <v>6.6767201087140404E-2</v>
      </c>
    </row>
    <row r="5201" spans="1:8" x14ac:dyDescent="0.35">
      <c r="A5201" s="7" t="s">
        <v>958</v>
      </c>
      <c r="B5201" s="7">
        <v>0</v>
      </c>
      <c r="C5201" s="7">
        <v>0</v>
      </c>
      <c r="D5201" s="7" t="s">
        <v>7</v>
      </c>
      <c r="E5201" s="8">
        <v>0.13451196427555001</v>
      </c>
      <c r="F5201" s="8">
        <v>6.9739117304610201E-2</v>
      </c>
      <c r="G5201" s="8">
        <v>0.13439474652934499</v>
      </c>
      <c r="H5201" s="8">
        <v>7.8437984314776693E-2</v>
      </c>
    </row>
    <row r="5202" spans="1:8" x14ac:dyDescent="0.35">
      <c r="A5202" s="7" t="s">
        <v>959</v>
      </c>
      <c r="B5202" s="7">
        <v>0</v>
      </c>
      <c r="C5202" s="7">
        <v>0</v>
      </c>
      <c r="D5202" s="7" t="s">
        <v>8</v>
      </c>
      <c r="E5202" s="8">
        <v>0.11879330453956</v>
      </c>
      <c r="F5202" s="8">
        <v>6.0532630793221E-2</v>
      </c>
      <c r="G5202" s="8">
        <v>7.0343827662342706E-2</v>
      </c>
      <c r="H5202" s="8">
        <v>6.1622894236352498E-2</v>
      </c>
    </row>
    <row r="5203" spans="1:8" x14ac:dyDescent="0.35">
      <c r="A5203" s="7" t="s">
        <v>960</v>
      </c>
      <c r="B5203" s="7">
        <v>0</v>
      </c>
      <c r="C5203" s="7">
        <v>0</v>
      </c>
      <c r="D5203" s="7" t="s">
        <v>9</v>
      </c>
      <c r="E5203" s="8">
        <v>9.5613085815486207E-2</v>
      </c>
      <c r="F5203" s="8">
        <v>7.5883366664955695E-2</v>
      </c>
      <c r="G5203" s="8">
        <v>7.7259857994620498E-2</v>
      </c>
      <c r="H5203" s="8">
        <v>4.8234346493586197E-2</v>
      </c>
    </row>
    <row r="5204" spans="1:8" x14ac:dyDescent="0.35">
      <c r="A5204" s="7" t="s">
        <v>961</v>
      </c>
      <c r="B5204" s="7">
        <v>0</v>
      </c>
      <c r="C5204" s="7">
        <v>0</v>
      </c>
      <c r="D5204" s="7" t="s">
        <v>10</v>
      </c>
      <c r="E5204" s="8">
        <v>8.5794416008196706E-2</v>
      </c>
      <c r="F5204" s="8">
        <v>4.6369285451512698E-2</v>
      </c>
      <c r="G5204" s="8">
        <v>9.3143506858266098E-2</v>
      </c>
      <c r="H5204" s="8">
        <v>0.12559253927671499</v>
      </c>
    </row>
    <row r="5205" spans="1:8" x14ac:dyDescent="0.35">
      <c r="A5205" s="7" t="s">
        <v>962</v>
      </c>
      <c r="B5205" s="7">
        <v>0</v>
      </c>
      <c r="C5205" s="7">
        <v>0</v>
      </c>
      <c r="D5205" s="7" t="s">
        <v>11</v>
      </c>
      <c r="E5205" s="8">
        <v>7.5149942099492106E-2</v>
      </c>
      <c r="F5205" s="8">
        <v>3.5206008883919303E-2</v>
      </c>
      <c r="G5205" s="8">
        <v>0.16348031118848799</v>
      </c>
      <c r="H5205" s="8">
        <v>0.15732756962636399</v>
      </c>
    </row>
    <row r="5206" spans="1:8" x14ac:dyDescent="0.35">
      <c r="A5206" s="7" t="s">
        <v>963</v>
      </c>
      <c r="B5206" s="7">
        <v>0</v>
      </c>
      <c r="C5206" s="7">
        <v>0</v>
      </c>
      <c r="D5206" s="7" t="s">
        <v>12</v>
      </c>
      <c r="E5206" s="8">
        <v>0.120235911079563</v>
      </c>
      <c r="F5206" s="8">
        <v>7.7899482846377197E-2</v>
      </c>
      <c r="G5206" s="8">
        <v>0.15222541091057101</v>
      </c>
      <c r="H5206" s="8">
        <v>0.118056553950999</v>
      </c>
    </row>
    <row r="5207" spans="1:8" x14ac:dyDescent="0.35">
      <c r="A5207" s="7" t="s">
        <v>964</v>
      </c>
      <c r="B5207" s="7">
        <v>0</v>
      </c>
      <c r="C5207" s="7">
        <v>0</v>
      </c>
      <c r="D5207" s="7" t="s">
        <v>13</v>
      </c>
      <c r="E5207" s="8">
        <v>0.17350604645129999</v>
      </c>
      <c r="F5207" s="8">
        <v>0.12841700293115699</v>
      </c>
      <c r="G5207" s="8">
        <v>0.15846707302519</v>
      </c>
      <c r="H5207" s="8">
        <v>0.215646935663795</v>
      </c>
    </row>
    <row r="5208" spans="1:8" x14ac:dyDescent="0.35">
      <c r="A5208" s="7" t="s">
        <v>965</v>
      </c>
      <c r="B5208" s="7">
        <v>0</v>
      </c>
      <c r="C5208" s="7">
        <v>0</v>
      </c>
      <c r="D5208" s="7" t="s">
        <v>14</v>
      </c>
      <c r="E5208" s="8">
        <v>0.18081969973401199</v>
      </c>
      <c r="F5208" s="8">
        <v>0.136401617734425</v>
      </c>
      <c r="G5208" s="8">
        <v>0.19826741935711001</v>
      </c>
      <c r="H5208" s="8">
        <v>0.248375378131997</v>
      </c>
    </row>
    <row r="5209" spans="1:8" x14ac:dyDescent="0.35">
      <c r="A5209" s="7" t="s">
        <v>966</v>
      </c>
      <c r="B5209" s="7">
        <v>0</v>
      </c>
      <c r="C5209" s="7">
        <v>0</v>
      </c>
      <c r="D5209" s="7" t="s">
        <v>15</v>
      </c>
      <c r="E5209" s="8">
        <v>0.24085739812738699</v>
      </c>
      <c r="F5209" s="8">
        <v>0.171880386213528</v>
      </c>
      <c r="G5209" s="8">
        <v>0.24285748260722501</v>
      </c>
      <c r="H5209" s="8">
        <v>0.13878418476117599</v>
      </c>
    </row>
    <row r="5210" spans="1:8" x14ac:dyDescent="0.35">
      <c r="A5210" s="7" t="s">
        <v>967</v>
      </c>
      <c r="B5210" s="7">
        <v>0</v>
      </c>
      <c r="C5210" s="7">
        <v>0</v>
      </c>
      <c r="D5210" s="7" t="s">
        <v>16</v>
      </c>
      <c r="E5210" s="8">
        <v>0.17868184852831201</v>
      </c>
      <c r="F5210" s="8">
        <v>0.16663715634130699</v>
      </c>
      <c r="G5210" s="8">
        <v>0.23297889583454401</v>
      </c>
      <c r="H5210" s="8">
        <v>0.25061465956900197</v>
      </c>
    </row>
    <row r="5211" spans="1:8" x14ac:dyDescent="0.35">
      <c r="A5211" s="7" t="s">
        <v>968</v>
      </c>
      <c r="B5211" s="7">
        <v>0</v>
      </c>
      <c r="C5211" s="7">
        <v>0</v>
      </c>
      <c r="D5211" s="7" t="s">
        <v>39</v>
      </c>
      <c r="E5211" s="8">
        <v>2.6790513398961199E-3</v>
      </c>
      <c r="F5211" s="8">
        <v>8.6858481905981097E-3</v>
      </c>
      <c r="G5211" s="8">
        <v>4.19587673164755E-2</v>
      </c>
      <c r="H5211" s="8">
        <v>4.7451062220189803E-3</v>
      </c>
    </row>
    <row r="5212" spans="1:8" x14ac:dyDescent="0.35">
      <c r="A5212" s="7" t="s">
        <v>969</v>
      </c>
      <c r="B5212" s="7">
        <v>0</v>
      </c>
      <c r="C5212" s="7">
        <v>0</v>
      </c>
      <c r="D5212" s="7" t="s">
        <v>40</v>
      </c>
      <c r="E5212" s="8">
        <v>0.236234405492116</v>
      </c>
      <c r="F5212" s="8">
        <v>0.100305830915151</v>
      </c>
      <c r="G5212" s="8">
        <v>7.0493782899996596E-2</v>
      </c>
      <c r="H5212" s="8">
        <v>0.13254813970878601</v>
      </c>
    </row>
    <row r="5213" spans="1:8" x14ac:dyDescent="0.35">
      <c r="A5213" s="7" t="s">
        <v>970</v>
      </c>
      <c r="B5213" s="7">
        <v>0</v>
      </c>
      <c r="C5213" s="7">
        <v>0</v>
      </c>
      <c r="D5213" s="7" t="s">
        <v>41</v>
      </c>
      <c r="E5213" s="8">
        <v>0.12049481707736701</v>
      </c>
      <c r="F5213" s="8">
        <v>0.17812966688381801</v>
      </c>
      <c r="G5213" s="8">
        <v>0.20076740465387499</v>
      </c>
      <c r="H5213" s="8">
        <v>0.246248791273322</v>
      </c>
    </row>
    <row r="5214" spans="1:8" x14ac:dyDescent="0.35">
      <c r="A5214" s="7" t="s">
        <v>971</v>
      </c>
      <c r="B5214" s="7">
        <v>0</v>
      </c>
      <c r="C5214" s="7">
        <v>0</v>
      </c>
      <c r="D5214" s="7" t="s">
        <v>42</v>
      </c>
      <c r="E5214" s="8">
        <v>0.16933657175472799</v>
      </c>
      <c r="F5214" s="8">
        <v>0.109548019109394</v>
      </c>
      <c r="G5214" s="8">
        <v>0.24159992013701601</v>
      </c>
      <c r="H5214" s="8">
        <v>0.156209853826631</v>
      </c>
    </row>
    <row r="5215" spans="1:8" x14ac:dyDescent="0.35">
      <c r="A5215" s="7" t="s">
        <v>972</v>
      </c>
      <c r="B5215" s="7">
        <v>0</v>
      </c>
      <c r="C5215" s="7">
        <v>0</v>
      </c>
      <c r="D5215" s="7" t="s">
        <v>43</v>
      </c>
      <c r="E5215" s="8">
        <v>0.190329263971908</v>
      </c>
      <c r="F5215" s="8">
        <v>0.15064657132770401</v>
      </c>
      <c r="G5215" s="8">
        <v>0.16864806270615501</v>
      </c>
      <c r="H5215" s="8">
        <v>0.149802956465555</v>
      </c>
    </row>
    <row r="5216" spans="1:8" x14ac:dyDescent="0.35">
      <c r="A5216" s="7" t="s">
        <v>973</v>
      </c>
      <c r="B5216" s="7">
        <v>0</v>
      </c>
      <c r="C5216" s="7">
        <v>0</v>
      </c>
      <c r="D5216" s="7" t="s">
        <v>44</v>
      </c>
      <c r="E5216" s="8">
        <v>0.14896524781919199</v>
      </c>
      <c r="F5216" s="8">
        <v>8.7204491839253398E-2</v>
      </c>
      <c r="G5216" s="8">
        <v>0.150604207933701</v>
      </c>
      <c r="H5216" s="8">
        <v>0.25012445954879098</v>
      </c>
    </row>
    <row r="5217" spans="1:8" x14ac:dyDescent="0.35">
      <c r="A5217" s="7" t="s">
        <v>974</v>
      </c>
      <c r="B5217" s="7">
        <v>0</v>
      </c>
      <c r="C5217" s="7">
        <v>0</v>
      </c>
      <c r="D5217" s="7" t="s">
        <v>17</v>
      </c>
      <c r="E5217" s="8">
        <v>0.23001868356643199</v>
      </c>
      <c r="F5217" s="8">
        <v>0.117396892805365</v>
      </c>
      <c r="G5217" s="8">
        <v>0.24466629811830101</v>
      </c>
      <c r="H5217" s="8">
        <v>0.23012941263030401</v>
      </c>
    </row>
    <row r="5218" spans="1:8" x14ac:dyDescent="0.35">
      <c r="A5218" s="7" t="s">
        <v>975</v>
      </c>
      <c r="B5218" s="7">
        <v>0</v>
      </c>
      <c r="C5218" s="7">
        <v>0</v>
      </c>
      <c r="D5218" s="7" t="s">
        <v>18</v>
      </c>
      <c r="E5218" s="8">
        <v>0.14633719136144299</v>
      </c>
      <c r="F5218" s="8">
        <v>0.122007526409514</v>
      </c>
      <c r="G5218" s="8">
        <v>0.201671605890682</v>
      </c>
      <c r="H5218" s="8">
        <v>0.17533094145275099</v>
      </c>
    </row>
    <row r="5219" spans="1:8" x14ac:dyDescent="0.35">
      <c r="A5219" s="7" t="s">
        <v>976</v>
      </c>
      <c r="B5219" s="7">
        <v>0</v>
      </c>
      <c r="C5219" s="7">
        <v>0</v>
      </c>
      <c r="D5219" s="7" t="s">
        <v>19</v>
      </c>
      <c r="E5219" s="8">
        <v>9.8375209517693907E-2</v>
      </c>
      <c r="F5219" s="8">
        <v>9.1864266402366598E-2</v>
      </c>
      <c r="G5219" s="8">
        <v>0.143707984365057</v>
      </c>
      <c r="H5219" s="8">
        <v>0.12204006092504401</v>
      </c>
    </row>
    <row r="5220" spans="1:8" x14ac:dyDescent="0.35">
      <c r="A5220" s="7" t="s">
        <v>977</v>
      </c>
      <c r="B5220" s="7">
        <v>0</v>
      </c>
      <c r="C5220" s="7">
        <v>0</v>
      </c>
      <c r="D5220" s="7" t="s">
        <v>20</v>
      </c>
      <c r="E5220" s="8">
        <v>0.165682777316768</v>
      </c>
      <c r="F5220" s="8">
        <v>0.13507317331486501</v>
      </c>
      <c r="G5220" s="8">
        <v>0.101601048449164</v>
      </c>
      <c r="H5220" s="8">
        <v>0.19700497097620701</v>
      </c>
    </row>
    <row r="5221" spans="1:8" x14ac:dyDescent="0.35">
      <c r="A5221" s="7" t="s">
        <v>978</v>
      </c>
      <c r="B5221" s="7">
        <v>0</v>
      </c>
      <c r="C5221" s="7">
        <v>0</v>
      </c>
      <c r="D5221" s="7" t="s">
        <v>21</v>
      </c>
      <c r="E5221" s="8">
        <v>0.15285242112856301</v>
      </c>
      <c r="F5221" s="8">
        <v>0.10446964154049</v>
      </c>
      <c r="G5221" s="8">
        <v>0.14306152231316899</v>
      </c>
      <c r="H5221" s="8">
        <v>0.146221197986594</v>
      </c>
    </row>
    <row r="5222" spans="1:8" x14ac:dyDescent="0.35">
      <c r="A5222" s="7" t="s">
        <v>979</v>
      </c>
      <c r="B5222" s="7">
        <v>0</v>
      </c>
      <c r="C5222" s="7">
        <v>0</v>
      </c>
      <c r="D5222" s="7" t="s">
        <v>22</v>
      </c>
      <c r="E5222" s="8">
        <v>0.15740408887337601</v>
      </c>
      <c r="F5222" s="8">
        <v>0.12639273054751499</v>
      </c>
      <c r="G5222" s="8">
        <v>0.20916865800201301</v>
      </c>
      <c r="H5222" s="8">
        <v>0.20803626150306401</v>
      </c>
    </row>
    <row r="5223" spans="1:8" x14ac:dyDescent="0.35">
      <c r="A5223" s="7" t="s">
        <v>980</v>
      </c>
      <c r="B5223" s="7">
        <v>0</v>
      </c>
      <c r="C5223" s="7" t="s">
        <v>142</v>
      </c>
      <c r="D5223" s="7" t="s">
        <v>36</v>
      </c>
      <c r="E5223" s="8">
        <v>9.3262752730161505E-2</v>
      </c>
      <c r="F5223" s="8">
        <v>9.4245865020657807E-2</v>
      </c>
      <c r="G5223" s="8">
        <v>0.10529160078251899</v>
      </c>
      <c r="H5223" s="8">
        <v>0.108673508592489</v>
      </c>
    </row>
    <row r="5224" spans="1:8" x14ac:dyDescent="0.35">
      <c r="A5224" s="7" t="s">
        <v>981</v>
      </c>
      <c r="B5224" s="7">
        <v>0</v>
      </c>
      <c r="C5224" s="7">
        <v>0</v>
      </c>
      <c r="D5224" s="7" t="s">
        <v>1</v>
      </c>
      <c r="E5224" s="8">
        <v>0.11191766559959999</v>
      </c>
      <c r="F5224" s="8">
        <v>0.189725006288682</v>
      </c>
      <c r="G5224" s="8">
        <v>0.18747318667007901</v>
      </c>
      <c r="H5224" s="8">
        <v>0.147574854224994</v>
      </c>
    </row>
    <row r="5225" spans="1:8" x14ac:dyDescent="0.35">
      <c r="A5225" s="7" t="s">
        <v>982</v>
      </c>
      <c r="B5225" s="7">
        <v>0</v>
      </c>
      <c r="C5225" s="7">
        <v>0</v>
      </c>
      <c r="D5225" s="7" t="s">
        <v>2</v>
      </c>
      <c r="E5225" s="8">
        <v>5.2234050228147103E-2</v>
      </c>
      <c r="F5225" s="8">
        <v>9.1799994074362595E-2</v>
      </c>
      <c r="G5225" s="8">
        <v>6.4748211351974796E-2</v>
      </c>
      <c r="H5225" s="8">
        <v>9.5411328068983198E-2</v>
      </c>
    </row>
    <row r="5226" spans="1:8" x14ac:dyDescent="0.35">
      <c r="A5226" s="7" t="s">
        <v>983</v>
      </c>
      <c r="B5226" s="7">
        <v>0</v>
      </c>
      <c r="C5226" s="7">
        <v>0</v>
      </c>
      <c r="D5226" s="7" t="s">
        <v>3</v>
      </c>
      <c r="E5226" s="8">
        <v>6.6120968382821402E-2</v>
      </c>
      <c r="F5226" s="8">
        <v>7.9491325685807898E-2</v>
      </c>
      <c r="G5226" s="8">
        <v>6.4913615936816896E-2</v>
      </c>
      <c r="H5226" s="8">
        <v>6.2275507895578203E-2</v>
      </c>
    </row>
    <row r="5227" spans="1:8" x14ac:dyDescent="0.35">
      <c r="A5227" s="7" t="s">
        <v>984</v>
      </c>
      <c r="B5227" s="7">
        <v>0</v>
      </c>
      <c r="C5227" s="7">
        <v>0</v>
      </c>
      <c r="D5227" s="7" t="s">
        <v>4</v>
      </c>
      <c r="E5227" s="8">
        <v>0.10981374469595399</v>
      </c>
      <c r="F5227" s="8">
        <v>9.8878256510972706E-2</v>
      </c>
      <c r="G5227" s="8">
        <v>0.124955180865725</v>
      </c>
      <c r="H5227" s="8">
        <v>0.13891568839770899</v>
      </c>
    </row>
    <row r="5228" spans="1:8" x14ac:dyDescent="0.35">
      <c r="A5228" s="7" t="s">
        <v>985</v>
      </c>
      <c r="B5228" s="7">
        <v>0</v>
      </c>
      <c r="C5228" s="7">
        <v>0</v>
      </c>
      <c r="D5228" s="7" t="s">
        <v>5</v>
      </c>
      <c r="E5228" s="8">
        <v>0.12776498941988201</v>
      </c>
      <c r="F5228" s="8">
        <v>9.9222478649305099E-2</v>
      </c>
      <c r="G5228" s="8">
        <v>0.16921320021889399</v>
      </c>
      <c r="H5228" s="8">
        <v>0.183942217250506</v>
      </c>
    </row>
    <row r="5229" spans="1:8" x14ac:dyDescent="0.35">
      <c r="A5229" s="7" t="s">
        <v>986</v>
      </c>
      <c r="B5229" s="7">
        <v>0</v>
      </c>
      <c r="C5229" s="7">
        <v>0</v>
      </c>
      <c r="D5229" s="7" t="s">
        <v>6</v>
      </c>
      <c r="E5229" s="8">
        <v>7.7424070641279694E-2</v>
      </c>
      <c r="F5229" s="8">
        <v>8.1352673328952699E-2</v>
      </c>
      <c r="G5229" s="8">
        <v>7.4105690984939604E-2</v>
      </c>
      <c r="H5229" s="8">
        <v>4.9605891586837501E-2</v>
      </c>
    </row>
    <row r="5230" spans="1:8" x14ac:dyDescent="0.35">
      <c r="A5230" s="7" t="s">
        <v>987</v>
      </c>
      <c r="B5230" s="7">
        <v>0</v>
      </c>
      <c r="C5230" s="7">
        <v>0</v>
      </c>
      <c r="D5230" s="7" t="s">
        <v>7</v>
      </c>
      <c r="E5230" s="8">
        <v>0.122512136810511</v>
      </c>
      <c r="F5230" s="8">
        <v>6.3877205061880493E-2</v>
      </c>
      <c r="G5230" s="8">
        <v>9.1380478023094805E-2</v>
      </c>
      <c r="H5230" s="8">
        <v>6.3566805869054499E-2</v>
      </c>
    </row>
    <row r="5231" spans="1:8" x14ac:dyDescent="0.35">
      <c r="A5231" s="7" t="s">
        <v>988</v>
      </c>
      <c r="B5231" s="7">
        <v>0</v>
      </c>
      <c r="C5231" s="7">
        <v>0</v>
      </c>
      <c r="D5231" s="7" t="s">
        <v>8</v>
      </c>
      <c r="E5231" s="8">
        <v>7.6293203069690396E-2</v>
      </c>
      <c r="F5231" s="8">
        <v>5.3175042725641497E-2</v>
      </c>
      <c r="G5231" s="8">
        <v>5.4584318036070098E-2</v>
      </c>
      <c r="H5231" s="8">
        <v>9.4360381308337904E-2</v>
      </c>
    </row>
    <row r="5232" spans="1:8" x14ac:dyDescent="0.35">
      <c r="A5232" s="7" t="s">
        <v>989</v>
      </c>
      <c r="B5232" s="7">
        <v>0</v>
      </c>
      <c r="C5232" s="7">
        <v>0</v>
      </c>
      <c r="D5232" s="7" t="s">
        <v>9</v>
      </c>
      <c r="E5232" s="8">
        <v>5.6541159539126397E-2</v>
      </c>
      <c r="F5232" s="8">
        <v>7.5309946066729694E-2</v>
      </c>
      <c r="G5232" s="8">
        <v>3.7299932313922098E-2</v>
      </c>
      <c r="H5232" s="8">
        <v>3.0762553850258299E-2</v>
      </c>
    </row>
    <row r="5233" spans="1:8" x14ac:dyDescent="0.35">
      <c r="A5233" s="7" t="s">
        <v>990</v>
      </c>
      <c r="B5233" s="7">
        <v>0</v>
      </c>
      <c r="C5233" s="7">
        <v>0</v>
      </c>
      <c r="D5233" s="7" t="s">
        <v>10</v>
      </c>
      <c r="E5233" s="8">
        <v>2.57706097398618E-2</v>
      </c>
      <c r="F5233" s="8">
        <v>3.65977876226318E-2</v>
      </c>
      <c r="G5233" s="8">
        <v>0.123836771216376</v>
      </c>
      <c r="H5233" s="8">
        <v>0.13527976424959101</v>
      </c>
    </row>
    <row r="5234" spans="1:8" x14ac:dyDescent="0.35">
      <c r="A5234" s="7" t="s">
        <v>991</v>
      </c>
      <c r="B5234" s="7">
        <v>0</v>
      </c>
      <c r="C5234" s="7">
        <v>0</v>
      </c>
      <c r="D5234" s="7" t="s">
        <v>11</v>
      </c>
      <c r="E5234" s="8">
        <v>6.9888052640022305E-2</v>
      </c>
      <c r="F5234" s="8">
        <v>5.1550379794821001E-2</v>
      </c>
      <c r="G5234" s="8">
        <v>4.1111552613680998E-2</v>
      </c>
      <c r="H5234" s="8">
        <v>5.8896751552340802E-2</v>
      </c>
    </row>
    <row r="5235" spans="1:8" x14ac:dyDescent="0.35">
      <c r="A5235" s="7" t="s">
        <v>992</v>
      </c>
      <c r="B5235" s="7">
        <v>0</v>
      </c>
      <c r="C5235" s="7">
        <v>0</v>
      </c>
      <c r="D5235" s="7" t="s">
        <v>12</v>
      </c>
      <c r="E5235" s="8">
        <v>0.10113351408655</v>
      </c>
      <c r="F5235" s="8">
        <v>6.3559297388163793E-2</v>
      </c>
      <c r="G5235" s="8">
        <v>8.6766117559532702E-2</v>
      </c>
      <c r="H5235" s="8">
        <v>0.11486157538899799</v>
      </c>
    </row>
    <row r="5236" spans="1:8" x14ac:dyDescent="0.35">
      <c r="A5236" s="7" t="s">
        <v>993</v>
      </c>
      <c r="B5236" s="7">
        <v>0</v>
      </c>
      <c r="C5236" s="7">
        <v>0</v>
      </c>
      <c r="D5236" s="7" t="s">
        <v>13</v>
      </c>
      <c r="E5236" s="8">
        <v>0.100247372387616</v>
      </c>
      <c r="F5236" s="8">
        <v>9.0111012008401298E-2</v>
      </c>
      <c r="G5236" s="8">
        <v>0.103228831178878</v>
      </c>
      <c r="H5236" s="8">
        <v>8.3132646702042207E-2</v>
      </c>
    </row>
    <row r="5237" spans="1:8" x14ac:dyDescent="0.35">
      <c r="A5237" s="7" t="s">
        <v>994</v>
      </c>
      <c r="B5237" s="7">
        <v>0</v>
      </c>
      <c r="C5237" s="7">
        <v>0</v>
      </c>
      <c r="D5237" s="7" t="s">
        <v>14</v>
      </c>
      <c r="E5237" s="8">
        <v>0.10012413760878899</v>
      </c>
      <c r="F5237" s="8">
        <v>9.9128566723552206E-2</v>
      </c>
      <c r="G5237" s="8">
        <v>9.4955500044893906E-2</v>
      </c>
      <c r="H5237" s="8">
        <v>0.121951651794865</v>
      </c>
    </row>
    <row r="5238" spans="1:8" x14ac:dyDescent="0.35">
      <c r="A5238" s="7" t="s">
        <v>995</v>
      </c>
      <c r="B5238" s="7">
        <v>0</v>
      </c>
      <c r="C5238" s="7">
        <v>0</v>
      </c>
      <c r="D5238" s="7" t="s">
        <v>15</v>
      </c>
      <c r="E5238" s="8">
        <v>0.12046598110366501</v>
      </c>
      <c r="F5238" s="8">
        <v>0.17246385712444601</v>
      </c>
      <c r="G5238" s="8">
        <v>0.116613579966627</v>
      </c>
      <c r="H5238" s="8">
        <v>0.12617312201372499</v>
      </c>
    </row>
    <row r="5239" spans="1:8" x14ac:dyDescent="0.35">
      <c r="A5239" s="7" t="s">
        <v>996</v>
      </c>
      <c r="B5239" s="7">
        <v>0</v>
      </c>
      <c r="C5239" s="7">
        <v>0</v>
      </c>
      <c r="D5239" s="7" t="s">
        <v>16</v>
      </c>
      <c r="E5239" s="8">
        <v>0.104202783624358</v>
      </c>
      <c r="F5239" s="8">
        <v>0.122638036850856</v>
      </c>
      <c r="G5239" s="8">
        <v>0.16959504679888601</v>
      </c>
      <c r="H5239" s="8">
        <v>0.14414117183800501</v>
      </c>
    </row>
    <row r="5240" spans="1:8" x14ac:dyDescent="0.35">
      <c r="A5240" s="7" t="s">
        <v>997</v>
      </c>
      <c r="B5240" s="7">
        <v>0</v>
      </c>
      <c r="C5240" s="7">
        <v>0</v>
      </c>
      <c r="D5240" s="7" t="s">
        <v>39</v>
      </c>
      <c r="E5240" s="8" t="s">
        <v>276</v>
      </c>
      <c r="F5240" s="8">
        <v>2.4976708769226799E-3</v>
      </c>
      <c r="G5240" s="8">
        <v>1.2441081160370101E-2</v>
      </c>
      <c r="H5240" s="8" t="s">
        <v>276</v>
      </c>
    </row>
    <row r="5241" spans="1:8" x14ac:dyDescent="0.35">
      <c r="A5241" s="7" t="s">
        <v>998</v>
      </c>
      <c r="B5241" s="7">
        <v>0</v>
      </c>
      <c r="C5241" s="7">
        <v>0</v>
      </c>
      <c r="D5241" s="7" t="s">
        <v>40</v>
      </c>
      <c r="E5241" s="8">
        <v>7.1399267455679497E-2</v>
      </c>
      <c r="F5241" s="8">
        <v>3.87347995049745E-2</v>
      </c>
      <c r="G5241" s="8">
        <v>2.3742245144492101E-2</v>
      </c>
      <c r="H5241" s="8">
        <v>7.5661626049793301E-3</v>
      </c>
    </row>
    <row r="5242" spans="1:8" x14ac:dyDescent="0.35">
      <c r="A5242" s="7" t="s">
        <v>999</v>
      </c>
      <c r="B5242" s="7">
        <v>0</v>
      </c>
      <c r="C5242" s="7">
        <v>0</v>
      </c>
      <c r="D5242" s="7" t="s">
        <v>41</v>
      </c>
      <c r="E5242" s="8">
        <v>7.9653672008818704E-2</v>
      </c>
      <c r="F5242" s="8">
        <v>9.0216277272950396E-2</v>
      </c>
      <c r="G5242" s="8">
        <v>7.6243900043256999E-2</v>
      </c>
      <c r="H5242" s="8">
        <v>0.106654549372911</v>
      </c>
    </row>
    <row r="5243" spans="1:8" x14ac:dyDescent="0.35">
      <c r="A5243" s="7" t="s">
        <v>1000</v>
      </c>
      <c r="B5243" s="7">
        <v>0</v>
      </c>
      <c r="C5243" s="7">
        <v>0</v>
      </c>
      <c r="D5243" s="7" t="s">
        <v>42</v>
      </c>
      <c r="E5243" s="8">
        <v>8.9184736826788694E-2</v>
      </c>
      <c r="F5243" s="8">
        <v>9.6651429587499005E-2</v>
      </c>
      <c r="G5243" s="8">
        <v>9.9265393469375907E-2</v>
      </c>
      <c r="H5243" s="8">
        <v>8.7707603957884003E-2</v>
      </c>
    </row>
    <row r="5244" spans="1:8" x14ac:dyDescent="0.35">
      <c r="A5244" s="7" t="s">
        <v>1001</v>
      </c>
      <c r="B5244" s="7">
        <v>0</v>
      </c>
      <c r="C5244" s="7">
        <v>0</v>
      </c>
      <c r="D5244" s="7" t="s">
        <v>43</v>
      </c>
      <c r="E5244" s="8">
        <v>0.158922040894136</v>
      </c>
      <c r="F5244" s="8">
        <v>0.113759733305798</v>
      </c>
      <c r="G5244" s="8">
        <v>0.13874948364817799</v>
      </c>
      <c r="H5244" s="8">
        <v>0.17320341233793901</v>
      </c>
    </row>
    <row r="5245" spans="1:8" x14ac:dyDescent="0.35">
      <c r="A5245" s="7" t="s">
        <v>1002</v>
      </c>
      <c r="B5245" s="7">
        <v>0</v>
      </c>
      <c r="C5245" s="7">
        <v>0</v>
      </c>
      <c r="D5245" s="7" t="s">
        <v>44</v>
      </c>
      <c r="E5245" s="8">
        <v>8.4428557542389898E-2</v>
      </c>
      <c r="F5245" s="8">
        <v>0.119553946581703</v>
      </c>
      <c r="G5245" s="8">
        <v>0.153924156625906</v>
      </c>
      <c r="H5245" s="8">
        <v>0.142512797184632</v>
      </c>
    </row>
    <row r="5246" spans="1:8" x14ac:dyDescent="0.35">
      <c r="A5246" s="7" t="s">
        <v>1003</v>
      </c>
      <c r="B5246" s="7">
        <v>0</v>
      </c>
      <c r="C5246" s="7">
        <v>0</v>
      </c>
      <c r="D5246" s="7" t="s">
        <v>17</v>
      </c>
      <c r="E5246" s="8">
        <v>0.14692644139636901</v>
      </c>
      <c r="F5246" s="8">
        <v>0.13786371992413299</v>
      </c>
      <c r="G5246" s="8">
        <v>0.18525216056621499</v>
      </c>
      <c r="H5246" s="8">
        <v>0.22392077641109701</v>
      </c>
    </row>
    <row r="5247" spans="1:8" x14ac:dyDescent="0.35">
      <c r="A5247" s="7" t="s">
        <v>1004</v>
      </c>
      <c r="B5247" s="7">
        <v>0</v>
      </c>
      <c r="C5247" s="7">
        <v>0</v>
      </c>
      <c r="D5247" s="7" t="s">
        <v>18</v>
      </c>
      <c r="E5247" s="8">
        <v>0.10520438925365</v>
      </c>
      <c r="F5247" s="8">
        <v>0.119552409349264</v>
      </c>
      <c r="G5247" s="8">
        <v>9.8772538717851605E-2</v>
      </c>
      <c r="H5247" s="8">
        <v>0.10294389178664699</v>
      </c>
    </row>
    <row r="5248" spans="1:8" x14ac:dyDescent="0.35">
      <c r="A5248" s="7" t="s">
        <v>1005</v>
      </c>
      <c r="B5248" s="7">
        <v>0</v>
      </c>
      <c r="C5248" s="7">
        <v>0</v>
      </c>
      <c r="D5248" s="7" t="s">
        <v>19</v>
      </c>
      <c r="E5248" s="8">
        <v>6.2767697793637903E-2</v>
      </c>
      <c r="F5248" s="8">
        <v>6.0975616050524303E-2</v>
      </c>
      <c r="G5248" s="8">
        <v>8.3047080047330996E-2</v>
      </c>
      <c r="H5248" s="8">
        <v>5.24471453925211E-2</v>
      </c>
    </row>
    <row r="5249" spans="1:8" x14ac:dyDescent="0.35">
      <c r="A5249" s="7" t="s">
        <v>1006</v>
      </c>
      <c r="B5249" s="7">
        <v>0</v>
      </c>
      <c r="C5249" s="7">
        <v>0</v>
      </c>
      <c r="D5249" s="7" t="s">
        <v>20</v>
      </c>
      <c r="E5249" s="8">
        <v>5.4721117832664701E-2</v>
      </c>
      <c r="F5249" s="8">
        <v>4.8493268942963602E-2</v>
      </c>
      <c r="G5249" s="8">
        <v>5.7736789258586399E-2</v>
      </c>
      <c r="H5249" s="8">
        <v>6.7157298461583706E-2</v>
      </c>
    </row>
    <row r="5250" spans="1:8" x14ac:dyDescent="0.35">
      <c r="A5250" s="7" t="s">
        <v>1007</v>
      </c>
      <c r="B5250" s="7">
        <v>0</v>
      </c>
      <c r="C5250" s="7">
        <v>0</v>
      </c>
      <c r="D5250" s="7" t="s">
        <v>21</v>
      </c>
      <c r="E5250" s="8">
        <v>9.1029473744515699E-2</v>
      </c>
      <c r="F5250" s="8">
        <v>8.4505450215306505E-2</v>
      </c>
      <c r="G5250" s="8">
        <v>0.126105266240053</v>
      </c>
      <c r="H5250" s="8">
        <v>0.11566792504670299</v>
      </c>
    </row>
    <row r="5251" spans="1:8" x14ac:dyDescent="0.35">
      <c r="A5251" s="7" t="s">
        <v>1008</v>
      </c>
      <c r="B5251" s="7">
        <v>0</v>
      </c>
      <c r="C5251" s="7">
        <v>0</v>
      </c>
      <c r="D5251" s="7" t="s">
        <v>22</v>
      </c>
      <c r="E5251" s="8">
        <v>9.5460667430606896E-2</v>
      </c>
      <c r="F5251" s="8">
        <v>0.103844557023322</v>
      </c>
      <c r="G5251" s="8">
        <v>8.4780595589772495E-2</v>
      </c>
      <c r="H5251" s="8">
        <v>0.101773657538416</v>
      </c>
    </row>
    <row r="5252" spans="1:8" x14ac:dyDescent="0.35">
      <c r="A5252" s="7" t="s">
        <v>1009</v>
      </c>
      <c r="B5252" s="7">
        <v>0</v>
      </c>
      <c r="C5252" s="7" t="s">
        <v>143</v>
      </c>
      <c r="D5252" s="7" t="s">
        <v>36</v>
      </c>
      <c r="E5252" s="8">
        <v>1.5133790702934999</v>
      </c>
      <c r="F5252" s="8">
        <v>0.99176467269403501</v>
      </c>
      <c r="G5252" s="8">
        <v>1.2361395140890501</v>
      </c>
      <c r="H5252" s="8">
        <v>1.20265999872572</v>
      </c>
    </row>
    <row r="5253" spans="1:8" x14ac:dyDescent="0.35">
      <c r="A5253" s="7" t="s">
        <v>1010</v>
      </c>
      <c r="B5253" s="7">
        <v>0</v>
      </c>
      <c r="C5253" s="7">
        <v>0</v>
      </c>
      <c r="D5253" s="7" t="s">
        <v>1</v>
      </c>
      <c r="E5253" s="8">
        <v>2.0323604993868098</v>
      </c>
      <c r="F5253" s="8">
        <v>0.90924705602380795</v>
      </c>
      <c r="G5253" s="8">
        <v>1.3020869729095099</v>
      </c>
      <c r="H5253" s="8">
        <v>1.1760232745082</v>
      </c>
    </row>
    <row r="5254" spans="1:8" x14ac:dyDescent="0.35">
      <c r="A5254" s="7" t="s">
        <v>1011</v>
      </c>
      <c r="B5254" s="7">
        <v>0</v>
      </c>
      <c r="C5254" s="7">
        <v>0</v>
      </c>
      <c r="D5254" s="7" t="s">
        <v>2</v>
      </c>
      <c r="E5254" s="8">
        <v>1.25947600144825</v>
      </c>
      <c r="F5254" s="8">
        <v>0.66686183195480397</v>
      </c>
      <c r="G5254" s="8">
        <v>0.969645387223255</v>
      </c>
      <c r="H5254" s="8">
        <v>0.92317991482322903</v>
      </c>
    </row>
    <row r="5255" spans="1:8" x14ac:dyDescent="0.35">
      <c r="A5255" s="7" t="s">
        <v>1012</v>
      </c>
      <c r="B5255" s="7">
        <v>0</v>
      </c>
      <c r="C5255" s="7">
        <v>0</v>
      </c>
      <c r="D5255" s="7" t="s">
        <v>3</v>
      </c>
      <c r="E5255" s="8">
        <v>1.76997043824654</v>
      </c>
      <c r="F5255" s="8">
        <v>1.1448705657135601</v>
      </c>
      <c r="G5255" s="8">
        <v>1.15016337963294</v>
      </c>
      <c r="H5255" s="8">
        <v>1.1279925961799699</v>
      </c>
    </row>
    <row r="5256" spans="1:8" x14ac:dyDescent="0.35">
      <c r="A5256" s="7" t="s">
        <v>1013</v>
      </c>
      <c r="B5256" s="7">
        <v>0</v>
      </c>
      <c r="C5256" s="7">
        <v>0</v>
      </c>
      <c r="D5256" s="7" t="s">
        <v>4</v>
      </c>
      <c r="E5256" s="8">
        <v>1.4755760859671501</v>
      </c>
      <c r="F5256" s="8">
        <v>1.13341911341366</v>
      </c>
      <c r="G5256" s="8">
        <v>1.3514350033613101</v>
      </c>
      <c r="H5256" s="8">
        <v>1.37513104717417</v>
      </c>
    </row>
    <row r="5257" spans="1:8" x14ac:dyDescent="0.35">
      <c r="A5257" s="7" t="s">
        <v>1014</v>
      </c>
      <c r="B5257" s="7">
        <v>0</v>
      </c>
      <c r="C5257" s="7">
        <v>0</v>
      </c>
      <c r="D5257" s="7" t="s">
        <v>5</v>
      </c>
      <c r="E5257" s="8">
        <v>1.65536306773417</v>
      </c>
      <c r="F5257" s="8">
        <v>1.3898024037482199</v>
      </c>
      <c r="G5257" s="8">
        <v>1.66506274690848</v>
      </c>
      <c r="H5257" s="8">
        <v>1.6779659497521899</v>
      </c>
    </row>
    <row r="5258" spans="1:8" x14ac:dyDescent="0.35">
      <c r="A5258" s="7" t="s">
        <v>1015</v>
      </c>
      <c r="B5258" s="7">
        <v>0</v>
      </c>
      <c r="C5258" s="7">
        <v>0</v>
      </c>
      <c r="D5258" s="7" t="s">
        <v>6</v>
      </c>
      <c r="E5258" s="8">
        <v>1.0804766270392301</v>
      </c>
      <c r="F5258" s="8">
        <v>0.70156673047413198</v>
      </c>
      <c r="G5258" s="8">
        <v>0.86408583839534003</v>
      </c>
      <c r="H5258" s="8">
        <v>0.82560980304754406</v>
      </c>
    </row>
    <row r="5259" spans="1:8" x14ac:dyDescent="0.35">
      <c r="A5259" s="7" t="s">
        <v>1016</v>
      </c>
      <c r="B5259" s="7">
        <v>0</v>
      </c>
      <c r="C5259" s="7">
        <v>0</v>
      </c>
      <c r="D5259" s="7" t="s">
        <v>7</v>
      </c>
      <c r="E5259" s="8">
        <v>1.4999807804257701</v>
      </c>
      <c r="F5259" s="8">
        <v>0.86309148170162198</v>
      </c>
      <c r="G5259" s="8">
        <v>1.44839225963901</v>
      </c>
      <c r="H5259" s="8">
        <v>1.19810789188952</v>
      </c>
    </row>
    <row r="5260" spans="1:8" x14ac:dyDescent="0.35">
      <c r="A5260" s="7" t="s">
        <v>1017</v>
      </c>
      <c r="B5260" s="7">
        <v>0</v>
      </c>
      <c r="C5260" s="7">
        <v>0</v>
      </c>
      <c r="D5260" s="7" t="s">
        <v>8</v>
      </c>
      <c r="E5260" s="8">
        <v>1.2537689918267401</v>
      </c>
      <c r="F5260" s="8">
        <v>0.80953395589463295</v>
      </c>
      <c r="G5260" s="8">
        <v>0.96358889304490702</v>
      </c>
      <c r="H5260" s="8">
        <v>1.0617618108912401</v>
      </c>
    </row>
    <row r="5261" spans="1:8" x14ac:dyDescent="0.35">
      <c r="A5261" s="7" t="s">
        <v>1018</v>
      </c>
      <c r="B5261" s="7">
        <v>0</v>
      </c>
      <c r="C5261" s="7">
        <v>0</v>
      </c>
      <c r="D5261" s="7" t="s">
        <v>9</v>
      </c>
      <c r="E5261" s="8">
        <v>1.2402910462087799</v>
      </c>
      <c r="F5261" s="8">
        <v>0.74804715147996004</v>
      </c>
      <c r="G5261" s="8">
        <v>0.61730563434399199</v>
      </c>
      <c r="H5261" s="8">
        <v>0.72034893283631096</v>
      </c>
    </row>
    <row r="5262" spans="1:8" x14ac:dyDescent="0.35">
      <c r="A5262" s="7" t="s">
        <v>1019</v>
      </c>
      <c r="B5262" s="7">
        <v>0</v>
      </c>
      <c r="C5262" s="7">
        <v>0</v>
      </c>
      <c r="D5262" s="7" t="s">
        <v>10</v>
      </c>
      <c r="E5262" s="8">
        <v>0.75340047337610305</v>
      </c>
      <c r="F5262" s="8">
        <v>0.32433545809062497</v>
      </c>
      <c r="G5262" s="8">
        <v>1.0949448541498801</v>
      </c>
      <c r="H5262" s="8">
        <v>0.92992763365227005</v>
      </c>
    </row>
    <row r="5263" spans="1:8" x14ac:dyDescent="0.35">
      <c r="A5263" s="7" t="s">
        <v>1020</v>
      </c>
      <c r="B5263" s="7">
        <v>0</v>
      </c>
      <c r="C5263" s="7">
        <v>0</v>
      </c>
      <c r="D5263" s="7" t="s">
        <v>11</v>
      </c>
      <c r="E5263" s="8">
        <v>1.15155225859919</v>
      </c>
      <c r="F5263" s="8">
        <v>0.48382015359191799</v>
      </c>
      <c r="G5263" s="8">
        <v>1.1891879974245201</v>
      </c>
      <c r="H5263" s="8">
        <v>0.93518213347919099</v>
      </c>
    </row>
    <row r="5264" spans="1:8" x14ac:dyDescent="0.35">
      <c r="A5264" s="7" t="s">
        <v>1021</v>
      </c>
      <c r="B5264" s="7">
        <v>0</v>
      </c>
      <c r="C5264" s="7">
        <v>0</v>
      </c>
      <c r="D5264" s="7" t="s">
        <v>12</v>
      </c>
      <c r="E5264" s="8">
        <v>1.5691253796545599</v>
      </c>
      <c r="F5264" s="8">
        <v>0.90539735786562703</v>
      </c>
      <c r="G5264" s="8">
        <v>1.0168084995761999</v>
      </c>
      <c r="H5264" s="8">
        <v>1.11111357835566</v>
      </c>
    </row>
    <row r="5265" spans="1:8" x14ac:dyDescent="0.35">
      <c r="A5265" s="7" t="s">
        <v>1022</v>
      </c>
      <c r="B5265" s="7">
        <v>0</v>
      </c>
      <c r="C5265" s="7">
        <v>0</v>
      </c>
      <c r="D5265" s="7" t="s">
        <v>13</v>
      </c>
      <c r="E5265" s="8">
        <v>1.5207667442302</v>
      </c>
      <c r="F5265" s="8">
        <v>0.97005427391843801</v>
      </c>
      <c r="G5265" s="8">
        <v>1.30501266740199</v>
      </c>
      <c r="H5265" s="8">
        <v>1.2841221434953001</v>
      </c>
    </row>
    <row r="5266" spans="1:8" x14ac:dyDescent="0.35">
      <c r="A5266" s="7" t="s">
        <v>1023</v>
      </c>
      <c r="B5266" s="7">
        <v>0</v>
      </c>
      <c r="C5266" s="7">
        <v>0</v>
      </c>
      <c r="D5266" s="7" t="s">
        <v>14</v>
      </c>
      <c r="E5266" s="8">
        <v>1.7078146590249099</v>
      </c>
      <c r="F5266" s="8">
        <v>1.0871618096519899</v>
      </c>
      <c r="G5266" s="8">
        <v>1.2313930882720301</v>
      </c>
      <c r="H5266" s="8">
        <v>1.27900278621519</v>
      </c>
    </row>
    <row r="5267" spans="1:8" x14ac:dyDescent="0.35">
      <c r="A5267" s="7" t="s">
        <v>1024</v>
      </c>
      <c r="B5267" s="7">
        <v>0</v>
      </c>
      <c r="C5267" s="7">
        <v>0</v>
      </c>
      <c r="D5267" s="7" t="s">
        <v>15</v>
      </c>
      <c r="E5267" s="8">
        <v>1.66885495130272</v>
      </c>
      <c r="F5267" s="8">
        <v>1.45565448728122</v>
      </c>
      <c r="G5267" s="8">
        <v>1.4463014579565701</v>
      </c>
      <c r="H5267" s="8">
        <v>1.2060879782532099</v>
      </c>
    </row>
    <row r="5268" spans="1:8" x14ac:dyDescent="0.35">
      <c r="A5268" s="7" t="s">
        <v>1025</v>
      </c>
      <c r="B5268" s="7">
        <v>0</v>
      </c>
      <c r="C5268" s="7">
        <v>0</v>
      </c>
      <c r="D5268" s="7" t="s">
        <v>16</v>
      </c>
      <c r="E5268" s="8">
        <v>1.8043163207463999</v>
      </c>
      <c r="F5268" s="8">
        <v>1.3123120659954901</v>
      </c>
      <c r="G5268" s="8">
        <v>1.5161334518187499</v>
      </c>
      <c r="H5268" s="8">
        <v>1.5446301511830201</v>
      </c>
    </row>
    <row r="5269" spans="1:8" x14ac:dyDescent="0.35">
      <c r="A5269" s="7" t="s">
        <v>1026</v>
      </c>
      <c r="B5269" s="7">
        <v>0</v>
      </c>
      <c r="C5269" s="7">
        <v>0</v>
      </c>
      <c r="D5269" s="7" t="s">
        <v>39</v>
      </c>
      <c r="E5269" s="8">
        <v>0.13224466747431901</v>
      </c>
      <c r="F5269" s="8">
        <v>0.108035128062916</v>
      </c>
      <c r="G5269" s="8">
        <v>8.3366172100769603E-2</v>
      </c>
      <c r="H5269" s="8">
        <v>0.12701321401895399</v>
      </c>
    </row>
    <row r="5270" spans="1:8" x14ac:dyDescent="0.35">
      <c r="A5270" s="7" t="s">
        <v>1027</v>
      </c>
      <c r="B5270" s="7">
        <v>0</v>
      </c>
      <c r="C5270" s="7">
        <v>0</v>
      </c>
      <c r="D5270" s="7" t="s">
        <v>40</v>
      </c>
      <c r="E5270" s="8">
        <v>0.46300991855507301</v>
      </c>
      <c r="F5270" s="8">
        <v>0.43190041898775899</v>
      </c>
      <c r="G5270" s="8">
        <v>0.30159849730878602</v>
      </c>
      <c r="H5270" s="8">
        <v>0.218569687142357</v>
      </c>
    </row>
    <row r="5271" spans="1:8" x14ac:dyDescent="0.35">
      <c r="A5271" s="7" t="s">
        <v>1028</v>
      </c>
      <c r="B5271" s="7">
        <v>0</v>
      </c>
      <c r="C5271" s="7">
        <v>0</v>
      </c>
      <c r="D5271" s="7" t="s">
        <v>41</v>
      </c>
      <c r="E5271" s="8">
        <v>0.63844435790836795</v>
      </c>
      <c r="F5271" s="8">
        <v>0.504583490777891</v>
      </c>
      <c r="G5271" s="8">
        <v>0.67544697731479997</v>
      </c>
      <c r="H5271" s="8">
        <v>0.58560152748745198</v>
      </c>
    </row>
    <row r="5272" spans="1:8" x14ac:dyDescent="0.35">
      <c r="A5272" s="7" t="s">
        <v>1029</v>
      </c>
      <c r="B5272" s="7">
        <v>0</v>
      </c>
      <c r="C5272" s="7">
        <v>0</v>
      </c>
      <c r="D5272" s="7" t="s">
        <v>42</v>
      </c>
      <c r="E5272" s="8">
        <v>1.1315646927729399</v>
      </c>
      <c r="F5272" s="8">
        <v>0.66397915943800001</v>
      </c>
      <c r="G5272" s="8">
        <v>0.85725025860120896</v>
      </c>
      <c r="H5272" s="8">
        <v>0.80934414335126603</v>
      </c>
    </row>
    <row r="5273" spans="1:8" x14ac:dyDescent="0.35">
      <c r="A5273" s="7" t="s">
        <v>1030</v>
      </c>
      <c r="B5273" s="7">
        <v>0</v>
      </c>
      <c r="C5273" s="7">
        <v>0</v>
      </c>
      <c r="D5273" s="7" t="s">
        <v>43</v>
      </c>
      <c r="E5273" s="8">
        <v>2.14969163645419</v>
      </c>
      <c r="F5273" s="8">
        <v>1.45429117147327</v>
      </c>
      <c r="G5273" s="8">
        <v>1.7773258075754299</v>
      </c>
      <c r="H5273" s="8">
        <v>1.59616538048578</v>
      </c>
    </row>
    <row r="5274" spans="1:8" x14ac:dyDescent="0.35">
      <c r="A5274" s="7" t="s">
        <v>1031</v>
      </c>
      <c r="B5274" s="7">
        <v>0</v>
      </c>
      <c r="C5274" s="7">
        <v>0</v>
      </c>
      <c r="D5274" s="7" t="s">
        <v>44</v>
      </c>
      <c r="E5274" s="8">
        <v>2.79664647774548</v>
      </c>
      <c r="F5274" s="8">
        <v>1.8022722129945601</v>
      </c>
      <c r="G5274" s="8">
        <v>2.2427923419750302</v>
      </c>
      <c r="H5274" s="8">
        <v>2.35409249905587</v>
      </c>
    </row>
    <row r="5275" spans="1:8" x14ac:dyDescent="0.35">
      <c r="A5275" s="7" t="s">
        <v>1032</v>
      </c>
      <c r="B5275" s="7">
        <v>0</v>
      </c>
      <c r="C5275" s="7">
        <v>0</v>
      </c>
      <c r="D5275" s="7" t="s">
        <v>17</v>
      </c>
      <c r="E5275" s="8">
        <v>2.3794381011932</v>
      </c>
      <c r="F5275" s="8">
        <v>1.3710954757470699</v>
      </c>
      <c r="G5275" s="8">
        <v>2.1351606677850499</v>
      </c>
      <c r="H5275" s="8">
        <v>2.11301452611719</v>
      </c>
    </row>
    <row r="5276" spans="1:8" x14ac:dyDescent="0.35">
      <c r="A5276" s="7" t="s">
        <v>1033</v>
      </c>
      <c r="B5276" s="7">
        <v>0</v>
      </c>
      <c r="C5276" s="7">
        <v>0</v>
      </c>
      <c r="D5276" s="7" t="s">
        <v>18</v>
      </c>
      <c r="E5276" s="8">
        <v>1.44244142065147</v>
      </c>
      <c r="F5276" s="8">
        <v>1.0324233924742101</v>
      </c>
      <c r="G5276" s="8">
        <v>1.13613415670706</v>
      </c>
      <c r="H5276" s="8">
        <v>1.13786885632268</v>
      </c>
    </row>
    <row r="5277" spans="1:8" x14ac:dyDescent="0.35">
      <c r="A5277" s="7" t="s">
        <v>1034</v>
      </c>
      <c r="B5277" s="7">
        <v>0</v>
      </c>
      <c r="C5277" s="7">
        <v>0</v>
      </c>
      <c r="D5277" s="7" t="s">
        <v>19</v>
      </c>
      <c r="E5277" s="8">
        <v>1.2499824030650499</v>
      </c>
      <c r="F5277" s="8">
        <v>0.79110297986634504</v>
      </c>
      <c r="G5277" s="8">
        <v>0.924142027298958</v>
      </c>
      <c r="H5277" s="8">
        <v>0.82394827149575001</v>
      </c>
    </row>
    <row r="5278" spans="1:8" x14ac:dyDescent="0.35">
      <c r="A5278" s="7" t="s">
        <v>1035</v>
      </c>
      <c r="B5278" s="7">
        <v>0</v>
      </c>
      <c r="C5278" s="7">
        <v>0</v>
      </c>
      <c r="D5278" s="7" t="s">
        <v>20</v>
      </c>
      <c r="E5278" s="8">
        <v>1.0288808855848199</v>
      </c>
      <c r="F5278" s="8">
        <v>0.77851734377571102</v>
      </c>
      <c r="G5278" s="8">
        <v>0.83061107387851796</v>
      </c>
      <c r="H5278" s="8">
        <v>0.81986635574914801</v>
      </c>
    </row>
    <row r="5279" spans="1:8" x14ac:dyDescent="0.35">
      <c r="A5279" s="7" t="s">
        <v>1036</v>
      </c>
      <c r="B5279" s="7">
        <v>0</v>
      </c>
      <c r="C5279" s="7">
        <v>0</v>
      </c>
      <c r="D5279" s="7" t="s">
        <v>21</v>
      </c>
      <c r="E5279" s="8">
        <v>1.6408116893828999</v>
      </c>
      <c r="F5279" s="8">
        <v>1.0962347361179201</v>
      </c>
      <c r="G5279" s="8">
        <v>1.3793313082413501</v>
      </c>
      <c r="H5279" s="8">
        <v>1.37997286723448</v>
      </c>
    </row>
    <row r="5280" spans="1:8" x14ac:dyDescent="0.35">
      <c r="A5280" s="7" t="s">
        <v>1037</v>
      </c>
      <c r="B5280" s="7">
        <v>0</v>
      </c>
      <c r="C5280" s="7">
        <v>0</v>
      </c>
      <c r="D5280" s="7" t="s">
        <v>22</v>
      </c>
      <c r="E5280" s="8">
        <v>1.3879684915256201</v>
      </c>
      <c r="F5280" s="8">
        <v>0.88881393432075795</v>
      </c>
      <c r="G5280" s="8">
        <v>1.09503043980074</v>
      </c>
      <c r="H5280" s="8">
        <v>1.0277456529003499</v>
      </c>
    </row>
    <row r="5281" spans="1:8" x14ac:dyDescent="0.35">
      <c r="A5281" s="7" t="s">
        <v>1038</v>
      </c>
      <c r="B5281" s="7">
        <v>0</v>
      </c>
      <c r="C5281" s="7" t="s">
        <v>144</v>
      </c>
      <c r="D5281" s="7" t="s">
        <v>36</v>
      </c>
      <c r="E5281" s="8">
        <v>2.8205236282840098</v>
      </c>
      <c r="F5281" s="8">
        <v>1.9129266630758699</v>
      </c>
      <c r="G5281" s="8">
        <v>2.6005461128545702</v>
      </c>
      <c r="H5281" s="8">
        <v>2.5191168337026402</v>
      </c>
    </row>
    <row r="5282" spans="1:8" x14ac:dyDescent="0.35">
      <c r="A5282" s="7" t="s">
        <v>1039</v>
      </c>
      <c r="B5282" s="7">
        <v>0</v>
      </c>
      <c r="C5282" s="7">
        <v>0</v>
      </c>
      <c r="D5282" s="7" t="s">
        <v>1</v>
      </c>
      <c r="E5282" s="8">
        <v>4.5094339204646996</v>
      </c>
      <c r="F5282" s="8">
        <v>2.37236579053025</v>
      </c>
      <c r="G5282" s="8">
        <v>3.6712102738917398</v>
      </c>
      <c r="H5282" s="8">
        <v>3.84872355832319</v>
      </c>
    </row>
    <row r="5283" spans="1:8" x14ac:dyDescent="0.35">
      <c r="A5283" s="7" t="s">
        <v>1040</v>
      </c>
      <c r="B5283" s="7">
        <v>0</v>
      </c>
      <c r="C5283" s="7">
        <v>0</v>
      </c>
      <c r="D5283" s="7" t="s">
        <v>2</v>
      </c>
      <c r="E5283" s="8">
        <v>3.5973237494164101</v>
      </c>
      <c r="F5283" s="8">
        <v>2.28726536972226</v>
      </c>
      <c r="G5283" s="8">
        <v>3.2484327586198498</v>
      </c>
      <c r="H5283" s="8">
        <v>2.9076641569439001</v>
      </c>
    </row>
    <row r="5284" spans="1:8" x14ac:dyDescent="0.35">
      <c r="A5284" s="7" t="s">
        <v>1041</v>
      </c>
      <c r="B5284" s="7">
        <v>0</v>
      </c>
      <c r="C5284" s="7">
        <v>0</v>
      </c>
      <c r="D5284" s="7" t="s">
        <v>3</v>
      </c>
      <c r="E5284" s="8">
        <v>3.3562158669234998</v>
      </c>
      <c r="F5284" s="8">
        <v>2.5410705767530799</v>
      </c>
      <c r="G5284" s="8">
        <v>2.9437180008587198</v>
      </c>
      <c r="H5284" s="8">
        <v>2.9395545240896399</v>
      </c>
    </row>
    <row r="5285" spans="1:8" x14ac:dyDescent="0.35">
      <c r="A5285" s="7" t="s">
        <v>1042</v>
      </c>
      <c r="B5285" s="7">
        <v>0</v>
      </c>
      <c r="C5285" s="7">
        <v>0</v>
      </c>
      <c r="D5285" s="7" t="s">
        <v>4</v>
      </c>
      <c r="E5285" s="8">
        <v>2.5547279193105799</v>
      </c>
      <c r="F5285" s="8">
        <v>1.90038547249969</v>
      </c>
      <c r="G5285" s="8">
        <v>2.15098482976643</v>
      </c>
      <c r="H5285" s="8">
        <v>2.2706660093056898</v>
      </c>
    </row>
    <row r="5286" spans="1:8" x14ac:dyDescent="0.35">
      <c r="A5286" s="7" t="s">
        <v>1043</v>
      </c>
      <c r="B5286" s="7">
        <v>0</v>
      </c>
      <c r="C5286" s="7">
        <v>0</v>
      </c>
      <c r="D5286" s="7" t="s">
        <v>5</v>
      </c>
      <c r="E5286" s="8">
        <v>2.6862893883877099</v>
      </c>
      <c r="F5286" s="8">
        <v>2.2472704053305899</v>
      </c>
      <c r="G5286" s="8">
        <v>3.0682796142582198</v>
      </c>
      <c r="H5286" s="8">
        <v>2.5713388107772599</v>
      </c>
    </row>
    <row r="5287" spans="1:8" x14ac:dyDescent="0.35">
      <c r="A5287" s="7" t="s">
        <v>1044</v>
      </c>
      <c r="B5287" s="7">
        <v>0</v>
      </c>
      <c r="C5287" s="7">
        <v>0</v>
      </c>
      <c r="D5287" s="7" t="s">
        <v>6</v>
      </c>
      <c r="E5287" s="8">
        <v>1.7025045233771099</v>
      </c>
      <c r="F5287" s="8">
        <v>1.2500590784661401</v>
      </c>
      <c r="G5287" s="8">
        <v>1.7748765933180199</v>
      </c>
      <c r="H5287" s="8">
        <v>1.78182305029401</v>
      </c>
    </row>
    <row r="5288" spans="1:8" x14ac:dyDescent="0.35">
      <c r="A5288" s="7" t="s">
        <v>1045</v>
      </c>
      <c r="B5288" s="7">
        <v>0</v>
      </c>
      <c r="C5288" s="7">
        <v>0</v>
      </c>
      <c r="D5288" s="7" t="s">
        <v>7</v>
      </c>
      <c r="E5288" s="8">
        <v>2.0478473151857601</v>
      </c>
      <c r="F5288" s="8">
        <v>1.3165260212860299</v>
      </c>
      <c r="G5288" s="8">
        <v>2.4961159565415998</v>
      </c>
      <c r="H5288" s="8">
        <v>1.8624460792617701</v>
      </c>
    </row>
    <row r="5289" spans="1:8" x14ac:dyDescent="0.35">
      <c r="A5289" s="7" t="s">
        <v>1046</v>
      </c>
      <c r="B5289" s="7">
        <v>0</v>
      </c>
      <c r="C5289" s="7">
        <v>0</v>
      </c>
      <c r="D5289" s="7" t="s">
        <v>8</v>
      </c>
      <c r="E5289" s="8">
        <v>1.8736188262761899</v>
      </c>
      <c r="F5289" s="8">
        <v>0.72875069817518801</v>
      </c>
      <c r="G5289" s="8">
        <v>1.27197163020152</v>
      </c>
      <c r="H5289" s="8">
        <v>1.80093682553282</v>
      </c>
    </row>
    <row r="5290" spans="1:8" x14ac:dyDescent="0.35">
      <c r="A5290" s="7" t="s">
        <v>1047</v>
      </c>
      <c r="B5290" s="7">
        <v>0</v>
      </c>
      <c r="C5290" s="7">
        <v>0</v>
      </c>
      <c r="D5290" s="7" t="s">
        <v>9</v>
      </c>
      <c r="E5290" s="8">
        <v>2.1811338125313098</v>
      </c>
      <c r="F5290" s="8">
        <v>1.2199661402458299</v>
      </c>
      <c r="G5290" s="8">
        <v>1.2337048513786999</v>
      </c>
      <c r="H5290" s="8">
        <v>1.20729016834378</v>
      </c>
    </row>
    <row r="5291" spans="1:8" x14ac:dyDescent="0.35">
      <c r="A5291" s="7" t="s">
        <v>1048</v>
      </c>
      <c r="B5291" s="7">
        <v>0</v>
      </c>
      <c r="C5291" s="7">
        <v>0</v>
      </c>
      <c r="D5291" s="7" t="s">
        <v>10</v>
      </c>
      <c r="E5291" s="8">
        <v>1.30818142563822</v>
      </c>
      <c r="F5291" s="8">
        <v>1.09674224671539</v>
      </c>
      <c r="G5291" s="8">
        <v>2.5916909021141201</v>
      </c>
      <c r="H5291" s="8">
        <v>1.79670097207749</v>
      </c>
    </row>
    <row r="5292" spans="1:8" x14ac:dyDescent="0.35">
      <c r="A5292" s="7" t="s">
        <v>1049</v>
      </c>
      <c r="B5292" s="7">
        <v>0</v>
      </c>
      <c r="C5292" s="7">
        <v>0</v>
      </c>
      <c r="D5292" s="7" t="s">
        <v>11</v>
      </c>
      <c r="E5292" s="8">
        <v>2.5205376227034799</v>
      </c>
      <c r="F5292" s="8">
        <v>1.30650203529567</v>
      </c>
      <c r="G5292" s="8">
        <v>3.85719560006198</v>
      </c>
      <c r="H5292" s="8">
        <v>2.7062018436404398</v>
      </c>
    </row>
    <row r="5293" spans="1:8" x14ac:dyDescent="0.35">
      <c r="A5293" s="7" t="s">
        <v>1050</v>
      </c>
      <c r="B5293" s="7">
        <v>0</v>
      </c>
      <c r="C5293" s="7">
        <v>0</v>
      </c>
      <c r="D5293" s="7" t="s">
        <v>12</v>
      </c>
      <c r="E5293" s="8">
        <v>2.7830941240904998</v>
      </c>
      <c r="F5293" s="8">
        <v>1.9107361419129101</v>
      </c>
      <c r="G5293" s="8">
        <v>1.9166503214415</v>
      </c>
      <c r="H5293" s="8">
        <v>2.2666147308825302</v>
      </c>
    </row>
    <row r="5294" spans="1:8" x14ac:dyDescent="0.35">
      <c r="A5294" s="7" t="s">
        <v>1051</v>
      </c>
      <c r="B5294" s="7">
        <v>0</v>
      </c>
      <c r="C5294" s="7">
        <v>0</v>
      </c>
      <c r="D5294" s="7" t="s">
        <v>13</v>
      </c>
      <c r="E5294" s="8">
        <v>3.4294055362173399</v>
      </c>
      <c r="F5294" s="8">
        <v>2.0969045694040198</v>
      </c>
      <c r="G5294" s="8">
        <v>2.8812649222325302</v>
      </c>
      <c r="H5294" s="8">
        <v>2.9266087945616501</v>
      </c>
    </row>
    <row r="5295" spans="1:8" x14ac:dyDescent="0.35">
      <c r="A5295" s="7" t="s">
        <v>1052</v>
      </c>
      <c r="B5295" s="7">
        <v>0</v>
      </c>
      <c r="C5295" s="7">
        <v>0</v>
      </c>
      <c r="D5295" s="7" t="s">
        <v>14</v>
      </c>
      <c r="E5295" s="8">
        <v>2.5114826314652299</v>
      </c>
      <c r="F5295" s="8">
        <v>1.93933861512707</v>
      </c>
      <c r="G5295" s="8">
        <v>2.4570655050119901</v>
      </c>
      <c r="H5295" s="8">
        <v>2.92569516340129</v>
      </c>
    </row>
    <row r="5296" spans="1:8" x14ac:dyDescent="0.35">
      <c r="A5296" s="7" t="s">
        <v>1053</v>
      </c>
      <c r="B5296" s="7">
        <v>0</v>
      </c>
      <c r="C5296" s="7">
        <v>0</v>
      </c>
      <c r="D5296" s="7" t="s">
        <v>15</v>
      </c>
      <c r="E5296" s="8">
        <v>3.28990941070668</v>
      </c>
      <c r="F5296" s="8">
        <v>2.0303430495968602</v>
      </c>
      <c r="G5296" s="8">
        <v>2.4496732698808699</v>
      </c>
      <c r="H5296" s="8">
        <v>2.52152144490366</v>
      </c>
    </row>
    <row r="5297" spans="1:8" x14ac:dyDescent="0.35">
      <c r="A5297" s="7" t="s">
        <v>1054</v>
      </c>
      <c r="B5297" s="7">
        <v>0</v>
      </c>
      <c r="C5297" s="7">
        <v>0</v>
      </c>
      <c r="D5297" s="7" t="s">
        <v>16</v>
      </c>
      <c r="E5297" s="8">
        <v>2.9898874547343599</v>
      </c>
      <c r="F5297" s="8">
        <v>2.4441967790871502</v>
      </c>
      <c r="G5297" s="8">
        <v>3.0483155591810398</v>
      </c>
      <c r="H5297" s="8">
        <v>2.67915133517534</v>
      </c>
    </row>
    <row r="5298" spans="1:8" x14ac:dyDescent="0.35">
      <c r="A5298" s="7" t="s">
        <v>1055</v>
      </c>
      <c r="B5298" s="7">
        <v>0</v>
      </c>
      <c r="C5298" s="7">
        <v>0</v>
      </c>
      <c r="D5298" s="7" t="s">
        <v>39</v>
      </c>
      <c r="E5298" s="8">
        <v>0.11764289922161</v>
      </c>
      <c r="F5298" s="8">
        <v>5.64670967407324E-2</v>
      </c>
      <c r="G5298" s="8">
        <v>0.113440076134787</v>
      </c>
      <c r="H5298" s="8">
        <v>0.28433747708323098</v>
      </c>
    </row>
    <row r="5299" spans="1:8" x14ac:dyDescent="0.35">
      <c r="A5299" s="7" t="s">
        <v>1056</v>
      </c>
      <c r="B5299" s="7">
        <v>0</v>
      </c>
      <c r="C5299" s="7">
        <v>0</v>
      </c>
      <c r="D5299" s="7" t="s">
        <v>40</v>
      </c>
      <c r="E5299" s="8">
        <v>0.96198803740415795</v>
      </c>
      <c r="F5299" s="8">
        <v>0.29750206161426201</v>
      </c>
      <c r="G5299" s="8">
        <v>0.408606628044974</v>
      </c>
      <c r="H5299" s="8">
        <v>0.28417003234184701</v>
      </c>
    </row>
    <row r="5300" spans="1:8" x14ac:dyDescent="0.35">
      <c r="A5300" s="7" t="s">
        <v>1057</v>
      </c>
      <c r="B5300" s="7">
        <v>0</v>
      </c>
      <c r="C5300" s="7">
        <v>0</v>
      </c>
      <c r="D5300" s="7" t="s">
        <v>41</v>
      </c>
      <c r="E5300" s="8">
        <v>0.98338797086505103</v>
      </c>
      <c r="F5300" s="8">
        <v>0.78283494012201305</v>
      </c>
      <c r="G5300" s="8">
        <v>0.79574047514129898</v>
      </c>
      <c r="H5300" s="8">
        <v>0.83816228036478602</v>
      </c>
    </row>
    <row r="5301" spans="1:8" x14ac:dyDescent="0.35">
      <c r="A5301" s="7" t="s">
        <v>1058</v>
      </c>
      <c r="B5301" s="7">
        <v>0</v>
      </c>
      <c r="C5301" s="7">
        <v>0</v>
      </c>
      <c r="D5301" s="7" t="s">
        <v>42</v>
      </c>
      <c r="E5301" s="8">
        <v>2.3277664102774298</v>
      </c>
      <c r="F5301" s="8">
        <v>1.40739243983053</v>
      </c>
      <c r="G5301" s="8">
        <v>1.69861091965599</v>
      </c>
      <c r="H5301" s="8">
        <v>1.77780679202695</v>
      </c>
    </row>
    <row r="5302" spans="1:8" x14ac:dyDescent="0.35">
      <c r="A5302" s="7" t="s">
        <v>1059</v>
      </c>
      <c r="B5302" s="7">
        <v>0</v>
      </c>
      <c r="C5302" s="7">
        <v>0</v>
      </c>
      <c r="D5302" s="7" t="s">
        <v>43</v>
      </c>
      <c r="E5302" s="8">
        <v>3.8402489222834402</v>
      </c>
      <c r="F5302" s="8">
        <v>2.6632265192376998</v>
      </c>
      <c r="G5302" s="8">
        <v>3.48215195278586</v>
      </c>
      <c r="H5302" s="8">
        <v>3.0017802204813799</v>
      </c>
    </row>
    <row r="5303" spans="1:8" x14ac:dyDescent="0.35">
      <c r="A5303" s="7" t="s">
        <v>1060</v>
      </c>
      <c r="B5303" s="7">
        <v>0</v>
      </c>
      <c r="C5303" s="7">
        <v>0</v>
      </c>
      <c r="D5303" s="7" t="s">
        <v>44</v>
      </c>
      <c r="E5303" s="8">
        <v>5.1941315355636704</v>
      </c>
      <c r="F5303" s="8">
        <v>3.7473169730882998</v>
      </c>
      <c r="G5303" s="8">
        <v>5.5635710591207399</v>
      </c>
      <c r="H5303" s="8">
        <v>5.4037920077266302</v>
      </c>
    </row>
    <row r="5304" spans="1:8" x14ac:dyDescent="0.35">
      <c r="A5304" s="7" t="s">
        <v>1061</v>
      </c>
      <c r="B5304" s="7">
        <v>0</v>
      </c>
      <c r="C5304" s="7">
        <v>0</v>
      </c>
      <c r="D5304" s="7" t="s">
        <v>17</v>
      </c>
      <c r="E5304" s="8">
        <v>4.5101788503977502</v>
      </c>
      <c r="F5304" s="8">
        <v>3.2052280532667199</v>
      </c>
      <c r="G5304" s="8">
        <v>5.4606893141491399</v>
      </c>
      <c r="H5304" s="8">
        <v>4.5182486995880602</v>
      </c>
    </row>
    <row r="5305" spans="1:8" x14ac:dyDescent="0.35">
      <c r="A5305" s="7" t="s">
        <v>1062</v>
      </c>
      <c r="B5305" s="7">
        <v>0</v>
      </c>
      <c r="C5305" s="7">
        <v>0</v>
      </c>
      <c r="D5305" s="7" t="s">
        <v>18</v>
      </c>
      <c r="E5305" s="8">
        <v>2.7897139655087599</v>
      </c>
      <c r="F5305" s="8">
        <v>1.9398774448218401</v>
      </c>
      <c r="G5305" s="8">
        <v>2.36617153715454</v>
      </c>
      <c r="H5305" s="8">
        <v>2.4853489516993998</v>
      </c>
    </row>
    <row r="5306" spans="1:8" x14ac:dyDescent="0.35">
      <c r="A5306" s="7" t="s">
        <v>1063</v>
      </c>
      <c r="B5306" s="7">
        <v>0</v>
      </c>
      <c r="C5306" s="7">
        <v>0</v>
      </c>
      <c r="D5306" s="7" t="s">
        <v>19</v>
      </c>
      <c r="E5306" s="8">
        <v>2.1575008864208498</v>
      </c>
      <c r="F5306" s="8">
        <v>1.5389964291584599</v>
      </c>
      <c r="G5306" s="8">
        <v>1.85692511603744</v>
      </c>
      <c r="H5306" s="8">
        <v>1.90220782529704</v>
      </c>
    </row>
    <row r="5307" spans="1:8" x14ac:dyDescent="0.35">
      <c r="A5307" s="7" t="s">
        <v>1064</v>
      </c>
      <c r="B5307" s="7">
        <v>0</v>
      </c>
      <c r="C5307" s="7">
        <v>0</v>
      </c>
      <c r="D5307" s="7" t="s">
        <v>20</v>
      </c>
      <c r="E5307" s="8">
        <v>1.8975569960932399</v>
      </c>
      <c r="F5307" s="8">
        <v>0.94823086165513504</v>
      </c>
      <c r="G5307" s="8">
        <v>0.83120200322844495</v>
      </c>
      <c r="H5307" s="8">
        <v>1.20568799354811</v>
      </c>
    </row>
    <row r="5308" spans="1:8" x14ac:dyDescent="0.35">
      <c r="A5308" s="7" t="s">
        <v>1065</v>
      </c>
      <c r="B5308" s="7">
        <v>0</v>
      </c>
      <c r="C5308" s="7">
        <v>0</v>
      </c>
      <c r="D5308" s="7" t="s">
        <v>21</v>
      </c>
      <c r="E5308" s="8">
        <v>2.8928500385731502</v>
      </c>
      <c r="F5308" s="8">
        <v>2.2132700099192499</v>
      </c>
      <c r="G5308" s="8">
        <v>2.8083230343083998</v>
      </c>
      <c r="H5308" s="8">
        <v>2.75128037203489</v>
      </c>
    </row>
    <row r="5309" spans="1:8" x14ac:dyDescent="0.35">
      <c r="A5309" s="7" t="s">
        <v>1066</v>
      </c>
      <c r="B5309" s="7">
        <v>0</v>
      </c>
      <c r="C5309" s="7">
        <v>0</v>
      </c>
      <c r="D5309" s="7" t="s">
        <v>22</v>
      </c>
      <c r="E5309" s="8">
        <v>2.7493422416878701</v>
      </c>
      <c r="F5309" s="8">
        <v>1.6169528204597099</v>
      </c>
      <c r="G5309" s="8">
        <v>2.3957912375766899</v>
      </c>
      <c r="H5309" s="8">
        <v>2.2900946396113899</v>
      </c>
    </row>
    <row r="5310" spans="1:8" x14ac:dyDescent="0.35">
      <c r="A5310" s="7" t="s">
        <v>1067</v>
      </c>
      <c r="B5310" s="7">
        <v>0</v>
      </c>
      <c r="C5310" s="7" t="s">
        <v>145</v>
      </c>
      <c r="D5310" s="7" t="s">
        <v>36</v>
      </c>
      <c r="E5310" s="8">
        <v>0.64935530344182701</v>
      </c>
      <c r="F5310" s="8">
        <v>0.38515061604075002</v>
      </c>
      <c r="G5310" s="8">
        <v>0.56076906414942695</v>
      </c>
      <c r="H5310" s="8">
        <v>0.54133103825564</v>
      </c>
    </row>
    <row r="5311" spans="1:8" x14ac:dyDescent="0.35">
      <c r="A5311" s="7" t="s">
        <v>1068</v>
      </c>
      <c r="B5311" s="7">
        <v>0</v>
      </c>
      <c r="C5311" s="7">
        <v>0</v>
      </c>
      <c r="D5311" s="7" t="s">
        <v>1</v>
      </c>
      <c r="E5311" s="8">
        <v>0.92863307753716295</v>
      </c>
      <c r="F5311" s="8">
        <v>0.38184689276897299</v>
      </c>
      <c r="G5311" s="8">
        <v>0.74763659251749204</v>
      </c>
      <c r="H5311" s="8">
        <v>0.79143163225265101</v>
      </c>
    </row>
    <row r="5312" spans="1:8" x14ac:dyDescent="0.35">
      <c r="A5312" s="7" t="s">
        <v>1069</v>
      </c>
      <c r="B5312" s="7">
        <v>0</v>
      </c>
      <c r="C5312" s="7">
        <v>0</v>
      </c>
      <c r="D5312" s="7" t="s">
        <v>2</v>
      </c>
      <c r="E5312" s="8">
        <v>0.78557869009576098</v>
      </c>
      <c r="F5312" s="8">
        <v>0.381482509119416</v>
      </c>
      <c r="G5312" s="8">
        <v>0.66087342271846505</v>
      </c>
      <c r="H5312" s="8">
        <v>0.55846623764562398</v>
      </c>
    </row>
    <row r="5313" spans="1:8" x14ac:dyDescent="0.35">
      <c r="A5313" s="7" t="s">
        <v>1070</v>
      </c>
      <c r="B5313" s="7">
        <v>0</v>
      </c>
      <c r="C5313" s="7">
        <v>0</v>
      </c>
      <c r="D5313" s="7" t="s">
        <v>3</v>
      </c>
      <c r="E5313" s="8">
        <v>0.83908755659791301</v>
      </c>
      <c r="F5313" s="8">
        <v>0.51024947004885801</v>
      </c>
      <c r="G5313" s="8">
        <v>0.70956748732779196</v>
      </c>
      <c r="H5313" s="8">
        <v>0.72129324479208301</v>
      </c>
    </row>
    <row r="5314" spans="1:8" x14ac:dyDescent="0.35">
      <c r="A5314" s="7" t="s">
        <v>1071</v>
      </c>
      <c r="B5314" s="7">
        <v>0</v>
      </c>
      <c r="C5314" s="7">
        <v>0</v>
      </c>
      <c r="D5314" s="7" t="s">
        <v>4</v>
      </c>
      <c r="E5314" s="8">
        <v>0.62447766695368501</v>
      </c>
      <c r="F5314" s="8">
        <v>0.43591479498341501</v>
      </c>
      <c r="G5314" s="8">
        <v>0.48302113003018299</v>
      </c>
      <c r="H5314" s="8">
        <v>0.48930654102519899</v>
      </c>
    </row>
    <row r="5315" spans="1:8" x14ac:dyDescent="0.35">
      <c r="A5315" s="7" t="s">
        <v>1072</v>
      </c>
      <c r="B5315" s="7">
        <v>0</v>
      </c>
      <c r="C5315" s="7">
        <v>0</v>
      </c>
      <c r="D5315" s="7" t="s">
        <v>5</v>
      </c>
      <c r="E5315" s="8">
        <v>0.62944166617465502</v>
      </c>
      <c r="F5315" s="8">
        <v>0.47754233129762802</v>
      </c>
      <c r="G5315" s="8">
        <v>0.637312746293625</v>
      </c>
      <c r="H5315" s="8">
        <v>0.54006992200646298</v>
      </c>
    </row>
    <row r="5316" spans="1:8" x14ac:dyDescent="0.35">
      <c r="A5316" s="7" t="s">
        <v>1073</v>
      </c>
      <c r="B5316" s="7">
        <v>0</v>
      </c>
      <c r="C5316" s="7">
        <v>0</v>
      </c>
      <c r="D5316" s="7" t="s">
        <v>6</v>
      </c>
      <c r="E5316" s="8">
        <v>0.45227486554290303</v>
      </c>
      <c r="F5316" s="8">
        <v>0.31966256155488798</v>
      </c>
      <c r="G5316" s="8">
        <v>0.39089664629313398</v>
      </c>
      <c r="H5316" s="8">
        <v>0.40697217368849697</v>
      </c>
    </row>
    <row r="5317" spans="1:8" x14ac:dyDescent="0.35">
      <c r="A5317" s="7" t="s">
        <v>1074</v>
      </c>
      <c r="B5317" s="7">
        <v>0</v>
      </c>
      <c r="C5317" s="7">
        <v>0</v>
      </c>
      <c r="D5317" s="7" t="s">
        <v>7</v>
      </c>
      <c r="E5317" s="8">
        <v>0.47284831082713702</v>
      </c>
      <c r="F5317" s="8">
        <v>0.30028352472872</v>
      </c>
      <c r="G5317" s="8">
        <v>0.54221055740147905</v>
      </c>
      <c r="H5317" s="8">
        <v>0.46885716166657898</v>
      </c>
    </row>
    <row r="5318" spans="1:8" x14ac:dyDescent="0.35">
      <c r="A5318" s="7" t="s">
        <v>1075</v>
      </c>
      <c r="B5318" s="7">
        <v>0</v>
      </c>
      <c r="C5318" s="7">
        <v>0</v>
      </c>
      <c r="D5318" s="7" t="s">
        <v>8</v>
      </c>
      <c r="E5318" s="8">
        <v>0.33243337305767801</v>
      </c>
      <c r="F5318" s="8">
        <v>9.6056714412154603E-2</v>
      </c>
      <c r="G5318" s="8">
        <v>0.230457943995139</v>
      </c>
      <c r="H5318" s="8">
        <v>0.28713476364721002</v>
      </c>
    </row>
    <row r="5319" spans="1:8" x14ac:dyDescent="0.35">
      <c r="A5319" s="7" t="s">
        <v>1076</v>
      </c>
      <c r="B5319" s="7">
        <v>0</v>
      </c>
      <c r="C5319" s="7">
        <v>0</v>
      </c>
      <c r="D5319" s="7" t="s">
        <v>9</v>
      </c>
      <c r="E5319" s="8">
        <v>0.48629446621140199</v>
      </c>
      <c r="F5319" s="8">
        <v>0.19505988849717401</v>
      </c>
      <c r="G5319" s="8">
        <v>0.19593662928064001</v>
      </c>
      <c r="H5319" s="8">
        <v>0.24461399620362001</v>
      </c>
    </row>
    <row r="5320" spans="1:8" x14ac:dyDescent="0.35">
      <c r="A5320" s="7" t="s">
        <v>1077</v>
      </c>
      <c r="B5320" s="7">
        <v>0</v>
      </c>
      <c r="C5320" s="7">
        <v>0</v>
      </c>
      <c r="D5320" s="7" t="s">
        <v>10</v>
      </c>
      <c r="E5320" s="8">
        <v>0.26652484824691702</v>
      </c>
      <c r="F5320" s="8">
        <v>0.23819651361064501</v>
      </c>
      <c r="G5320" s="8">
        <v>0.57331698137544795</v>
      </c>
      <c r="H5320" s="8">
        <v>0.31045802241973502</v>
      </c>
    </row>
    <row r="5321" spans="1:8" x14ac:dyDescent="0.35">
      <c r="A5321" s="7" t="s">
        <v>1078</v>
      </c>
      <c r="B5321" s="7">
        <v>0</v>
      </c>
      <c r="C5321" s="7">
        <v>0</v>
      </c>
      <c r="D5321" s="7" t="s">
        <v>11</v>
      </c>
      <c r="E5321" s="8">
        <v>0.67016757729797105</v>
      </c>
      <c r="F5321" s="8">
        <v>0.276926322340114</v>
      </c>
      <c r="G5321" s="8">
        <v>0.87340097592333299</v>
      </c>
      <c r="H5321" s="8">
        <v>0.68037431394256798</v>
      </c>
    </row>
    <row r="5322" spans="1:8" x14ac:dyDescent="0.35">
      <c r="A5322" s="7" t="s">
        <v>1079</v>
      </c>
      <c r="B5322" s="7">
        <v>0</v>
      </c>
      <c r="C5322" s="7">
        <v>0</v>
      </c>
      <c r="D5322" s="7" t="s">
        <v>12</v>
      </c>
      <c r="E5322" s="8">
        <v>0.58166263278211405</v>
      </c>
      <c r="F5322" s="8">
        <v>0.35842646896939401</v>
      </c>
      <c r="G5322" s="8">
        <v>0.40628106368224498</v>
      </c>
      <c r="H5322" s="8">
        <v>0.42757387831500399</v>
      </c>
    </row>
    <row r="5323" spans="1:8" x14ac:dyDescent="0.35">
      <c r="A5323" s="7" t="s">
        <v>1080</v>
      </c>
      <c r="B5323" s="7">
        <v>0</v>
      </c>
      <c r="C5323" s="7">
        <v>0</v>
      </c>
      <c r="D5323" s="7" t="s">
        <v>13</v>
      </c>
      <c r="E5323" s="8">
        <v>0.75385179082996701</v>
      </c>
      <c r="F5323" s="8">
        <v>0.44208659887534602</v>
      </c>
      <c r="G5323" s="8">
        <v>0.61817944909369404</v>
      </c>
      <c r="H5323" s="8">
        <v>0.63842352984130202</v>
      </c>
    </row>
    <row r="5324" spans="1:8" x14ac:dyDescent="0.35">
      <c r="A5324" s="7" t="s">
        <v>1081</v>
      </c>
      <c r="B5324" s="7">
        <v>0</v>
      </c>
      <c r="C5324" s="7">
        <v>0</v>
      </c>
      <c r="D5324" s="7" t="s">
        <v>14</v>
      </c>
      <c r="E5324" s="8">
        <v>0.58036941074535597</v>
      </c>
      <c r="F5324" s="8">
        <v>0.388849797906068</v>
      </c>
      <c r="G5324" s="8">
        <v>0.46088400641043598</v>
      </c>
      <c r="H5324" s="8">
        <v>0.67752280770576101</v>
      </c>
    </row>
    <row r="5325" spans="1:8" x14ac:dyDescent="0.35">
      <c r="A5325" s="7" t="s">
        <v>1082</v>
      </c>
      <c r="B5325" s="7">
        <v>0</v>
      </c>
      <c r="C5325" s="7">
        <v>0</v>
      </c>
      <c r="D5325" s="7" t="s">
        <v>15</v>
      </c>
      <c r="E5325" s="8">
        <v>0.82988113402710995</v>
      </c>
      <c r="F5325" s="8">
        <v>0.48164542225769202</v>
      </c>
      <c r="G5325" s="8">
        <v>0.60260711271862899</v>
      </c>
      <c r="H5325" s="8">
        <v>0.575116460461079</v>
      </c>
    </row>
    <row r="5326" spans="1:8" x14ac:dyDescent="0.35">
      <c r="A5326" s="7" t="s">
        <v>1083</v>
      </c>
      <c r="B5326" s="7">
        <v>0</v>
      </c>
      <c r="C5326" s="7">
        <v>0</v>
      </c>
      <c r="D5326" s="7" t="s">
        <v>16</v>
      </c>
      <c r="E5326" s="8">
        <v>0.71767246642828997</v>
      </c>
      <c r="F5326" s="8">
        <v>0.44589179793295902</v>
      </c>
      <c r="G5326" s="8">
        <v>0.65175763578981605</v>
      </c>
      <c r="H5326" s="8">
        <v>0.56656807271266396</v>
      </c>
    </row>
    <row r="5327" spans="1:8" x14ac:dyDescent="0.35">
      <c r="A5327" s="7" t="s">
        <v>1084</v>
      </c>
      <c r="B5327" s="7">
        <v>0</v>
      </c>
      <c r="C5327" s="7">
        <v>0</v>
      </c>
      <c r="D5327" s="7" t="s">
        <v>39</v>
      </c>
      <c r="E5327" s="8">
        <v>1.71948426520626E-2</v>
      </c>
      <c r="F5327" s="8">
        <v>3.2169205386149598E-2</v>
      </c>
      <c r="G5327" s="8">
        <v>1.9210715118575399E-2</v>
      </c>
      <c r="H5327" s="8">
        <v>2.82151253106473E-2</v>
      </c>
    </row>
    <row r="5328" spans="1:8" x14ac:dyDescent="0.35">
      <c r="A5328" s="7" t="s">
        <v>1085</v>
      </c>
      <c r="B5328" s="7">
        <v>0</v>
      </c>
      <c r="C5328" s="7">
        <v>0</v>
      </c>
      <c r="D5328" s="7" t="s">
        <v>40</v>
      </c>
      <c r="E5328" s="8">
        <v>0.239098004422067</v>
      </c>
      <c r="F5328" s="8">
        <v>6.3792425285745594E-2</v>
      </c>
      <c r="G5328" s="8">
        <v>0.13605929365793701</v>
      </c>
      <c r="H5328" s="8">
        <v>7.8698150397542702E-2</v>
      </c>
    </row>
    <row r="5329" spans="1:8" x14ac:dyDescent="0.35">
      <c r="A5329" s="7" t="s">
        <v>1086</v>
      </c>
      <c r="B5329" s="7">
        <v>0</v>
      </c>
      <c r="C5329" s="7">
        <v>0</v>
      </c>
      <c r="D5329" s="7" t="s">
        <v>41</v>
      </c>
      <c r="E5329" s="8">
        <v>0.215838126702427</v>
      </c>
      <c r="F5329" s="8">
        <v>0.144670194728029</v>
      </c>
      <c r="G5329" s="8">
        <v>0.15633599347288199</v>
      </c>
      <c r="H5329" s="8">
        <v>0.16375310990427</v>
      </c>
    </row>
    <row r="5330" spans="1:8" x14ac:dyDescent="0.35">
      <c r="A5330" s="7" t="s">
        <v>1087</v>
      </c>
      <c r="B5330" s="7">
        <v>0</v>
      </c>
      <c r="C5330" s="7">
        <v>0</v>
      </c>
      <c r="D5330" s="7" t="s">
        <v>42</v>
      </c>
      <c r="E5330" s="8">
        <v>0.50800015470485704</v>
      </c>
      <c r="F5330" s="8">
        <v>0.320702234165188</v>
      </c>
      <c r="G5330" s="8">
        <v>0.36794346362920699</v>
      </c>
      <c r="H5330" s="8">
        <v>0.37034401724643601</v>
      </c>
    </row>
    <row r="5331" spans="1:8" x14ac:dyDescent="0.35">
      <c r="A5331" s="7" t="s">
        <v>1088</v>
      </c>
      <c r="B5331" s="7">
        <v>0</v>
      </c>
      <c r="C5331" s="7">
        <v>0</v>
      </c>
      <c r="D5331" s="7" t="s">
        <v>43</v>
      </c>
      <c r="E5331" s="8">
        <v>0.84466008655608504</v>
      </c>
      <c r="F5331" s="8">
        <v>0.56388099980117801</v>
      </c>
      <c r="G5331" s="8">
        <v>0.67316134131635796</v>
      </c>
      <c r="H5331" s="8">
        <v>0.66550424427280097</v>
      </c>
    </row>
    <row r="5332" spans="1:8" x14ac:dyDescent="0.35">
      <c r="A5332" s="7" t="s">
        <v>1089</v>
      </c>
      <c r="B5332" s="7">
        <v>0</v>
      </c>
      <c r="C5332" s="7">
        <v>0</v>
      </c>
      <c r="D5332" s="7" t="s">
        <v>44</v>
      </c>
      <c r="E5332" s="8">
        <v>1.2751847186402401</v>
      </c>
      <c r="F5332" s="8">
        <v>0.678362302734972</v>
      </c>
      <c r="G5332" s="8">
        <v>1.2623607954248199</v>
      </c>
      <c r="H5332" s="8">
        <v>1.1734896674997499</v>
      </c>
    </row>
    <row r="5333" spans="1:8" x14ac:dyDescent="0.35">
      <c r="A5333" s="7" t="s">
        <v>1090</v>
      </c>
      <c r="B5333" s="7">
        <v>0</v>
      </c>
      <c r="C5333" s="7">
        <v>0</v>
      </c>
      <c r="D5333" s="7" t="s">
        <v>17</v>
      </c>
      <c r="E5333" s="8">
        <v>1.0567788470930499</v>
      </c>
      <c r="F5333" s="8">
        <v>0.62969937433423895</v>
      </c>
      <c r="G5333" s="8">
        <v>1.1511591511389101</v>
      </c>
      <c r="H5333" s="8">
        <v>0.92274330777979097</v>
      </c>
    </row>
    <row r="5334" spans="1:8" x14ac:dyDescent="0.35">
      <c r="A5334" s="7" t="s">
        <v>1091</v>
      </c>
      <c r="B5334" s="7">
        <v>0</v>
      </c>
      <c r="C5334" s="7">
        <v>0</v>
      </c>
      <c r="D5334" s="7" t="s">
        <v>18</v>
      </c>
      <c r="E5334" s="8">
        <v>0.62613024983005205</v>
      </c>
      <c r="F5334" s="8">
        <v>0.39745856127132601</v>
      </c>
      <c r="G5334" s="8">
        <v>0.52785432478099203</v>
      </c>
      <c r="H5334" s="8">
        <v>0.588134281274591</v>
      </c>
    </row>
    <row r="5335" spans="1:8" x14ac:dyDescent="0.35">
      <c r="A5335" s="7" t="s">
        <v>1092</v>
      </c>
      <c r="B5335" s="7">
        <v>0</v>
      </c>
      <c r="C5335" s="7">
        <v>0</v>
      </c>
      <c r="D5335" s="7" t="s">
        <v>19</v>
      </c>
      <c r="E5335" s="8">
        <v>0.47806991919792102</v>
      </c>
      <c r="F5335" s="8">
        <v>0.31397711208034401</v>
      </c>
      <c r="G5335" s="8">
        <v>0.40691352115898399</v>
      </c>
      <c r="H5335" s="8">
        <v>0.40683767425920297</v>
      </c>
    </row>
    <row r="5336" spans="1:8" x14ac:dyDescent="0.35">
      <c r="A5336" s="7" t="s">
        <v>1093</v>
      </c>
      <c r="B5336" s="7">
        <v>0</v>
      </c>
      <c r="C5336" s="7">
        <v>0</v>
      </c>
      <c r="D5336" s="7" t="s">
        <v>20</v>
      </c>
      <c r="E5336" s="8">
        <v>0.47032474536302499</v>
      </c>
      <c r="F5336" s="8">
        <v>0.190810353833093</v>
      </c>
      <c r="G5336" s="8">
        <v>0.16969585901269499</v>
      </c>
      <c r="H5336" s="8">
        <v>0.22301186711287399</v>
      </c>
    </row>
    <row r="5337" spans="1:8" x14ac:dyDescent="0.35">
      <c r="A5337" s="7" t="s">
        <v>1094</v>
      </c>
      <c r="B5337" s="7">
        <v>0</v>
      </c>
      <c r="C5337" s="7">
        <v>0</v>
      </c>
      <c r="D5337" s="7" t="s">
        <v>21</v>
      </c>
      <c r="E5337" s="8">
        <v>0.68743159538026899</v>
      </c>
      <c r="F5337" s="8">
        <v>0.44872059108587098</v>
      </c>
      <c r="G5337" s="8">
        <v>0.62780165710161695</v>
      </c>
      <c r="H5337" s="8">
        <v>0.60733747057351195</v>
      </c>
    </row>
    <row r="5338" spans="1:8" x14ac:dyDescent="0.35">
      <c r="A5338" s="7" t="s">
        <v>1095</v>
      </c>
      <c r="B5338" s="7">
        <v>0</v>
      </c>
      <c r="C5338" s="7">
        <v>0</v>
      </c>
      <c r="D5338" s="7" t="s">
        <v>22</v>
      </c>
      <c r="E5338" s="8">
        <v>0.61188305351204497</v>
      </c>
      <c r="F5338" s="8">
        <v>0.32250561999070598</v>
      </c>
      <c r="G5338" s="8">
        <v>0.49471120528670798</v>
      </c>
      <c r="H5338" s="8">
        <v>0.47621823210256897</v>
      </c>
    </row>
    <row r="5339" spans="1:8" x14ac:dyDescent="0.35">
      <c r="A5339" s="7" t="s">
        <v>1096</v>
      </c>
      <c r="B5339" s="7">
        <v>0</v>
      </c>
      <c r="C5339" s="7" t="s">
        <v>146</v>
      </c>
      <c r="D5339" s="7" t="s">
        <v>36</v>
      </c>
      <c r="E5339" s="8">
        <v>0.58749724156208705</v>
      </c>
      <c r="F5339" s="8">
        <v>0.40305982087009701</v>
      </c>
      <c r="G5339" s="8">
        <v>0.55153805711853798</v>
      </c>
      <c r="H5339" s="8">
        <v>0.51049367688234104</v>
      </c>
    </row>
    <row r="5340" spans="1:8" x14ac:dyDescent="0.35">
      <c r="A5340" s="7" t="s">
        <v>1097</v>
      </c>
      <c r="B5340" s="7">
        <v>0</v>
      </c>
      <c r="C5340" s="7">
        <v>0</v>
      </c>
      <c r="D5340" s="7" t="s">
        <v>1</v>
      </c>
      <c r="E5340" s="8">
        <v>1.0632797349112999</v>
      </c>
      <c r="F5340" s="8">
        <v>0.54027193215497304</v>
      </c>
      <c r="G5340" s="8">
        <v>0.87154435931128704</v>
      </c>
      <c r="H5340" s="8">
        <v>0.92135201142902201</v>
      </c>
    </row>
    <row r="5341" spans="1:8" x14ac:dyDescent="0.35">
      <c r="A5341" s="7" t="s">
        <v>1098</v>
      </c>
      <c r="B5341" s="7">
        <v>0</v>
      </c>
      <c r="C5341" s="7">
        <v>0</v>
      </c>
      <c r="D5341" s="7" t="s">
        <v>2</v>
      </c>
      <c r="E5341" s="8">
        <v>0.86383006115355199</v>
      </c>
      <c r="F5341" s="8">
        <v>0.58651892086158997</v>
      </c>
      <c r="G5341" s="8">
        <v>0.786681099737223</v>
      </c>
      <c r="H5341" s="8">
        <v>0.625101593519653</v>
      </c>
    </row>
    <row r="5342" spans="1:8" x14ac:dyDescent="0.35">
      <c r="A5342" s="7" t="s">
        <v>1099</v>
      </c>
      <c r="B5342" s="7">
        <v>0</v>
      </c>
      <c r="C5342" s="7">
        <v>0</v>
      </c>
      <c r="D5342" s="7" t="s">
        <v>3</v>
      </c>
      <c r="E5342" s="8">
        <v>0.74483733759883797</v>
      </c>
      <c r="F5342" s="8">
        <v>0.59480612087639495</v>
      </c>
      <c r="G5342" s="8">
        <v>0.68818870196042103</v>
      </c>
      <c r="H5342" s="8">
        <v>0.63397391976694195</v>
      </c>
    </row>
    <row r="5343" spans="1:8" x14ac:dyDescent="0.35">
      <c r="A5343" s="7" t="s">
        <v>1100</v>
      </c>
      <c r="B5343" s="7">
        <v>0</v>
      </c>
      <c r="C5343" s="7">
        <v>0</v>
      </c>
      <c r="D5343" s="7" t="s">
        <v>4</v>
      </c>
      <c r="E5343" s="8">
        <v>0.43125243327092</v>
      </c>
      <c r="F5343" s="8">
        <v>0.3180802600098</v>
      </c>
      <c r="G5343" s="8">
        <v>0.36335416912285301</v>
      </c>
      <c r="H5343" s="8">
        <v>0.34847532283315402</v>
      </c>
    </row>
    <row r="5344" spans="1:8" x14ac:dyDescent="0.35">
      <c r="A5344" s="7" t="s">
        <v>1101</v>
      </c>
      <c r="B5344" s="7">
        <v>0</v>
      </c>
      <c r="C5344" s="7">
        <v>0</v>
      </c>
      <c r="D5344" s="7" t="s">
        <v>5</v>
      </c>
      <c r="E5344" s="8">
        <v>0.55352782806604495</v>
      </c>
      <c r="F5344" s="8">
        <v>0.42902353274139898</v>
      </c>
      <c r="G5344" s="8">
        <v>0.58897983103604901</v>
      </c>
      <c r="H5344" s="8">
        <v>0.51920459045731504</v>
      </c>
    </row>
    <row r="5345" spans="1:8" x14ac:dyDescent="0.35">
      <c r="A5345" s="7" t="s">
        <v>1102</v>
      </c>
      <c r="B5345" s="7">
        <v>0</v>
      </c>
      <c r="C5345" s="7">
        <v>0</v>
      </c>
      <c r="D5345" s="7" t="s">
        <v>6</v>
      </c>
      <c r="E5345" s="8">
        <v>0.306146995699276</v>
      </c>
      <c r="F5345" s="8">
        <v>0.240532426277724</v>
      </c>
      <c r="G5345" s="8">
        <v>0.344920344501772</v>
      </c>
      <c r="H5345" s="8">
        <v>0.35673308562740402</v>
      </c>
    </row>
    <row r="5346" spans="1:8" x14ac:dyDescent="0.35">
      <c r="A5346" s="7" t="s">
        <v>1103</v>
      </c>
      <c r="B5346" s="7">
        <v>0</v>
      </c>
      <c r="C5346" s="7">
        <v>0</v>
      </c>
      <c r="D5346" s="7" t="s">
        <v>7</v>
      </c>
      <c r="E5346" s="8">
        <v>0.38516035145737398</v>
      </c>
      <c r="F5346" s="8">
        <v>0.24789672714150701</v>
      </c>
      <c r="G5346" s="8">
        <v>0.54599039571423702</v>
      </c>
      <c r="H5346" s="8">
        <v>0.33666764543682098</v>
      </c>
    </row>
    <row r="5347" spans="1:8" x14ac:dyDescent="0.35">
      <c r="A5347" s="7" t="s">
        <v>1104</v>
      </c>
      <c r="B5347" s="7">
        <v>0</v>
      </c>
      <c r="C5347" s="7">
        <v>0</v>
      </c>
      <c r="D5347" s="7" t="s">
        <v>8</v>
      </c>
      <c r="E5347" s="8">
        <v>0.35527816421577602</v>
      </c>
      <c r="F5347" s="8">
        <v>0.169389948283998</v>
      </c>
      <c r="G5347" s="8">
        <v>0.24263019379129</v>
      </c>
      <c r="H5347" s="8">
        <v>0.402463891042873</v>
      </c>
    </row>
    <row r="5348" spans="1:8" x14ac:dyDescent="0.35">
      <c r="A5348" s="7" t="s">
        <v>1105</v>
      </c>
      <c r="B5348" s="7">
        <v>0</v>
      </c>
      <c r="C5348" s="7">
        <v>0</v>
      </c>
      <c r="D5348" s="7" t="s">
        <v>9</v>
      </c>
      <c r="E5348" s="8">
        <v>0.50605904136064395</v>
      </c>
      <c r="F5348" s="8">
        <v>0.204263726657228</v>
      </c>
      <c r="G5348" s="8">
        <v>0.29361389508025398</v>
      </c>
      <c r="H5348" s="8">
        <v>0.27668081065776001</v>
      </c>
    </row>
    <row r="5349" spans="1:8" x14ac:dyDescent="0.35">
      <c r="A5349" s="7" t="s">
        <v>1106</v>
      </c>
      <c r="B5349" s="7">
        <v>0</v>
      </c>
      <c r="C5349" s="7">
        <v>0</v>
      </c>
      <c r="D5349" s="7" t="s">
        <v>10</v>
      </c>
      <c r="E5349" s="8">
        <v>0.26286205475310098</v>
      </c>
      <c r="F5349" s="8">
        <v>0.223769914127813</v>
      </c>
      <c r="G5349" s="8">
        <v>0.52238662029333904</v>
      </c>
      <c r="H5349" s="8">
        <v>0.35945869669976399</v>
      </c>
    </row>
    <row r="5350" spans="1:8" x14ac:dyDescent="0.35">
      <c r="A5350" s="7" t="s">
        <v>1107</v>
      </c>
      <c r="B5350" s="7">
        <v>0</v>
      </c>
      <c r="C5350" s="7">
        <v>0</v>
      </c>
      <c r="D5350" s="7" t="s">
        <v>11</v>
      </c>
      <c r="E5350" s="8">
        <v>0.53301525479520895</v>
      </c>
      <c r="F5350" s="8">
        <v>0.31324180546465202</v>
      </c>
      <c r="G5350" s="8">
        <v>0.94848160980691198</v>
      </c>
      <c r="H5350" s="8">
        <v>0.577339901625744</v>
      </c>
    </row>
    <row r="5351" spans="1:8" x14ac:dyDescent="0.35">
      <c r="A5351" s="7" t="s">
        <v>1108</v>
      </c>
      <c r="B5351" s="7">
        <v>0</v>
      </c>
      <c r="C5351" s="7">
        <v>0</v>
      </c>
      <c r="D5351" s="7" t="s">
        <v>12</v>
      </c>
      <c r="E5351" s="8">
        <v>0.60275706504578896</v>
      </c>
      <c r="F5351" s="8">
        <v>0.49659446679748498</v>
      </c>
      <c r="G5351" s="8">
        <v>0.42942149053916301</v>
      </c>
      <c r="H5351" s="8">
        <v>0.46860393351479301</v>
      </c>
    </row>
    <row r="5352" spans="1:8" x14ac:dyDescent="0.35">
      <c r="A5352" s="7" t="s">
        <v>1109</v>
      </c>
      <c r="B5352" s="7">
        <v>0</v>
      </c>
      <c r="C5352" s="7">
        <v>0</v>
      </c>
      <c r="D5352" s="7" t="s">
        <v>13</v>
      </c>
      <c r="E5352" s="8">
        <v>0.74021443837643697</v>
      </c>
      <c r="F5352" s="8">
        <v>0.43522477249611402</v>
      </c>
      <c r="G5352" s="8">
        <v>0.60305846994637002</v>
      </c>
      <c r="H5352" s="8">
        <v>0.61179412273382205</v>
      </c>
    </row>
    <row r="5353" spans="1:8" x14ac:dyDescent="0.35">
      <c r="A5353" s="7" t="s">
        <v>1110</v>
      </c>
      <c r="B5353" s="7">
        <v>0</v>
      </c>
      <c r="C5353" s="7">
        <v>0</v>
      </c>
      <c r="D5353" s="7" t="s">
        <v>14</v>
      </c>
      <c r="E5353" s="8">
        <v>0.43810420438068098</v>
      </c>
      <c r="F5353" s="8">
        <v>0.38033248967987399</v>
      </c>
      <c r="G5353" s="8">
        <v>0.47994100947033302</v>
      </c>
      <c r="H5353" s="8">
        <v>0.54617722545320302</v>
      </c>
    </row>
    <row r="5354" spans="1:8" x14ac:dyDescent="0.35">
      <c r="A5354" s="7" t="s">
        <v>1111</v>
      </c>
      <c r="B5354" s="7">
        <v>0</v>
      </c>
      <c r="C5354" s="7">
        <v>0</v>
      </c>
      <c r="D5354" s="7" t="s">
        <v>15</v>
      </c>
      <c r="E5354" s="8">
        <v>0.66646680548811299</v>
      </c>
      <c r="F5354" s="8">
        <v>0.370314956090391</v>
      </c>
      <c r="G5354" s="8">
        <v>0.50871578204899304</v>
      </c>
      <c r="H5354" s="8">
        <v>0.48599488527081303</v>
      </c>
    </row>
    <row r="5355" spans="1:8" x14ac:dyDescent="0.35">
      <c r="A5355" s="7" t="s">
        <v>1112</v>
      </c>
      <c r="B5355" s="7">
        <v>0</v>
      </c>
      <c r="C5355" s="7">
        <v>0</v>
      </c>
      <c r="D5355" s="7" t="s">
        <v>16</v>
      </c>
      <c r="E5355" s="8">
        <v>0.618193904747668</v>
      </c>
      <c r="F5355" s="8">
        <v>0.481053611782845</v>
      </c>
      <c r="G5355" s="8">
        <v>0.60337325344453596</v>
      </c>
      <c r="H5355" s="8">
        <v>0.53675696506289305</v>
      </c>
    </row>
    <row r="5356" spans="1:8" x14ac:dyDescent="0.35">
      <c r="A5356" s="7" t="s">
        <v>1113</v>
      </c>
      <c r="B5356" s="7">
        <v>0</v>
      </c>
      <c r="C5356" s="7">
        <v>0</v>
      </c>
      <c r="D5356" s="7" t="s">
        <v>39</v>
      </c>
      <c r="E5356" s="8">
        <v>2.8257703932489601E-2</v>
      </c>
      <c r="F5356" s="8">
        <v>5.1585013982760599E-3</v>
      </c>
      <c r="G5356" s="8">
        <v>5.1670674838970698E-2</v>
      </c>
      <c r="H5356" s="8">
        <v>2.5886329327824201E-2</v>
      </c>
    </row>
    <row r="5357" spans="1:8" x14ac:dyDescent="0.35">
      <c r="A5357" s="7" t="s">
        <v>1114</v>
      </c>
      <c r="B5357" s="7">
        <v>0</v>
      </c>
      <c r="C5357" s="7">
        <v>0</v>
      </c>
      <c r="D5357" s="7" t="s">
        <v>40</v>
      </c>
      <c r="E5357" s="8">
        <v>0.19686102259973301</v>
      </c>
      <c r="F5357" s="8">
        <v>6.62585912710391E-2</v>
      </c>
      <c r="G5357" s="8">
        <v>7.4071648345437405E-2</v>
      </c>
      <c r="H5357" s="8">
        <v>4.9719628220869901E-2</v>
      </c>
    </row>
    <row r="5358" spans="1:8" x14ac:dyDescent="0.35">
      <c r="A5358" s="7" t="s">
        <v>1115</v>
      </c>
      <c r="B5358" s="7">
        <v>0</v>
      </c>
      <c r="C5358" s="7">
        <v>0</v>
      </c>
      <c r="D5358" s="7" t="s">
        <v>41</v>
      </c>
      <c r="E5358" s="8">
        <v>0.21941106777739899</v>
      </c>
      <c r="F5358" s="8">
        <v>0.173393430881741</v>
      </c>
      <c r="G5358" s="8">
        <v>0.15687196694626099</v>
      </c>
      <c r="H5358" s="8">
        <v>0.16324420060674699</v>
      </c>
    </row>
    <row r="5359" spans="1:8" x14ac:dyDescent="0.35">
      <c r="A5359" s="7" t="s">
        <v>1116</v>
      </c>
      <c r="B5359" s="7">
        <v>0</v>
      </c>
      <c r="C5359" s="7">
        <v>0</v>
      </c>
      <c r="D5359" s="7" t="s">
        <v>42</v>
      </c>
      <c r="E5359" s="8">
        <v>0.48681798495925499</v>
      </c>
      <c r="F5359" s="8">
        <v>0.28258875339602002</v>
      </c>
      <c r="G5359" s="8">
        <v>0.34227643376964201</v>
      </c>
      <c r="H5359" s="8">
        <v>0.36534264507764902</v>
      </c>
    </row>
    <row r="5360" spans="1:8" x14ac:dyDescent="0.35">
      <c r="A5360" s="7" t="s">
        <v>1117</v>
      </c>
      <c r="B5360" s="7">
        <v>0</v>
      </c>
      <c r="C5360" s="7">
        <v>0</v>
      </c>
      <c r="D5360" s="7" t="s">
        <v>43</v>
      </c>
      <c r="E5360" s="8">
        <v>0.82312541475279599</v>
      </c>
      <c r="F5360" s="8">
        <v>0.56278915858843803</v>
      </c>
      <c r="G5360" s="8">
        <v>0.70763893866625205</v>
      </c>
      <c r="H5360" s="8">
        <v>0.58247839951105196</v>
      </c>
    </row>
    <row r="5361" spans="1:8" x14ac:dyDescent="0.35">
      <c r="A5361" s="7" t="s">
        <v>1118</v>
      </c>
      <c r="B5361" s="7">
        <v>0</v>
      </c>
      <c r="C5361" s="7">
        <v>0</v>
      </c>
      <c r="D5361" s="7" t="s">
        <v>44</v>
      </c>
      <c r="E5361" s="8">
        <v>1.04884682226253</v>
      </c>
      <c r="F5361" s="8">
        <v>0.80332592952054005</v>
      </c>
      <c r="G5361" s="8">
        <v>1.2338696992446201</v>
      </c>
      <c r="H5361" s="8">
        <v>1.12661856656215</v>
      </c>
    </row>
    <row r="5362" spans="1:8" x14ac:dyDescent="0.35">
      <c r="A5362" s="7" t="s">
        <v>1119</v>
      </c>
      <c r="B5362" s="7">
        <v>0</v>
      </c>
      <c r="C5362" s="7">
        <v>0</v>
      </c>
      <c r="D5362" s="7" t="s">
        <v>17</v>
      </c>
      <c r="E5362" s="8">
        <v>0.91676240363093897</v>
      </c>
      <c r="F5362" s="8">
        <v>0.71512314858949699</v>
      </c>
      <c r="G5362" s="8">
        <v>1.20311076149818</v>
      </c>
      <c r="H5362" s="8">
        <v>0.93672065315155495</v>
      </c>
    </row>
    <row r="5363" spans="1:8" x14ac:dyDescent="0.35">
      <c r="A5363" s="7" t="s">
        <v>1120</v>
      </c>
      <c r="B5363" s="7">
        <v>0</v>
      </c>
      <c r="C5363" s="7">
        <v>0</v>
      </c>
      <c r="D5363" s="7" t="s">
        <v>18</v>
      </c>
      <c r="E5363" s="8">
        <v>0.57655732074483901</v>
      </c>
      <c r="F5363" s="8">
        <v>0.37540249431644102</v>
      </c>
      <c r="G5363" s="8">
        <v>0.50035941439091403</v>
      </c>
      <c r="H5363" s="8">
        <v>0.49919794928546202</v>
      </c>
    </row>
    <row r="5364" spans="1:8" x14ac:dyDescent="0.35">
      <c r="A5364" s="7" t="s">
        <v>1121</v>
      </c>
      <c r="B5364" s="7">
        <v>0</v>
      </c>
      <c r="C5364" s="7">
        <v>0</v>
      </c>
      <c r="D5364" s="7" t="s">
        <v>19</v>
      </c>
      <c r="E5364" s="8">
        <v>0.48042067045404602</v>
      </c>
      <c r="F5364" s="8">
        <v>0.32484506591848</v>
      </c>
      <c r="G5364" s="8">
        <v>0.39170635543507398</v>
      </c>
      <c r="H5364" s="8">
        <v>0.38670197237396597</v>
      </c>
    </row>
    <row r="5365" spans="1:8" x14ac:dyDescent="0.35">
      <c r="A5365" s="7" t="s">
        <v>1122</v>
      </c>
      <c r="B5365" s="7">
        <v>0</v>
      </c>
      <c r="C5365" s="7">
        <v>0</v>
      </c>
      <c r="D5365" s="7" t="s">
        <v>20</v>
      </c>
      <c r="E5365" s="8">
        <v>0.38514231459417902</v>
      </c>
      <c r="F5365" s="8">
        <v>0.21193113975355901</v>
      </c>
      <c r="G5365" s="8">
        <v>0.13174926514743801</v>
      </c>
      <c r="H5365" s="8">
        <v>0.227006407510109</v>
      </c>
    </row>
    <row r="5366" spans="1:8" x14ac:dyDescent="0.35">
      <c r="A5366" s="7" t="s">
        <v>1123</v>
      </c>
      <c r="B5366" s="7">
        <v>0</v>
      </c>
      <c r="C5366" s="7">
        <v>0</v>
      </c>
      <c r="D5366" s="7" t="s">
        <v>21</v>
      </c>
      <c r="E5366" s="8">
        <v>0.60574929107290998</v>
      </c>
      <c r="F5366" s="8">
        <v>0.47859147194601498</v>
      </c>
      <c r="G5366" s="8">
        <v>0.596346207215808</v>
      </c>
      <c r="H5366" s="8">
        <v>0.55504289965280496</v>
      </c>
    </row>
    <row r="5367" spans="1:8" x14ac:dyDescent="0.35">
      <c r="A5367" s="7" t="s">
        <v>1124</v>
      </c>
      <c r="B5367" s="7">
        <v>0</v>
      </c>
      <c r="C5367" s="7">
        <v>0</v>
      </c>
      <c r="D5367" s="7" t="s">
        <v>22</v>
      </c>
      <c r="E5367" s="8">
        <v>0.56953452079556</v>
      </c>
      <c r="F5367" s="8">
        <v>0.32862720281201102</v>
      </c>
      <c r="G5367" s="8">
        <v>0.50738153570297895</v>
      </c>
      <c r="H5367" s="8">
        <v>0.46654695713268801</v>
      </c>
    </row>
    <row r="5368" spans="1:8" x14ac:dyDescent="0.35">
      <c r="A5368" s="7" t="s">
        <v>1125</v>
      </c>
      <c r="B5368" s="7">
        <v>0</v>
      </c>
      <c r="C5368" s="7" t="s">
        <v>182</v>
      </c>
      <c r="D5368" s="7" t="s">
        <v>36</v>
      </c>
      <c r="E5368" s="8">
        <v>0.74451827567719497</v>
      </c>
      <c r="F5368" s="8">
        <v>0.53283163258008504</v>
      </c>
      <c r="G5368" s="8">
        <v>0.72509250059486297</v>
      </c>
      <c r="H5368" s="8">
        <v>0.713471592886461</v>
      </c>
    </row>
    <row r="5369" spans="1:8" x14ac:dyDescent="0.35">
      <c r="A5369" s="7" t="s">
        <v>1126</v>
      </c>
      <c r="B5369" s="7">
        <v>0</v>
      </c>
      <c r="C5369" s="7">
        <v>0</v>
      </c>
      <c r="D5369" s="7" t="s">
        <v>1</v>
      </c>
      <c r="E5369" s="8">
        <v>1.22728743155908</v>
      </c>
      <c r="F5369" s="8">
        <v>0.70894672083689703</v>
      </c>
      <c r="G5369" s="8">
        <v>0.96085421903277002</v>
      </c>
      <c r="H5369" s="8">
        <v>1.0367636201549699</v>
      </c>
    </row>
    <row r="5370" spans="1:8" x14ac:dyDescent="0.35">
      <c r="A5370" s="7" t="s">
        <v>1127</v>
      </c>
      <c r="B5370" s="7">
        <v>0</v>
      </c>
      <c r="C5370" s="7">
        <v>0</v>
      </c>
      <c r="D5370" s="7" t="s">
        <v>2</v>
      </c>
      <c r="E5370" s="8">
        <v>0.98931005074440004</v>
      </c>
      <c r="F5370" s="8">
        <v>0.67764995227785396</v>
      </c>
      <c r="G5370" s="8">
        <v>0.91106024432367605</v>
      </c>
      <c r="H5370" s="8">
        <v>0.93893209121539201</v>
      </c>
    </row>
    <row r="5371" spans="1:8" x14ac:dyDescent="0.35">
      <c r="A5371" s="7" t="s">
        <v>1128</v>
      </c>
      <c r="B5371" s="7">
        <v>0</v>
      </c>
      <c r="C5371" s="7">
        <v>0</v>
      </c>
      <c r="D5371" s="7" t="s">
        <v>3</v>
      </c>
      <c r="E5371" s="8">
        <v>0.89304382862600695</v>
      </c>
      <c r="F5371" s="8">
        <v>0.72869905665322099</v>
      </c>
      <c r="G5371" s="8">
        <v>0.79006230744334704</v>
      </c>
      <c r="H5371" s="8">
        <v>0.77253530436211804</v>
      </c>
    </row>
    <row r="5372" spans="1:8" x14ac:dyDescent="0.35">
      <c r="A5372" s="7" t="s">
        <v>1129</v>
      </c>
      <c r="B5372" s="7">
        <v>0</v>
      </c>
      <c r="C5372" s="7">
        <v>0</v>
      </c>
      <c r="D5372" s="7" t="s">
        <v>4</v>
      </c>
      <c r="E5372" s="8">
        <v>0.67084646876363696</v>
      </c>
      <c r="F5372" s="8">
        <v>0.46166195036617003</v>
      </c>
      <c r="G5372" s="8">
        <v>0.577295468196803</v>
      </c>
      <c r="H5372" s="8">
        <v>0.64011709298771102</v>
      </c>
    </row>
    <row r="5373" spans="1:8" x14ac:dyDescent="0.35">
      <c r="A5373" s="7" t="s">
        <v>1130</v>
      </c>
      <c r="B5373" s="7">
        <v>0</v>
      </c>
      <c r="C5373" s="7">
        <v>0</v>
      </c>
      <c r="D5373" s="7" t="s">
        <v>5</v>
      </c>
      <c r="E5373" s="8">
        <v>0.72960666471893998</v>
      </c>
      <c r="F5373" s="8">
        <v>0.67502387533660602</v>
      </c>
      <c r="G5373" s="8">
        <v>1.0203583030689001</v>
      </c>
      <c r="H5373" s="8">
        <v>0.81255522278311398</v>
      </c>
    </row>
    <row r="5374" spans="1:8" x14ac:dyDescent="0.35">
      <c r="A5374" s="7" t="s">
        <v>1131</v>
      </c>
      <c r="B5374" s="7">
        <v>0</v>
      </c>
      <c r="C5374" s="7">
        <v>0</v>
      </c>
      <c r="D5374" s="7" t="s">
        <v>6</v>
      </c>
      <c r="E5374" s="8">
        <v>0.45895528841835098</v>
      </c>
      <c r="F5374" s="8">
        <v>0.36828401655433102</v>
      </c>
      <c r="G5374" s="8">
        <v>0.533699163192073</v>
      </c>
      <c r="H5374" s="8">
        <v>0.53190716856359799</v>
      </c>
    </row>
    <row r="5375" spans="1:8" x14ac:dyDescent="0.35">
      <c r="A5375" s="7" t="s">
        <v>1132</v>
      </c>
      <c r="B5375" s="7">
        <v>0</v>
      </c>
      <c r="C5375" s="7">
        <v>0</v>
      </c>
      <c r="D5375" s="7" t="s">
        <v>7</v>
      </c>
      <c r="E5375" s="8">
        <v>0.63907000031555194</v>
      </c>
      <c r="F5375" s="8">
        <v>0.34851858691316201</v>
      </c>
      <c r="G5375" s="8">
        <v>0.62062880973403101</v>
      </c>
      <c r="H5375" s="8">
        <v>0.55542868786205701</v>
      </c>
    </row>
    <row r="5376" spans="1:8" x14ac:dyDescent="0.35">
      <c r="A5376" s="7" t="s">
        <v>1133</v>
      </c>
      <c r="B5376" s="7">
        <v>0</v>
      </c>
      <c r="C5376" s="7">
        <v>0</v>
      </c>
      <c r="D5376" s="7" t="s">
        <v>8</v>
      </c>
      <c r="E5376" s="8">
        <v>0.26153107979969897</v>
      </c>
      <c r="F5376" s="8">
        <v>0.14134979298099001</v>
      </c>
      <c r="G5376" s="8">
        <v>0.30541488099424902</v>
      </c>
      <c r="H5376" s="8">
        <v>0.325484433470902</v>
      </c>
    </row>
    <row r="5377" spans="1:8" x14ac:dyDescent="0.35">
      <c r="A5377" s="7" t="s">
        <v>1134</v>
      </c>
      <c r="B5377" s="7">
        <v>0</v>
      </c>
      <c r="C5377" s="7">
        <v>0</v>
      </c>
      <c r="D5377" s="7" t="s">
        <v>9</v>
      </c>
      <c r="E5377" s="8">
        <v>0.58525162781556395</v>
      </c>
      <c r="F5377" s="8">
        <v>0.37246971060396999</v>
      </c>
      <c r="G5377" s="8">
        <v>0.409070007273585</v>
      </c>
      <c r="H5377" s="8">
        <v>0.38716703363689497</v>
      </c>
    </row>
    <row r="5378" spans="1:8" x14ac:dyDescent="0.35">
      <c r="A5378" s="7" t="s">
        <v>1135</v>
      </c>
      <c r="B5378" s="7">
        <v>0</v>
      </c>
      <c r="C5378" s="7">
        <v>0</v>
      </c>
      <c r="D5378" s="7" t="s">
        <v>10</v>
      </c>
      <c r="E5378" s="8">
        <v>0.30693385540318802</v>
      </c>
      <c r="F5378" s="8">
        <v>0.37688453889046403</v>
      </c>
      <c r="G5378" s="8">
        <v>0.72391006141425795</v>
      </c>
      <c r="H5378" s="8">
        <v>0.55614200895988797</v>
      </c>
    </row>
    <row r="5379" spans="1:8" x14ac:dyDescent="0.35">
      <c r="A5379" s="7" t="s">
        <v>1136</v>
      </c>
      <c r="B5379" s="7">
        <v>0</v>
      </c>
      <c r="C5379" s="7">
        <v>0</v>
      </c>
      <c r="D5379" s="7" t="s">
        <v>11</v>
      </c>
      <c r="E5379" s="8">
        <v>0.61959566710606795</v>
      </c>
      <c r="F5379" s="8">
        <v>0.34225153890419502</v>
      </c>
      <c r="G5379" s="8">
        <v>0.99985637206673095</v>
      </c>
      <c r="H5379" s="8">
        <v>0.76161828324119996</v>
      </c>
    </row>
    <row r="5380" spans="1:8" x14ac:dyDescent="0.35">
      <c r="A5380" s="7" t="s">
        <v>1137</v>
      </c>
      <c r="B5380" s="7">
        <v>0</v>
      </c>
      <c r="C5380" s="7">
        <v>0</v>
      </c>
      <c r="D5380" s="7" t="s">
        <v>12</v>
      </c>
      <c r="E5380" s="8">
        <v>0.77260422545901497</v>
      </c>
      <c r="F5380" s="8">
        <v>0.51298505642344605</v>
      </c>
      <c r="G5380" s="8">
        <v>0.50221077130454495</v>
      </c>
      <c r="H5380" s="8">
        <v>0.66483009613587696</v>
      </c>
    </row>
    <row r="5381" spans="1:8" x14ac:dyDescent="0.35">
      <c r="A5381" s="7" t="s">
        <v>1138</v>
      </c>
      <c r="B5381" s="7">
        <v>0</v>
      </c>
      <c r="C5381" s="7">
        <v>0</v>
      </c>
      <c r="D5381" s="7" t="s">
        <v>13</v>
      </c>
      <c r="E5381" s="8">
        <v>0.88582652020874098</v>
      </c>
      <c r="F5381" s="8">
        <v>0.57331727983516201</v>
      </c>
      <c r="G5381" s="8">
        <v>0.79147691532151898</v>
      </c>
      <c r="H5381" s="8">
        <v>0.76054420367087305</v>
      </c>
    </row>
    <row r="5382" spans="1:8" x14ac:dyDescent="0.35">
      <c r="A5382" s="7" t="s">
        <v>1139</v>
      </c>
      <c r="B5382" s="7">
        <v>0</v>
      </c>
      <c r="C5382" s="7">
        <v>0</v>
      </c>
      <c r="D5382" s="7" t="s">
        <v>14</v>
      </c>
      <c r="E5382" s="8">
        <v>0.72448787466146403</v>
      </c>
      <c r="F5382" s="8">
        <v>0.52619191904017404</v>
      </c>
      <c r="G5382" s="8">
        <v>0.73345654973616803</v>
      </c>
      <c r="H5382" s="8">
        <v>0.78081169459934296</v>
      </c>
    </row>
    <row r="5383" spans="1:8" x14ac:dyDescent="0.35">
      <c r="A5383" s="7" t="s">
        <v>1140</v>
      </c>
      <c r="B5383" s="7">
        <v>0</v>
      </c>
      <c r="C5383" s="7">
        <v>0</v>
      </c>
      <c r="D5383" s="7" t="s">
        <v>15</v>
      </c>
      <c r="E5383" s="8">
        <v>0.87390553649387703</v>
      </c>
      <c r="F5383" s="8">
        <v>0.52711742385326099</v>
      </c>
      <c r="G5383" s="8">
        <v>0.63637337024154506</v>
      </c>
      <c r="H5383" s="8">
        <v>0.72025233819988599</v>
      </c>
    </row>
    <row r="5384" spans="1:8" x14ac:dyDescent="0.35">
      <c r="A5384" s="7" t="s">
        <v>1141</v>
      </c>
      <c r="B5384" s="7">
        <v>0</v>
      </c>
      <c r="C5384" s="7">
        <v>0</v>
      </c>
      <c r="D5384" s="7" t="s">
        <v>16</v>
      </c>
      <c r="E5384" s="8">
        <v>0.76608049894037999</v>
      </c>
      <c r="F5384" s="8">
        <v>0.71998079914374502</v>
      </c>
      <c r="G5384" s="8">
        <v>0.9182831754602</v>
      </c>
      <c r="H5384" s="8">
        <v>0.80592464195126101</v>
      </c>
    </row>
    <row r="5385" spans="1:8" x14ac:dyDescent="0.35">
      <c r="A5385" s="7" t="s">
        <v>1142</v>
      </c>
      <c r="B5385" s="7">
        <v>0</v>
      </c>
      <c r="C5385" s="7">
        <v>0</v>
      </c>
      <c r="D5385" s="7" t="s">
        <v>39</v>
      </c>
      <c r="E5385" s="8">
        <v>4.1333649870830498E-2</v>
      </c>
      <c r="F5385" s="8">
        <v>7.2352433466699899E-4</v>
      </c>
      <c r="G5385" s="8">
        <v>1.5443471967959799E-2</v>
      </c>
      <c r="H5385" s="8">
        <v>0.1432583870202</v>
      </c>
    </row>
    <row r="5386" spans="1:8" x14ac:dyDescent="0.35">
      <c r="A5386" s="7" t="s">
        <v>1143</v>
      </c>
      <c r="B5386" s="7">
        <v>0</v>
      </c>
      <c r="C5386" s="7">
        <v>0</v>
      </c>
      <c r="D5386" s="7" t="s">
        <v>40</v>
      </c>
      <c r="E5386" s="8">
        <v>0.29345717146022299</v>
      </c>
      <c r="F5386" s="8">
        <v>8.7928124777122002E-2</v>
      </c>
      <c r="G5386" s="8">
        <v>9.5586513092002098E-2</v>
      </c>
      <c r="H5386" s="8">
        <v>8.9270630820094093E-2</v>
      </c>
    </row>
    <row r="5387" spans="1:8" x14ac:dyDescent="0.35">
      <c r="A5387" s="7" t="s">
        <v>1144</v>
      </c>
      <c r="B5387" s="7">
        <v>0</v>
      </c>
      <c r="C5387" s="7">
        <v>0</v>
      </c>
      <c r="D5387" s="7" t="s">
        <v>41</v>
      </c>
      <c r="E5387" s="8">
        <v>0.24609634469730199</v>
      </c>
      <c r="F5387" s="8">
        <v>0.22971218715257499</v>
      </c>
      <c r="G5387" s="8">
        <v>0.22315627199268401</v>
      </c>
      <c r="H5387" s="8">
        <v>0.25035309179787901</v>
      </c>
    </row>
    <row r="5388" spans="1:8" x14ac:dyDescent="0.35">
      <c r="A5388" s="7" t="s">
        <v>1145</v>
      </c>
      <c r="B5388" s="7">
        <v>0</v>
      </c>
      <c r="C5388" s="7">
        <v>0</v>
      </c>
      <c r="D5388" s="7" t="s">
        <v>42</v>
      </c>
      <c r="E5388" s="8">
        <v>0.605664393599053</v>
      </c>
      <c r="F5388" s="8">
        <v>0.40555255226456499</v>
      </c>
      <c r="G5388" s="8">
        <v>0.48319627625531197</v>
      </c>
      <c r="H5388" s="8">
        <v>0.50375522323850597</v>
      </c>
    </row>
    <row r="5389" spans="1:8" x14ac:dyDescent="0.35">
      <c r="A5389" s="7" t="s">
        <v>1146</v>
      </c>
      <c r="B5389" s="7">
        <v>0</v>
      </c>
      <c r="C5389" s="7">
        <v>0</v>
      </c>
      <c r="D5389" s="7" t="s">
        <v>43</v>
      </c>
      <c r="E5389" s="8">
        <v>1.02486477496552</v>
      </c>
      <c r="F5389" s="8">
        <v>0.74086114758798005</v>
      </c>
      <c r="G5389" s="8">
        <v>0.99894677600462201</v>
      </c>
      <c r="H5389" s="8">
        <v>0.84051558335949295</v>
      </c>
    </row>
    <row r="5390" spans="1:8" x14ac:dyDescent="0.35">
      <c r="A5390" s="7" t="s">
        <v>1147</v>
      </c>
      <c r="B5390" s="7">
        <v>0</v>
      </c>
      <c r="C5390" s="7">
        <v>0</v>
      </c>
      <c r="D5390" s="7" t="s">
        <v>44</v>
      </c>
      <c r="E5390" s="8">
        <v>1.3683581670503799</v>
      </c>
      <c r="F5390" s="8">
        <v>1.0205112273941099</v>
      </c>
      <c r="G5390" s="8">
        <v>1.52334915414358</v>
      </c>
      <c r="H5390" s="8">
        <v>1.5093293153842999</v>
      </c>
    </row>
    <row r="5391" spans="1:8" x14ac:dyDescent="0.35">
      <c r="A5391" s="7" t="s">
        <v>1148</v>
      </c>
      <c r="B5391" s="7">
        <v>0</v>
      </c>
      <c r="C5391" s="7">
        <v>0</v>
      </c>
      <c r="D5391" s="7" t="s">
        <v>17</v>
      </c>
      <c r="E5391" s="8">
        <v>1.2131758475864001</v>
      </c>
      <c r="F5391" s="8">
        <v>0.84986248005558196</v>
      </c>
      <c r="G5391" s="8">
        <v>1.47682773700806</v>
      </c>
      <c r="H5391" s="8">
        <v>1.2639369934785101</v>
      </c>
    </row>
    <row r="5392" spans="1:8" x14ac:dyDescent="0.35">
      <c r="A5392" s="7" t="s">
        <v>1149</v>
      </c>
      <c r="B5392" s="7">
        <v>0</v>
      </c>
      <c r="C5392" s="7">
        <v>0</v>
      </c>
      <c r="D5392" s="7" t="s">
        <v>18</v>
      </c>
      <c r="E5392" s="8">
        <v>0.73914542867435296</v>
      </c>
      <c r="F5392" s="8">
        <v>0.55630153178270603</v>
      </c>
      <c r="G5392" s="8">
        <v>0.68720467929115503</v>
      </c>
      <c r="H5392" s="8">
        <v>0.67423448048666701</v>
      </c>
    </row>
    <row r="5393" spans="1:8" x14ac:dyDescent="0.35">
      <c r="A5393" s="7" t="s">
        <v>1150</v>
      </c>
      <c r="B5393" s="7">
        <v>0</v>
      </c>
      <c r="C5393" s="7">
        <v>0</v>
      </c>
      <c r="D5393" s="7" t="s">
        <v>19</v>
      </c>
      <c r="E5393" s="8">
        <v>0.567724968335789</v>
      </c>
      <c r="F5393" s="8">
        <v>0.42636264793904399</v>
      </c>
      <c r="G5393" s="8">
        <v>0.49980491719067899</v>
      </c>
      <c r="H5393" s="8">
        <v>0.57195206464043802</v>
      </c>
    </row>
    <row r="5394" spans="1:8" x14ac:dyDescent="0.35">
      <c r="A5394" s="7" t="s">
        <v>1151</v>
      </c>
      <c r="B5394" s="7">
        <v>0</v>
      </c>
      <c r="C5394" s="7">
        <v>0</v>
      </c>
      <c r="D5394" s="7" t="s">
        <v>20</v>
      </c>
      <c r="E5394" s="8">
        <v>0.47300933666600797</v>
      </c>
      <c r="F5394" s="8">
        <v>0.28770223958583002</v>
      </c>
      <c r="G5394" s="8">
        <v>0.26002358511219997</v>
      </c>
      <c r="H5394" s="8">
        <v>0.36447932934221899</v>
      </c>
    </row>
    <row r="5395" spans="1:8" x14ac:dyDescent="0.35">
      <c r="A5395" s="7" t="s">
        <v>1152</v>
      </c>
      <c r="B5395" s="7">
        <v>0</v>
      </c>
      <c r="C5395" s="7">
        <v>0</v>
      </c>
      <c r="D5395" s="7" t="s">
        <v>21</v>
      </c>
      <c r="E5395" s="8">
        <v>0.76658276628286304</v>
      </c>
      <c r="F5395" s="8">
        <v>0.60482999408804095</v>
      </c>
      <c r="G5395" s="8">
        <v>0.78345051408526001</v>
      </c>
      <c r="H5395" s="8">
        <v>0.78322807220355395</v>
      </c>
    </row>
    <row r="5396" spans="1:8" x14ac:dyDescent="0.35">
      <c r="A5396" s="7" t="s">
        <v>1153</v>
      </c>
      <c r="B5396" s="7">
        <v>0</v>
      </c>
      <c r="C5396" s="7">
        <v>0</v>
      </c>
      <c r="D5396" s="7" t="s">
        <v>22</v>
      </c>
      <c r="E5396" s="8">
        <v>0.72280440793372303</v>
      </c>
      <c r="F5396" s="8">
        <v>0.46188073545515201</v>
      </c>
      <c r="G5396" s="8">
        <v>0.66758385847145196</v>
      </c>
      <c r="H5396" s="8">
        <v>0.64465865752833695</v>
      </c>
    </row>
    <row r="5397" spans="1:8" x14ac:dyDescent="0.35">
      <c r="A5397" s="7" t="s">
        <v>1154</v>
      </c>
      <c r="B5397" s="7">
        <v>0</v>
      </c>
      <c r="C5397" s="7" t="s">
        <v>147</v>
      </c>
      <c r="D5397" s="7" t="s">
        <v>36</v>
      </c>
      <c r="E5397" s="8">
        <v>0.83915270741912795</v>
      </c>
      <c r="F5397" s="8">
        <v>0.59188400215741899</v>
      </c>
      <c r="G5397" s="8">
        <v>0.76314632912552605</v>
      </c>
      <c r="H5397" s="8">
        <v>0.75382050665704703</v>
      </c>
    </row>
    <row r="5398" spans="1:8" x14ac:dyDescent="0.35">
      <c r="A5398" s="7" t="s">
        <v>1155</v>
      </c>
      <c r="B5398" s="7">
        <v>0</v>
      </c>
      <c r="C5398" s="7">
        <v>0</v>
      </c>
      <c r="D5398" s="7" t="s">
        <v>1</v>
      </c>
      <c r="E5398" s="8">
        <v>1.2902332383702499</v>
      </c>
      <c r="F5398" s="8">
        <v>0.74130051585137902</v>
      </c>
      <c r="G5398" s="8">
        <v>1.09117436156442</v>
      </c>
      <c r="H5398" s="8">
        <v>1.09917603874555</v>
      </c>
    </row>
    <row r="5399" spans="1:8" x14ac:dyDescent="0.35">
      <c r="A5399" s="7" t="s">
        <v>1156</v>
      </c>
      <c r="B5399" s="7">
        <v>0</v>
      </c>
      <c r="C5399" s="7">
        <v>0</v>
      </c>
      <c r="D5399" s="7" t="s">
        <v>2</v>
      </c>
      <c r="E5399" s="8">
        <v>0.95860549195085298</v>
      </c>
      <c r="F5399" s="8">
        <v>0.64161432672549201</v>
      </c>
      <c r="G5399" s="8">
        <v>0.88981807131910695</v>
      </c>
      <c r="H5399" s="8">
        <v>0.78516441203418696</v>
      </c>
    </row>
    <row r="5400" spans="1:8" x14ac:dyDescent="0.35">
      <c r="A5400" s="7" t="s">
        <v>1157</v>
      </c>
      <c r="B5400" s="7">
        <v>0</v>
      </c>
      <c r="C5400" s="7">
        <v>0</v>
      </c>
      <c r="D5400" s="7" t="s">
        <v>3</v>
      </c>
      <c r="E5400" s="8">
        <v>0.87924658342110795</v>
      </c>
      <c r="F5400" s="8">
        <v>0.70731644051922504</v>
      </c>
      <c r="G5400" s="8">
        <v>0.75589938356189001</v>
      </c>
      <c r="H5400" s="8">
        <v>0.81175224385343503</v>
      </c>
    </row>
    <row r="5401" spans="1:8" x14ac:dyDescent="0.35">
      <c r="A5401" s="7" t="s">
        <v>1158</v>
      </c>
      <c r="B5401" s="7">
        <v>0</v>
      </c>
      <c r="C5401" s="7">
        <v>0</v>
      </c>
      <c r="D5401" s="7" t="s">
        <v>4</v>
      </c>
      <c r="E5401" s="8">
        <v>0.82815189374211295</v>
      </c>
      <c r="F5401" s="8">
        <v>0.68472815495234496</v>
      </c>
      <c r="G5401" s="8">
        <v>0.72731384965026402</v>
      </c>
      <c r="H5401" s="8">
        <v>0.79276675105999495</v>
      </c>
    </row>
    <row r="5402" spans="1:8" x14ac:dyDescent="0.35">
      <c r="A5402" s="7" t="s">
        <v>1159</v>
      </c>
      <c r="B5402" s="7">
        <v>0</v>
      </c>
      <c r="C5402" s="7">
        <v>0</v>
      </c>
      <c r="D5402" s="7" t="s">
        <v>5</v>
      </c>
      <c r="E5402" s="8">
        <v>0.773713352978738</v>
      </c>
      <c r="F5402" s="8">
        <v>0.665681041759144</v>
      </c>
      <c r="G5402" s="8">
        <v>0.82162849908302105</v>
      </c>
      <c r="H5402" s="8">
        <v>0.69950902879864096</v>
      </c>
    </row>
    <row r="5403" spans="1:8" x14ac:dyDescent="0.35">
      <c r="A5403" s="7" t="s">
        <v>1160</v>
      </c>
      <c r="B5403" s="7">
        <v>0</v>
      </c>
      <c r="C5403" s="7">
        <v>0</v>
      </c>
      <c r="D5403" s="7" t="s">
        <v>6</v>
      </c>
      <c r="E5403" s="8">
        <v>0.48512723032615701</v>
      </c>
      <c r="F5403" s="8">
        <v>0.32158051265689103</v>
      </c>
      <c r="G5403" s="8">
        <v>0.50536057831366998</v>
      </c>
      <c r="H5403" s="8">
        <v>0.48621021033065998</v>
      </c>
    </row>
    <row r="5404" spans="1:8" x14ac:dyDescent="0.35">
      <c r="A5404" s="7" t="s">
        <v>1161</v>
      </c>
      <c r="B5404" s="7">
        <v>0</v>
      </c>
      <c r="C5404" s="7">
        <v>0</v>
      </c>
      <c r="D5404" s="7" t="s">
        <v>7</v>
      </c>
      <c r="E5404" s="8">
        <v>0.55076882703880603</v>
      </c>
      <c r="F5404" s="8">
        <v>0.419827007667742</v>
      </c>
      <c r="G5404" s="8">
        <v>0.78728541473762104</v>
      </c>
      <c r="H5404" s="8">
        <v>0.50149242547351203</v>
      </c>
    </row>
    <row r="5405" spans="1:8" x14ac:dyDescent="0.35">
      <c r="A5405" s="7" t="s">
        <v>1162</v>
      </c>
      <c r="B5405" s="7">
        <v>0</v>
      </c>
      <c r="C5405" s="7">
        <v>0</v>
      </c>
      <c r="D5405" s="7" t="s">
        <v>8</v>
      </c>
      <c r="E5405" s="8">
        <v>0.92437623788046996</v>
      </c>
      <c r="F5405" s="8">
        <v>0.32195403518546201</v>
      </c>
      <c r="G5405" s="8">
        <v>0.49346906387071199</v>
      </c>
      <c r="H5405" s="8">
        <v>0.78585350381680696</v>
      </c>
    </row>
    <row r="5406" spans="1:8" x14ac:dyDescent="0.35">
      <c r="A5406" s="7" t="s">
        <v>1163</v>
      </c>
      <c r="B5406" s="7">
        <v>0</v>
      </c>
      <c r="C5406" s="7">
        <v>0</v>
      </c>
      <c r="D5406" s="7" t="s">
        <v>9</v>
      </c>
      <c r="E5406" s="8">
        <v>0.60352775963620797</v>
      </c>
      <c r="F5406" s="8">
        <v>0.44817277868401201</v>
      </c>
      <c r="G5406" s="8">
        <v>0.33508436895043597</v>
      </c>
      <c r="H5406" s="8">
        <v>0.29882832098000101</v>
      </c>
    </row>
    <row r="5407" spans="1:8" x14ac:dyDescent="0.35">
      <c r="A5407" s="7" t="s">
        <v>1164</v>
      </c>
      <c r="B5407" s="7">
        <v>0</v>
      </c>
      <c r="C5407" s="7">
        <v>0</v>
      </c>
      <c r="D5407" s="7" t="s">
        <v>10</v>
      </c>
      <c r="E5407" s="8">
        <v>0.47186052479461199</v>
      </c>
      <c r="F5407" s="8">
        <v>0.25789134666137298</v>
      </c>
      <c r="G5407" s="8">
        <v>0.77207764636729903</v>
      </c>
      <c r="H5407" s="8">
        <v>0.57064248047124999</v>
      </c>
    </row>
    <row r="5408" spans="1:8" x14ac:dyDescent="0.35">
      <c r="A5408" s="7" t="s">
        <v>1165</v>
      </c>
      <c r="B5408" s="7">
        <v>0</v>
      </c>
      <c r="C5408" s="7">
        <v>0</v>
      </c>
      <c r="D5408" s="7" t="s">
        <v>11</v>
      </c>
      <c r="E5408" s="8">
        <v>0.69775904236428898</v>
      </c>
      <c r="F5408" s="8">
        <v>0.37408281145854899</v>
      </c>
      <c r="G5408" s="8">
        <v>1.03545683820639</v>
      </c>
      <c r="H5408" s="8">
        <v>0.68686827773729198</v>
      </c>
    </row>
    <row r="5409" spans="1:8" x14ac:dyDescent="0.35">
      <c r="A5409" s="7" t="s">
        <v>1166</v>
      </c>
      <c r="B5409" s="7">
        <v>0</v>
      </c>
      <c r="C5409" s="7">
        <v>0</v>
      </c>
      <c r="D5409" s="7" t="s">
        <v>12</v>
      </c>
      <c r="E5409" s="8">
        <v>0.82607017503423796</v>
      </c>
      <c r="F5409" s="8">
        <v>0.54272996952064001</v>
      </c>
      <c r="G5409" s="8">
        <v>0.57873674119308904</v>
      </c>
      <c r="H5409" s="8">
        <v>0.70560664168120102</v>
      </c>
    </row>
    <row r="5410" spans="1:8" x14ac:dyDescent="0.35">
      <c r="A5410" s="7" t="s">
        <v>1167</v>
      </c>
      <c r="B5410" s="7">
        <v>0</v>
      </c>
      <c r="C5410" s="7">
        <v>0</v>
      </c>
      <c r="D5410" s="7" t="s">
        <v>13</v>
      </c>
      <c r="E5410" s="8">
        <v>1.0495135283186701</v>
      </c>
      <c r="F5410" s="8">
        <v>0.64627600549820896</v>
      </c>
      <c r="G5410" s="8">
        <v>0.86855006557413506</v>
      </c>
      <c r="H5410" s="8">
        <v>0.91584665242073104</v>
      </c>
    </row>
    <row r="5411" spans="1:8" x14ac:dyDescent="0.35">
      <c r="A5411" s="7" t="s">
        <v>1168</v>
      </c>
      <c r="B5411" s="7">
        <v>0</v>
      </c>
      <c r="C5411" s="7">
        <v>0</v>
      </c>
      <c r="D5411" s="7" t="s">
        <v>14</v>
      </c>
      <c r="E5411" s="8">
        <v>0.76852126262522102</v>
      </c>
      <c r="F5411" s="8">
        <v>0.64396410995794695</v>
      </c>
      <c r="G5411" s="8">
        <v>0.78278352566072196</v>
      </c>
      <c r="H5411" s="8">
        <v>0.92118338117894305</v>
      </c>
    </row>
    <row r="5412" spans="1:8" x14ac:dyDescent="0.35">
      <c r="A5412" s="7" t="s">
        <v>1169</v>
      </c>
      <c r="B5412" s="7">
        <v>0</v>
      </c>
      <c r="C5412" s="7">
        <v>0</v>
      </c>
      <c r="D5412" s="7" t="s">
        <v>15</v>
      </c>
      <c r="E5412" s="8">
        <v>0.91965588925824504</v>
      </c>
      <c r="F5412" s="8">
        <v>0.65126549299453695</v>
      </c>
      <c r="G5412" s="8">
        <v>0.70197717853528896</v>
      </c>
      <c r="H5412" s="8">
        <v>0.74015776194600402</v>
      </c>
    </row>
    <row r="5413" spans="1:8" x14ac:dyDescent="0.35">
      <c r="A5413" s="7" t="s">
        <v>1170</v>
      </c>
      <c r="B5413" s="7">
        <v>0</v>
      </c>
      <c r="C5413" s="7">
        <v>0</v>
      </c>
      <c r="D5413" s="7" t="s">
        <v>16</v>
      </c>
      <c r="E5413" s="8">
        <v>0.88794049797130603</v>
      </c>
      <c r="F5413" s="8">
        <v>0.79727021798457198</v>
      </c>
      <c r="G5413" s="8">
        <v>0.87490127782051197</v>
      </c>
      <c r="H5413" s="8">
        <v>0.76990195109222204</v>
      </c>
    </row>
    <row r="5414" spans="1:8" x14ac:dyDescent="0.35">
      <c r="A5414" s="7" t="s">
        <v>1171</v>
      </c>
      <c r="B5414" s="7">
        <v>0</v>
      </c>
      <c r="C5414" s="7">
        <v>0</v>
      </c>
      <c r="D5414" s="7" t="s">
        <v>39</v>
      </c>
      <c r="E5414" s="8">
        <v>3.0856695522553001E-2</v>
      </c>
      <c r="F5414" s="8">
        <v>1.8415872649039201E-2</v>
      </c>
      <c r="G5414" s="8">
        <v>2.7115187816196099E-2</v>
      </c>
      <c r="H5414" s="8">
        <v>8.6977668516965895E-2</v>
      </c>
    </row>
    <row r="5415" spans="1:8" x14ac:dyDescent="0.35">
      <c r="A5415" s="7" t="s">
        <v>1172</v>
      </c>
      <c r="B5415" s="7">
        <v>0</v>
      </c>
      <c r="C5415" s="7">
        <v>0</v>
      </c>
      <c r="D5415" s="7" t="s">
        <v>40</v>
      </c>
      <c r="E5415" s="8">
        <v>0.23257195139707601</v>
      </c>
      <c r="F5415" s="8">
        <v>7.9522887777966095E-2</v>
      </c>
      <c r="G5415" s="8">
        <v>0.102889024411031</v>
      </c>
      <c r="H5415" s="8">
        <v>6.6481550420818006E-2</v>
      </c>
    </row>
    <row r="5416" spans="1:8" x14ac:dyDescent="0.35">
      <c r="A5416" s="7" t="s">
        <v>1173</v>
      </c>
      <c r="B5416" s="7">
        <v>0</v>
      </c>
      <c r="C5416" s="7">
        <v>0</v>
      </c>
      <c r="D5416" s="7" t="s">
        <v>41</v>
      </c>
      <c r="E5416" s="8">
        <v>0.302042510917018</v>
      </c>
      <c r="F5416" s="8">
        <v>0.235059126839372</v>
      </c>
      <c r="G5416" s="8">
        <v>0.25937640283711799</v>
      </c>
      <c r="H5416" s="8">
        <v>0.26081174275081997</v>
      </c>
    </row>
    <row r="5417" spans="1:8" x14ac:dyDescent="0.35">
      <c r="A5417" s="7" t="s">
        <v>1174</v>
      </c>
      <c r="B5417" s="7">
        <v>0</v>
      </c>
      <c r="C5417" s="7">
        <v>0</v>
      </c>
      <c r="D5417" s="7" t="s">
        <v>42</v>
      </c>
      <c r="E5417" s="8">
        <v>0.72728360471739195</v>
      </c>
      <c r="F5417" s="8">
        <v>0.39854893691388399</v>
      </c>
      <c r="G5417" s="8">
        <v>0.50519460859012799</v>
      </c>
      <c r="H5417" s="8">
        <v>0.53836493942326602</v>
      </c>
    </row>
    <row r="5418" spans="1:8" x14ac:dyDescent="0.35">
      <c r="A5418" s="7" t="s">
        <v>1175</v>
      </c>
      <c r="B5418" s="7">
        <v>0</v>
      </c>
      <c r="C5418" s="7">
        <v>0</v>
      </c>
      <c r="D5418" s="7" t="s">
        <v>43</v>
      </c>
      <c r="E5418" s="8">
        <v>1.1475991291379399</v>
      </c>
      <c r="F5418" s="8">
        <v>0.79569559188624495</v>
      </c>
      <c r="G5418" s="8">
        <v>1.1024052363654899</v>
      </c>
      <c r="H5418" s="8">
        <v>0.91328192292917598</v>
      </c>
    </row>
    <row r="5419" spans="1:8" x14ac:dyDescent="0.35">
      <c r="A5419" s="7" t="s">
        <v>1176</v>
      </c>
      <c r="B5419" s="7">
        <v>0</v>
      </c>
      <c r="C5419" s="7">
        <v>0</v>
      </c>
      <c r="D5419" s="7" t="s">
        <v>44</v>
      </c>
      <c r="E5419" s="8">
        <v>1.50174119182679</v>
      </c>
      <c r="F5419" s="8">
        <v>1.2451181256611401</v>
      </c>
      <c r="G5419" s="8">
        <v>1.5439922313516601</v>
      </c>
      <c r="H5419" s="8">
        <v>1.5943541296969099</v>
      </c>
    </row>
    <row r="5420" spans="1:8" x14ac:dyDescent="0.35">
      <c r="A5420" s="7" t="s">
        <v>1177</v>
      </c>
      <c r="B5420" s="7">
        <v>0</v>
      </c>
      <c r="C5420" s="7">
        <v>0</v>
      </c>
      <c r="D5420" s="7" t="s">
        <v>17</v>
      </c>
      <c r="E5420" s="8">
        <v>1.32346225014629</v>
      </c>
      <c r="F5420" s="8">
        <v>1.0105434115491201</v>
      </c>
      <c r="G5420" s="8">
        <v>1.62959137860303</v>
      </c>
      <c r="H5420" s="8">
        <v>1.39484750844429</v>
      </c>
    </row>
    <row r="5421" spans="1:8" x14ac:dyDescent="0.35">
      <c r="A5421" s="7" t="s">
        <v>1178</v>
      </c>
      <c r="B5421" s="7">
        <v>0</v>
      </c>
      <c r="C5421" s="7">
        <v>0</v>
      </c>
      <c r="D5421" s="7" t="s">
        <v>18</v>
      </c>
      <c r="E5421" s="8">
        <v>0.84788051753836802</v>
      </c>
      <c r="F5421" s="8">
        <v>0.61071478475651297</v>
      </c>
      <c r="G5421" s="8">
        <v>0.65075296984590403</v>
      </c>
      <c r="H5421" s="8">
        <v>0.72378240888516399</v>
      </c>
    </row>
    <row r="5422" spans="1:8" x14ac:dyDescent="0.35">
      <c r="A5422" s="7" t="s">
        <v>1179</v>
      </c>
      <c r="B5422" s="7">
        <v>0</v>
      </c>
      <c r="C5422" s="7">
        <v>0</v>
      </c>
      <c r="D5422" s="7" t="s">
        <v>19</v>
      </c>
      <c r="E5422" s="8">
        <v>0.63128494565757998</v>
      </c>
      <c r="F5422" s="8">
        <v>0.47381155165051297</v>
      </c>
      <c r="G5422" s="8">
        <v>0.558500121361172</v>
      </c>
      <c r="H5422" s="8">
        <v>0.536715999096119</v>
      </c>
    </row>
    <row r="5423" spans="1:8" x14ac:dyDescent="0.35">
      <c r="A5423" s="7" t="s">
        <v>1180</v>
      </c>
      <c r="B5423" s="7">
        <v>0</v>
      </c>
      <c r="C5423" s="7">
        <v>0</v>
      </c>
      <c r="D5423" s="7" t="s">
        <v>20</v>
      </c>
      <c r="E5423" s="8">
        <v>0.56908030354975603</v>
      </c>
      <c r="F5423" s="8">
        <v>0.257787016243478</v>
      </c>
      <c r="G5423" s="8">
        <v>0.269733226867302</v>
      </c>
      <c r="H5423" s="8">
        <v>0.39119056300848998</v>
      </c>
    </row>
    <row r="5424" spans="1:8" x14ac:dyDescent="0.35">
      <c r="A5424" s="7" t="s">
        <v>1181</v>
      </c>
      <c r="B5424" s="7">
        <v>0</v>
      </c>
      <c r="C5424" s="7">
        <v>0</v>
      </c>
      <c r="D5424" s="7" t="s">
        <v>21</v>
      </c>
      <c r="E5424" s="8">
        <v>0.833087454536244</v>
      </c>
      <c r="F5424" s="8">
        <v>0.68112753471663201</v>
      </c>
      <c r="G5424" s="8">
        <v>0.80072486624052497</v>
      </c>
      <c r="H5424" s="8">
        <v>0.80567148830864899</v>
      </c>
    </row>
    <row r="5425" spans="1:8" x14ac:dyDescent="0.35">
      <c r="A5425" s="7" t="s">
        <v>1182</v>
      </c>
      <c r="B5425" s="7">
        <v>0</v>
      </c>
      <c r="C5425" s="7">
        <v>0</v>
      </c>
      <c r="D5425" s="7" t="s">
        <v>22</v>
      </c>
      <c r="E5425" s="8">
        <v>0.84512152134541796</v>
      </c>
      <c r="F5425" s="8">
        <v>0.50393936822993102</v>
      </c>
      <c r="G5425" s="8">
        <v>0.72611444065338804</v>
      </c>
      <c r="H5425" s="8">
        <v>0.702670631421493</v>
      </c>
    </row>
    <row r="5426" spans="1:8" x14ac:dyDescent="0.35">
      <c r="A5426" s="7" t="s">
        <v>1183</v>
      </c>
      <c r="B5426" s="7">
        <v>0</v>
      </c>
      <c r="C5426" s="7" t="s">
        <v>183</v>
      </c>
      <c r="D5426" s="7" t="s">
        <v>36</v>
      </c>
      <c r="E5426" s="8">
        <v>2.7901261086059899</v>
      </c>
      <c r="F5426" s="8">
        <v>1.94849339698894</v>
      </c>
      <c r="G5426" s="8">
        <v>2.3658328033141198</v>
      </c>
      <c r="H5426" s="8">
        <v>2.4665719491687499</v>
      </c>
    </row>
    <row r="5427" spans="1:8" x14ac:dyDescent="0.35">
      <c r="A5427" s="7" t="s">
        <v>1184</v>
      </c>
      <c r="B5427" s="7">
        <v>0</v>
      </c>
      <c r="C5427" s="7">
        <v>0</v>
      </c>
      <c r="D5427" s="7" t="s">
        <v>1</v>
      </c>
      <c r="E5427" s="8">
        <v>3.6361075974825101</v>
      </c>
      <c r="F5427" s="8">
        <v>2.2026790859610998</v>
      </c>
      <c r="G5427" s="8">
        <v>2.6944593058017698</v>
      </c>
      <c r="H5427" s="8">
        <v>2.7487164312832699</v>
      </c>
    </row>
    <row r="5428" spans="1:8" x14ac:dyDescent="0.35">
      <c r="A5428" s="7" t="s">
        <v>1185</v>
      </c>
      <c r="B5428" s="7">
        <v>0</v>
      </c>
      <c r="C5428" s="7">
        <v>0</v>
      </c>
      <c r="D5428" s="7" t="s">
        <v>2</v>
      </c>
      <c r="E5428" s="8">
        <v>2.8570559018854902</v>
      </c>
      <c r="F5428" s="8">
        <v>1.8107000148693899</v>
      </c>
      <c r="G5428" s="8">
        <v>2.3397000795221201</v>
      </c>
      <c r="H5428" s="8">
        <v>2.1326946374651001</v>
      </c>
    </row>
    <row r="5429" spans="1:8" x14ac:dyDescent="0.35">
      <c r="A5429" s="7" t="s">
        <v>1186</v>
      </c>
      <c r="B5429" s="7">
        <v>0</v>
      </c>
      <c r="C5429" s="7">
        <v>0</v>
      </c>
      <c r="D5429" s="7" t="s">
        <v>3</v>
      </c>
      <c r="E5429" s="8">
        <v>3.0900237133490598</v>
      </c>
      <c r="F5429" s="8">
        <v>2.0982555960813598</v>
      </c>
      <c r="G5429" s="8">
        <v>2.5104291009065798</v>
      </c>
      <c r="H5429" s="8">
        <v>2.5628777669618299</v>
      </c>
    </row>
    <row r="5430" spans="1:8" x14ac:dyDescent="0.35">
      <c r="A5430" s="7" t="s">
        <v>1187</v>
      </c>
      <c r="B5430" s="7">
        <v>0</v>
      </c>
      <c r="C5430" s="7">
        <v>0</v>
      </c>
      <c r="D5430" s="7" t="s">
        <v>4</v>
      </c>
      <c r="E5430" s="8">
        <v>2.41715828469047</v>
      </c>
      <c r="F5430" s="8">
        <v>1.89935757367844</v>
      </c>
      <c r="G5430" s="8">
        <v>2.0221322734558602</v>
      </c>
      <c r="H5430" s="8">
        <v>2.19977297865419</v>
      </c>
    </row>
    <row r="5431" spans="1:8" x14ac:dyDescent="0.35">
      <c r="A5431" s="7" t="s">
        <v>1188</v>
      </c>
      <c r="B5431" s="7">
        <v>0</v>
      </c>
      <c r="C5431" s="7">
        <v>0</v>
      </c>
      <c r="D5431" s="7" t="s">
        <v>5</v>
      </c>
      <c r="E5431" s="8">
        <v>3.0838000054344699</v>
      </c>
      <c r="F5431" s="8">
        <v>2.3630431443957001</v>
      </c>
      <c r="G5431" s="8">
        <v>3.1145159876720099</v>
      </c>
      <c r="H5431" s="8">
        <v>3.2568118792490699</v>
      </c>
    </row>
    <row r="5432" spans="1:8" x14ac:dyDescent="0.35">
      <c r="A5432" s="7" t="s">
        <v>1189</v>
      </c>
      <c r="B5432" s="7">
        <v>0</v>
      </c>
      <c r="C5432" s="7">
        <v>0</v>
      </c>
      <c r="D5432" s="7" t="s">
        <v>6</v>
      </c>
      <c r="E5432" s="8">
        <v>2.1423924151271398</v>
      </c>
      <c r="F5432" s="8">
        <v>1.75929339680523</v>
      </c>
      <c r="G5432" s="8">
        <v>2.0473812410893202</v>
      </c>
      <c r="H5432" s="8">
        <v>1.9884594999198699</v>
      </c>
    </row>
    <row r="5433" spans="1:8" x14ac:dyDescent="0.35">
      <c r="A5433" s="7" t="s">
        <v>1190</v>
      </c>
      <c r="B5433" s="7">
        <v>0</v>
      </c>
      <c r="C5433" s="7">
        <v>0</v>
      </c>
      <c r="D5433" s="7" t="s">
        <v>7</v>
      </c>
      <c r="E5433" s="8">
        <v>2.6807599995758</v>
      </c>
      <c r="F5433" s="8">
        <v>1.80904906723047</v>
      </c>
      <c r="G5433" s="8">
        <v>2.4530662789836302</v>
      </c>
      <c r="H5433" s="8">
        <v>2.52484295026004</v>
      </c>
    </row>
    <row r="5434" spans="1:8" x14ac:dyDescent="0.35">
      <c r="A5434" s="7" t="s">
        <v>1191</v>
      </c>
      <c r="B5434" s="7">
        <v>0</v>
      </c>
      <c r="C5434" s="7">
        <v>0</v>
      </c>
      <c r="D5434" s="7" t="s">
        <v>8</v>
      </c>
      <c r="E5434" s="8">
        <v>2.5249708021697601</v>
      </c>
      <c r="F5434" s="8">
        <v>1.48423869415039</v>
      </c>
      <c r="G5434" s="8">
        <v>1.7182343576389001</v>
      </c>
      <c r="H5434" s="8">
        <v>2.3535631793650098</v>
      </c>
    </row>
    <row r="5435" spans="1:8" x14ac:dyDescent="0.35">
      <c r="A5435" s="7" t="s">
        <v>1192</v>
      </c>
      <c r="B5435" s="7">
        <v>0</v>
      </c>
      <c r="C5435" s="7">
        <v>0</v>
      </c>
      <c r="D5435" s="7" t="s">
        <v>9</v>
      </c>
      <c r="E5435" s="8">
        <v>2.4319404254237198</v>
      </c>
      <c r="F5435" s="8">
        <v>1.4010684941324401</v>
      </c>
      <c r="G5435" s="8">
        <v>1.2565696397886099</v>
      </c>
      <c r="H5435" s="8">
        <v>1.76044453865365</v>
      </c>
    </row>
    <row r="5436" spans="1:8" x14ac:dyDescent="0.35">
      <c r="A5436" s="7" t="s">
        <v>1193</v>
      </c>
      <c r="B5436" s="7">
        <v>0</v>
      </c>
      <c r="C5436" s="7">
        <v>0</v>
      </c>
      <c r="D5436" s="7" t="s">
        <v>10</v>
      </c>
      <c r="E5436" s="8">
        <v>1.96955798697353</v>
      </c>
      <c r="F5436" s="8">
        <v>1.2957363574627201</v>
      </c>
      <c r="G5436" s="8">
        <v>2.3791884326612398</v>
      </c>
      <c r="H5436" s="8">
        <v>2.3015729696246798</v>
      </c>
    </row>
    <row r="5437" spans="1:8" x14ac:dyDescent="0.35">
      <c r="A5437" s="7" t="s">
        <v>1194</v>
      </c>
      <c r="B5437" s="7">
        <v>0</v>
      </c>
      <c r="C5437" s="7">
        <v>0</v>
      </c>
      <c r="D5437" s="7" t="s">
        <v>11</v>
      </c>
      <c r="E5437" s="8">
        <v>2.8774475672512301</v>
      </c>
      <c r="F5437" s="8">
        <v>1.5711967899953501</v>
      </c>
      <c r="G5437" s="8">
        <v>2.0618397813558098</v>
      </c>
      <c r="H5437" s="8">
        <v>2.3841602688480998</v>
      </c>
    </row>
    <row r="5438" spans="1:8" x14ac:dyDescent="0.35">
      <c r="A5438" s="7" t="s">
        <v>1195</v>
      </c>
      <c r="B5438" s="7">
        <v>0</v>
      </c>
      <c r="C5438" s="7">
        <v>0</v>
      </c>
      <c r="D5438" s="7" t="s">
        <v>12</v>
      </c>
      <c r="E5438" s="8">
        <v>2.7386197153140799</v>
      </c>
      <c r="F5438" s="8">
        <v>1.8081957331486</v>
      </c>
      <c r="G5438" s="8">
        <v>2.5011732714212802</v>
      </c>
      <c r="H5438" s="8">
        <v>2.22888014239579</v>
      </c>
    </row>
    <row r="5439" spans="1:8" x14ac:dyDescent="0.35">
      <c r="A5439" s="7" t="s">
        <v>1196</v>
      </c>
      <c r="B5439" s="7">
        <v>0</v>
      </c>
      <c r="C5439" s="7">
        <v>0</v>
      </c>
      <c r="D5439" s="7" t="s">
        <v>13</v>
      </c>
      <c r="E5439" s="8">
        <v>3.0673251536452</v>
      </c>
      <c r="F5439" s="8">
        <v>2.2083371411727302</v>
      </c>
      <c r="G5439" s="8">
        <v>2.3082020789162399</v>
      </c>
      <c r="H5439" s="8">
        <v>2.5889298198877402</v>
      </c>
    </row>
    <row r="5440" spans="1:8" x14ac:dyDescent="0.35">
      <c r="A5440" s="7" t="s">
        <v>1197</v>
      </c>
      <c r="B5440" s="7">
        <v>0</v>
      </c>
      <c r="C5440" s="7">
        <v>0</v>
      </c>
      <c r="D5440" s="7" t="s">
        <v>14</v>
      </c>
      <c r="E5440" s="8">
        <v>2.6923581749557801</v>
      </c>
      <c r="F5440" s="8">
        <v>2.0726832314404602</v>
      </c>
      <c r="G5440" s="8">
        <v>2.4340371815461102</v>
      </c>
      <c r="H5440" s="8">
        <v>2.4876916130558899</v>
      </c>
    </row>
    <row r="5441" spans="1:8" x14ac:dyDescent="0.35">
      <c r="A5441" s="7" t="s">
        <v>1198</v>
      </c>
      <c r="B5441" s="7">
        <v>0</v>
      </c>
      <c r="C5441" s="7">
        <v>0</v>
      </c>
      <c r="D5441" s="7" t="s">
        <v>15</v>
      </c>
      <c r="E5441" s="8">
        <v>3.0859609859627501</v>
      </c>
      <c r="F5441" s="8">
        <v>2.1776171032971599</v>
      </c>
      <c r="G5441" s="8">
        <v>2.38830278220999</v>
      </c>
      <c r="H5441" s="8">
        <v>2.7419855376107498</v>
      </c>
    </row>
    <row r="5442" spans="1:8" x14ac:dyDescent="0.35">
      <c r="A5442" s="7" t="s">
        <v>1199</v>
      </c>
      <c r="B5442" s="7">
        <v>0</v>
      </c>
      <c r="C5442" s="7">
        <v>0</v>
      </c>
      <c r="D5442" s="7" t="s">
        <v>16</v>
      </c>
      <c r="E5442" s="8">
        <v>2.7915507562009001</v>
      </c>
      <c r="F5442" s="8">
        <v>2.1793720464062698</v>
      </c>
      <c r="G5442" s="8">
        <v>2.7188946861052798</v>
      </c>
      <c r="H5442" s="8">
        <v>2.6737579799221201</v>
      </c>
    </row>
    <row r="5443" spans="1:8" x14ac:dyDescent="0.35">
      <c r="A5443" s="7" t="s">
        <v>1200</v>
      </c>
      <c r="B5443" s="7">
        <v>0</v>
      </c>
      <c r="C5443" s="7">
        <v>0</v>
      </c>
      <c r="D5443" s="7" t="s">
        <v>39</v>
      </c>
      <c r="E5443" s="8">
        <v>0.93609928045656099</v>
      </c>
      <c r="F5443" s="8">
        <v>0.68642007802428595</v>
      </c>
      <c r="G5443" s="8">
        <v>1.09055690771713</v>
      </c>
      <c r="H5443" s="8">
        <v>0.88460596285399196</v>
      </c>
    </row>
    <row r="5444" spans="1:8" x14ac:dyDescent="0.35">
      <c r="A5444" s="7" t="s">
        <v>1201</v>
      </c>
      <c r="B5444" s="7">
        <v>0</v>
      </c>
      <c r="C5444" s="7">
        <v>0</v>
      </c>
      <c r="D5444" s="7" t="s">
        <v>40</v>
      </c>
      <c r="E5444" s="8">
        <v>1.7505940858567499</v>
      </c>
      <c r="F5444" s="8">
        <v>1.4541721680762201</v>
      </c>
      <c r="G5444" s="8">
        <v>1.52239701729618</v>
      </c>
      <c r="H5444" s="8">
        <v>1.2047443898155099</v>
      </c>
    </row>
    <row r="5445" spans="1:8" x14ac:dyDescent="0.35">
      <c r="A5445" s="7" t="s">
        <v>1202</v>
      </c>
      <c r="B5445" s="7">
        <v>0</v>
      </c>
      <c r="C5445" s="7">
        <v>0</v>
      </c>
      <c r="D5445" s="7" t="s">
        <v>41</v>
      </c>
      <c r="E5445" s="8">
        <v>2.3638740962662501</v>
      </c>
      <c r="F5445" s="8">
        <v>1.9056357565642701</v>
      </c>
      <c r="G5445" s="8">
        <v>2.1904620104580701</v>
      </c>
      <c r="H5445" s="8">
        <v>2.1603513621353199</v>
      </c>
    </row>
    <row r="5446" spans="1:8" x14ac:dyDescent="0.35">
      <c r="A5446" s="7" t="s">
        <v>1203</v>
      </c>
      <c r="B5446" s="7">
        <v>0</v>
      </c>
      <c r="C5446" s="7">
        <v>0</v>
      </c>
      <c r="D5446" s="7" t="s">
        <v>42</v>
      </c>
      <c r="E5446" s="8">
        <v>2.8241089894722902</v>
      </c>
      <c r="F5446" s="8">
        <v>1.9128573755823199</v>
      </c>
      <c r="G5446" s="8">
        <v>2.0786616824428599</v>
      </c>
      <c r="H5446" s="8">
        <v>2.4506500870098602</v>
      </c>
    </row>
    <row r="5447" spans="1:8" x14ac:dyDescent="0.35">
      <c r="A5447" s="7" t="s">
        <v>1204</v>
      </c>
      <c r="B5447" s="7">
        <v>0</v>
      </c>
      <c r="C5447" s="7">
        <v>0</v>
      </c>
      <c r="D5447" s="7" t="s">
        <v>43</v>
      </c>
      <c r="E5447" s="8">
        <v>3.7111686151280798</v>
      </c>
      <c r="F5447" s="8">
        <v>2.6927164189399</v>
      </c>
      <c r="G5447" s="8">
        <v>3.2411683171830998</v>
      </c>
      <c r="H5447" s="8">
        <v>3.1709493371732198</v>
      </c>
    </row>
    <row r="5448" spans="1:8" x14ac:dyDescent="0.35">
      <c r="A5448" s="7" t="s">
        <v>1205</v>
      </c>
      <c r="B5448" s="7">
        <v>0</v>
      </c>
      <c r="C5448" s="7">
        <v>0</v>
      </c>
      <c r="D5448" s="7" t="s">
        <v>44</v>
      </c>
      <c r="E5448" s="8">
        <v>3.0668584754000801</v>
      </c>
      <c r="F5448" s="8">
        <v>1.8905054522829501</v>
      </c>
      <c r="G5448" s="8">
        <v>2.7241213049209301</v>
      </c>
      <c r="H5448" s="8">
        <v>2.8990164126883902</v>
      </c>
    </row>
    <row r="5449" spans="1:8" x14ac:dyDescent="0.35">
      <c r="A5449" s="7" t="s">
        <v>1206</v>
      </c>
      <c r="B5449" s="7">
        <v>0</v>
      </c>
      <c r="C5449" s="7">
        <v>0</v>
      </c>
      <c r="D5449" s="7" t="s">
        <v>17</v>
      </c>
      <c r="E5449" s="8">
        <v>3.55327536075949</v>
      </c>
      <c r="F5449" s="8">
        <v>2.3309112409010901</v>
      </c>
      <c r="G5449" s="8">
        <v>3.21795950560093</v>
      </c>
      <c r="H5449" s="8">
        <v>3.3800282480654502</v>
      </c>
    </row>
    <row r="5450" spans="1:8" x14ac:dyDescent="0.35">
      <c r="A5450" s="7" t="s">
        <v>1207</v>
      </c>
      <c r="B5450" s="7">
        <v>0</v>
      </c>
      <c r="C5450" s="7">
        <v>0</v>
      </c>
      <c r="D5450" s="7" t="s">
        <v>18</v>
      </c>
      <c r="E5450" s="8">
        <v>2.53475759321163</v>
      </c>
      <c r="F5450" s="8">
        <v>1.8875923038458</v>
      </c>
      <c r="G5450" s="8">
        <v>2.0679062749517301</v>
      </c>
      <c r="H5450" s="8">
        <v>2.22815975650159</v>
      </c>
    </row>
    <row r="5451" spans="1:8" x14ac:dyDescent="0.35">
      <c r="A5451" s="7" t="s">
        <v>1208</v>
      </c>
      <c r="B5451" s="7">
        <v>0</v>
      </c>
      <c r="C5451" s="7">
        <v>0</v>
      </c>
      <c r="D5451" s="7" t="s">
        <v>19</v>
      </c>
      <c r="E5451" s="8">
        <v>2.60118337205741</v>
      </c>
      <c r="F5451" s="8">
        <v>1.83656220357387</v>
      </c>
      <c r="G5451" s="8">
        <v>2.28781553485749</v>
      </c>
      <c r="H5451" s="8">
        <v>2.0261678372434</v>
      </c>
    </row>
    <row r="5452" spans="1:8" x14ac:dyDescent="0.35">
      <c r="A5452" s="7" t="s">
        <v>1209</v>
      </c>
      <c r="B5452" s="7">
        <v>0</v>
      </c>
      <c r="C5452" s="7">
        <v>0</v>
      </c>
      <c r="D5452" s="7" t="s">
        <v>20</v>
      </c>
      <c r="E5452" s="8">
        <v>2.6382193927231299</v>
      </c>
      <c r="F5452" s="8">
        <v>1.78288547693616</v>
      </c>
      <c r="G5452" s="8">
        <v>2.03298795996254</v>
      </c>
      <c r="H5452" s="8">
        <v>2.4578161654670301</v>
      </c>
    </row>
    <row r="5453" spans="1:8" x14ac:dyDescent="0.35">
      <c r="A5453" s="7" t="s">
        <v>1210</v>
      </c>
      <c r="B5453" s="7">
        <v>0</v>
      </c>
      <c r="C5453" s="7">
        <v>0</v>
      </c>
      <c r="D5453" s="7" t="s">
        <v>21</v>
      </c>
      <c r="E5453" s="8">
        <v>2.6615947582205801</v>
      </c>
      <c r="F5453" s="8">
        <v>1.7805309401443199</v>
      </c>
      <c r="G5453" s="8">
        <v>2.2739020721179801</v>
      </c>
      <c r="H5453" s="8">
        <v>2.3709945032942201</v>
      </c>
    </row>
    <row r="5454" spans="1:8" x14ac:dyDescent="0.35">
      <c r="A5454" s="7" t="s">
        <v>1211</v>
      </c>
      <c r="B5454" s="7">
        <v>0</v>
      </c>
      <c r="C5454" s="7">
        <v>0</v>
      </c>
      <c r="D5454" s="7" t="s">
        <v>22</v>
      </c>
      <c r="E5454" s="8">
        <v>2.9166176979293001</v>
      </c>
      <c r="F5454" s="8">
        <v>2.1140116093677399</v>
      </c>
      <c r="G5454" s="8">
        <v>2.4564267078887001</v>
      </c>
      <c r="H5454" s="8">
        <v>2.5608544035226002</v>
      </c>
    </row>
    <row r="5455" spans="1:8" x14ac:dyDescent="0.35">
      <c r="A5455" s="7" t="s">
        <v>1212</v>
      </c>
      <c r="B5455" s="7">
        <v>0</v>
      </c>
      <c r="C5455" s="7" t="s">
        <v>148</v>
      </c>
      <c r="D5455" s="7" t="s">
        <v>36</v>
      </c>
      <c r="E5455" s="8">
        <v>3.1701644275535498E-2</v>
      </c>
      <c r="F5455" s="8">
        <v>2.5987852389841502E-2</v>
      </c>
      <c r="G5455" s="8">
        <v>1.92774681307223E-2</v>
      </c>
      <c r="H5455" s="8">
        <v>2.4019529579523E-2</v>
      </c>
    </row>
    <row r="5456" spans="1:8" x14ac:dyDescent="0.35">
      <c r="A5456" s="7" t="s">
        <v>1213</v>
      </c>
      <c r="B5456" s="7">
        <v>0</v>
      </c>
      <c r="C5456" s="7">
        <v>0</v>
      </c>
      <c r="D5456" s="7" t="s">
        <v>1</v>
      </c>
      <c r="E5456" s="8">
        <v>1.77849989542802E-2</v>
      </c>
      <c r="F5456" s="8">
        <v>1.0192761666049001E-2</v>
      </c>
      <c r="G5456" s="8">
        <v>9.0514152890507592E-3</v>
      </c>
      <c r="H5456" s="8">
        <v>4.4151965517178898E-3</v>
      </c>
    </row>
    <row r="5457" spans="1:8" x14ac:dyDescent="0.35">
      <c r="A5457" s="7" t="s">
        <v>1214</v>
      </c>
      <c r="B5457" s="7">
        <v>0</v>
      </c>
      <c r="C5457" s="7">
        <v>0</v>
      </c>
      <c r="D5457" s="7" t="s">
        <v>2</v>
      </c>
      <c r="E5457" s="8">
        <v>7.8361263895571302E-3</v>
      </c>
      <c r="F5457" s="8">
        <v>1.10130846343313E-2</v>
      </c>
      <c r="G5457" s="8">
        <v>1.60513169879372E-3</v>
      </c>
      <c r="H5457" s="8">
        <v>2.8364644283545102E-3</v>
      </c>
    </row>
    <row r="5458" spans="1:8" x14ac:dyDescent="0.35">
      <c r="A5458" s="7" t="s">
        <v>1215</v>
      </c>
      <c r="B5458" s="7">
        <v>0</v>
      </c>
      <c r="C5458" s="7">
        <v>0</v>
      </c>
      <c r="D5458" s="7" t="s">
        <v>3</v>
      </c>
      <c r="E5458" s="8">
        <v>2.3810984166446E-2</v>
      </c>
      <c r="F5458" s="8">
        <v>2.0110429121066298E-2</v>
      </c>
      <c r="G5458" s="8">
        <v>2.31917318270226E-2</v>
      </c>
      <c r="H5458" s="8">
        <v>2.8355156890006099E-2</v>
      </c>
    </row>
    <row r="5459" spans="1:8" x14ac:dyDescent="0.35">
      <c r="A5459" s="7" t="s">
        <v>1216</v>
      </c>
      <c r="B5459" s="7">
        <v>0</v>
      </c>
      <c r="C5459" s="7">
        <v>0</v>
      </c>
      <c r="D5459" s="7" t="s">
        <v>4</v>
      </c>
      <c r="E5459" s="8">
        <v>9.2820823498951002E-2</v>
      </c>
      <c r="F5459" s="8">
        <v>8.1185065354207206E-2</v>
      </c>
      <c r="G5459" s="8">
        <v>4.9353807782932503E-2</v>
      </c>
      <c r="H5459" s="8">
        <v>5.9611160862853001E-2</v>
      </c>
    </row>
    <row r="5460" spans="1:8" x14ac:dyDescent="0.35">
      <c r="A5460" s="7" t="s">
        <v>1217</v>
      </c>
      <c r="B5460" s="7">
        <v>0</v>
      </c>
      <c r="C5460" s="7">
        <v>0</v>
      </c>
      <c r="D5460" s="7" t="s">
        <v>5</v>
      </c>
      <c r="E5460" s="8">
        <v>2.2157563800798901E-2</v>
      </c>
      <c r="F5460" s="8">
        <v>1.43514569618707E-2</v>
      </c>
      <c r="G5460" s="8">
        <v>1.0863284612462399E-2</v>
      </c>
      <c r="H5460" s="8">
        <v>1.01932100035082E-2</v>
      </c>
    </row>
    <row r="5461" spans="1:8" x14ac:dyDescent="0.35">
      <c r="A5461" s="7" t="s">
        <v>1218</v>
      </c>
      <c r="B5461" s="7">
        <v>0</v>
      </c>
      <c r="C5461" s="7">
        <v>0</v>
      </c>
      <c r="D5461" s="7" t="s">
        <v>6</v>
      </c>
      <c r="E5461" s="8">
        <v>1.7306238848106899E-2</v>
      </c>
      <c r="F5461" s="8">
        <v>5.8352359890232897E-3</v>
      </c>
      <c r="G5461" s="8">
        <v>5.2861745964936004E-3</v>
      </c>
      <c r="H5461" s="8">
        <v>1.4277009039853499E-2</v>
      </c>
    </row>
    <row r="5462" spans="1:8" x14ac:dyDescent="0.35">
      <c r="A5462" s="7" t="s">
        <v>1219</v>
      </c>
      <c r="B5462" s="7">
        <v>0</v>
      </c>
      <c r="C5462" s="7">
        <v>0</v>
      </c>
      <c r="D5462" s="7" t="s">
        <v>7</v>
      </c>
      <c r="E5462" s="8">
        <v>7.52945146426691E-3</v>
      </c>
      <c r="F5462" s="8">
        <v>8.2737025674551601E-3</v>
      </c>
      <c r="G5462" s="8">
        <v>2.3134462401588101E-2</v>
      </c>
      <c r="H5462" s="8">
        <v>3.8870930213853801E-2</v>
      </c>
    </row>
    <row r="5463" spans="1:8" x14ac:dyDescent="0.35">
      <c r="A5463" s="7" t="s">
        <v>1220</v>
      </c>
      <c r="B5463" s="7">
        <v>0</v>
      </c>
      <c r="C5463" s="7">
        <v>0</v>
      </c>
      <c r="D5463" s="7" t="s">
        <v>8</v>
      </c>
      <c r="E5463" s="8">
        <v>9.4161761540917602E-3</v>
      </c>
      <c r="F5463" s="8">
        <v>5.6350141628503901E-3</v>
      </c>
      <c r="G5463" s="8">
        <v>4.02888303638316E-3</v>
      </c>
      <c r="H5463" s="8">
        <v>2.9258703307152101E-3</v>
      </c>
    </row>
    <row r="5464" spans="1:8" x14ac:dyDescent="0.35">
      <c r="A5464" s="7" t="s">
        <v>1221</v>
      </c>
      <c r="B5464" s="7">
        <v>0</v>
      </c>
      <c r="C5464" s="7">
        <v>0</v>
      </c>
      <c r="D5464" s="7" t="s">
        <v>9</v>
      </c>
      <c r="E5464" s="8">
        <v>3.0179307360079198E-3</v>
      </c>
      <c r="F5464" s="8">
        <v>2.4793887243116501E-3</v>
      </c>
      <c r="G5464" s="8">
        <v>2.1192829036065001E-3</v>
      </c>
      <c r="H5464" s="8">
        <v>5.0896399192565103E-3</v>
      </c>
    </row>
    <row r="5465" spans="1:8" x14ac:dyDescent="0.35">
      <c r="A5465" s="7" t="s">
        <v>1222</v>
      </c>
      <c r="B5465" s="7">
        <v>0</v>
      </c>
      <c r="C5465" s="7">
        <v>0</v>
      </c>
      <c r="D5465" s="7" t="s">
        <v>10</v>
      </c>
      <c r="E5465" s="8">
        <v>2.49678965046835E-2</v>
      </c>
      <c r="F5465" s="8">
        <v>3.8864516624193598E-3</v>
      </c>
      <c r="G5465" s="8">
        <v>7.8978427057829897E-3</v>
      </c>
      <c r="H5465" s="8">
        <v>3.6052257180347803E-2</v>
      </c>
    </row>
    <row r="5466" spans="1:8" x14ac:dyDescent="0.35">
      <c r="A5466" s="7" t="s">
        <v>1223</v>
      </c>
      <c r="B5466" s="7">
        <v>0</v>
      </c>
      <c r="C5466" s="7">
        <v>0</v>
      </c>
      <c r="D5466" s="7" t="s">
        <v>11</v>
      </c>
      <c r="E5466" s="8">
        <v>5.7490751212503702E-3</v>
      </c>
      <c r="F5466" s="8">
        <v>5.2148173917508896E-3</v>
      </c>
      <c r="G5466" s="8">
        <v>6.3244538949863999E-3</v>
      </c>
      <c r="H5466" s="8">
        <v>7.7968603426137196E-3</v>
      </c>
    </row>
    <row r="5467" spans="1:8" x14ac:dyDescent="0.35">
      <c r="A5467" s="7" t="s">
        <v>1224</v>
      </c>
      <c r="B5467" s="7">
        <v>0</v>
      </c>
      <c r="C5467" s="7">
        <v>0</v>
      </c>
      <c r="D5467" s="7" t="s">
        <v>12</v>
      </c>
      <c r="E5467" s="8">
        <v>1.93380365712905E-2</v>
      </c>
      <c r="F5467" s="8">
        <v>1.8516740725920602E-2</v>
      </c>
      <c r="G5467" s="8">
        <v>1.8729860503834801E-2</v>
      </c>
      <c r="H5467" s="8">
        <v>1.8304129419519699E-2</v>
      </c>
    </row>
    <row r="5468" spans="1:8" x14ac:dyDescent="0.35">
      <c r="A5468" s="7" t="s">
        <v>1225</v>
      </c>
      <c r="B5468" s="7">
        <v>0</v>
      </c>
      <c r="C5468" s="7">
        <v>0</v>
      </c>
      <c r="D5468" s="7" t="s">
        <v>13</v>
      </c>
      <c r="E5468" s="8">
        <v>4.6613830209347E-2</v>
      </c>
      <c r="F5468" s="8">
        <v>4.8440542202315001E-2</v>
      </c>
      <c r="G5468" s="8">
        <v>1.4821054058052299E-2</v>
      </c>
      <c r="H5468" s="8">
        <v>1.6039695733990299E-2</v>
      </c>
    </row>
    <row r="5469" spans="1:8" x14ac:dyDescent="0.35">
      <c r="A5469" s="7" t="s">
        <v>1226</v>
      </c>
      <c r="B5469" s="7">
        <v>0</v>
      </c>
      <c r="C5469" s="7">
        <v>0</v>
      </c>
      <c r="D5469" s="7" t="s">
        <v>14</v>
      </c>
      <c r="E5469" s="8">
        <v>7.0890624539135194E-2</v>
      </c>
      <c r="F5469" s="8">
        <v>5.70745444620641E-2</v>
      </c>
      <c r="G5469" s="8">
        <v>4.4007984798783803E-2</v>
      </c>
      <c r="H5469" s="8">
        <v>5.9882108760554401E-2</v>
      </c>
    </row>
    <row r="5470" spans="1:8" x14ac:dyDescent="0.35">
      <c r="A5470" s="7" t="s">
        <v>1227</v>
      </c>
      <c r="B5470" s="7">
        <v>0</v>
      </c>
      <c r="C5470" s="7">
        <v>0</v>
      </c>
      <c r="D5470" s="7" t="s">
        <v>15</v>
      </c>
      <c r="E5470" s="8">
        <v>4.04276350832092E-2</v>
      </c>
      <c r="F5470" s="8">
        <v>3.1669590874393999E-2</v>
      </c>
      <c r="G5470" s="8">
        <v>3.1612955081023901E-2</v>
      </c>
      <c r="H5470" s="8">
        <v>4.0437442515504601E-2</v>
      </c>
    </row>
    <row r="5471" spans="1:8" x14ac:dyDescent="0.35">
      <c r="A5471" s="7" t="s">
        <v>1228</v>
      </c>
      <c r="B5471" s="7">
        <v>0</v>
      </c>
      <c r="C5471" s="7">
        <v>0</v>
      </c>
      <c r="D5471" s="7" t="s">
        <v>16</v>
      </c>
      <c r="E5471" s="8">
        <v>2.0955769037700099E-2</v>
      </c>
      <c r="F5471" s="8">
        <v>1.1331600563300801E-2</v>
      </c>
      <c r="G5471" s="8">
        <v>1.74839159413018E-2</v>
      </c>
      <c r="H5471" s="8">
        <v>1.3463476833973699E-2</v>
      </c>
    </row>
    <row r="5472" spans="1:8" x14ac:dyDescent="0.35">
      <c r="A5472" s="7" t="s">
        <v>1229</v>
      </c>
      <c r="B5472" s="7">
        <v>0</v>
      </c>
      <c r="C5472" s="7">
        <v>0</v>
      </c>
      <c r="D5472" s="7" t="s">
        <v>39</v>
      </c>
      <c r="E5472" s="8">
        <v>1.0066507726847499E-2</v>
      </c>
      <c r="F5472" s="8">
        <v>1.4928851946374399E-4</v>
      </c>
      <c r="G5472" s="8">
        <v>1.4937951137011799E-2</v>
      </c>
      <c r="H5472" s="8">
        <v>3.3852142384643699E-3</v>
      </c>
    </row>
    <row r="5473" spans="1:8" x14ac:dyDescent="0.35">
      <c r="A5473" s="7" t="s">
        <v>1230</v>
      </c>
      <c r="B5473" s="7">
        <v>0</v>
      </c>
      <c r="C5473" s="7">
        <v>0</v>
      </c>
      <c r="D5473" s="7" t="s">
        <v>40</v>
      </c>
      <c r="E5473" s="8">
        <v>1.23318353467391E-2</v>
      </c>
      <c r="F5473" s="8">
        <v>4.8516823452975002E-3</v>
      </c>
      <c r="G5473" s="8">
        <v>1.9696218553245E-3</v>
      </c>
      <c r="H5473" s="8">
        <v>4.0647816954770301E-3</v>
      </c>
    </row>
    <row r="5474" spans="1:8" x14ac:dyDescent="0.35">
      <c r="A5474" s="7" t="s">
        <v>1231</v>
      </c>
      <c r="B5474" s="7">
        <v>0</v>
      </c>
      <c r="C5474" s="7">
        <v>0</v>
      </c>
      <c r="D5474" s="7" t="s">
        <v>41</v>
      </c>
      <c r="E5474" s="8">
        <v>8.4262451901159999E-3</v>
      </c>
      <c r="F5474" s="8">
        <v>4.7577914775015001E-3</v>
      </c>
      <c r="G5474" s="8">
        <v>4.1011113700081302E-3</v>
      </c>
      <c r="H5474" s="8">
        <v>5.5097520442826398E-3</v>
      </c>
    </row>
    <row r="5475" spans="1:8" x14ac:dyDescent="0.35">
      <c r="A5475" s="7" t="s">
        <v>1232</v>
      </c>
      <c r="B5475" s="7">
        <v>0</v>
      </c>
      <c r="C5475" s="7">
        <v>0</v>
      </c>
      <c r="D5475" s="7" t="s">
        <v>42</v>
      </c>
      <c r="E5475" s="8">
        <v>3.7470335860744601E-2</v>
      </c>
      <c r="F5475" s="8">
        <v>3.4358140868182299E-2</v>
      </c>
      <c r="G5475" s="8">
        <v>1.5645162370932501E-2</v>
      </c>
      <c r="H5475" s="8">
        <v>1.21806018424161E-2</v>
      </c>
    </row>
    <row r="5476" spans="1:8" x14ac:dyDescent="0.35">
      <c r="A5476" s="7" t="s">
        <v>1233</v>
      </c>
      <c r="B5476" s="7">
        <v>0</v>
      </c>
      <c r="C5476" s="7">
        <v>0</v>
      </c>
      <c r="D5476" s="7" t="s">
        <v>43</v>
      </c>
      <c r="E5476" s="8">
        <v>3.4207323800532999E-2</v>
      </c>
      <c r="F5476" s="8">
        <v>3.0961220461926502E-2</v>
      </c>
      <c r="G5476" s="8">
        <v>2.9803193607110898E-2</v>
      </c>
      <c r="H5476" s="8">
        <v>4.3501430956013297E-2</v>
      </c>
    </row>
    <row r="5477" spans="1:8" x14ac:dyDescent="0.35">
      <c r="A5477" s="7" t="s">
        <v>1234</v>
      </c>
      <c r="B5477" s="7">
        <v>0</v>
      </c>
      <c r="C5477" s="7">
        <v>0</v>
      </c>
      <c r="D5477" s="7" t="s">
        <v>44</v>
      </c>
      <c r="E5477" s="8">
        <v>4.8863499582073998E-2</v>
      </c>
      <c r="F5477" s="8">
        <v>3.7660724389908501E-2</v>
      </c>
      <c r="G5477" s="8">
        <v>3.0955534016455101E-2</v>
      </c>
      <c r="H5477" s="8">
        <v>4.5770289442118202E-2</v>
      </c>
    </row>
    <row r="5478" spans="1:8" x14ac:dyDescent="0.35">
      <c r="A5478" s="7" t="s">
        <v>1235</v>
      </c>
      <c r="B5478" s="7">
        <v>0</v>
      </c>
      <c r="C5478" s="7">
        <v>0</v>
      </c>
      <c r="D5478" s="7" t="s">
        <v>17</v>
      </c>
      <c r="E5478" s="8">
        <v>5.2388158259542301E-2</v>
      </c>
      <c r="F5478" s="8">
        <v>3.77911255908389E-2</v>
      </c>
      <c r="G5478" s="8">
        <v>3.0151239969762399E-2</v>
      </c>
      <c r="H5478" s="8">
        <v>4.2795815269109E-2</v>
      </c>
    </row>
    <row r="5479" spans="1:8" x14ac:dyDescent="0.35">
      <c r="A5479" s="7" t="s">
        <v>1236</v>
      </c>
      <c r="B5479" s="7">
        <v>0</v>
      </c>
      <c r="C5479" s="7">
        <v>0</v>
      </c>
      <c r="D5479" s="7" t="s">
        <v>18</v>
      </c>
      <c r="E5479" s="8">
        <v>2.1459576124454999E-2</v>
      </c>
      <c r="F5479" s="8">
        <v>1.7452239579806999E-2</v>
      </c>
      <c r="G5479" s="8">
        <v>1.23563054572274E-2</v>
      </c>
      <c r="H5479" s="8">
        <v>1.6169480518633199E-2</v>
      </c>
    </row>
    <row r="5480" spans="1:8" x14ac:dyDescent="0.35">
      <c r="A5480" s="7" t="s">
        <v>1237</v>
      </c>
      <c r="B5480" s="7">
        <v>0</v>
      </c>
      <c r="C5480" s="7">
        <v>0</v>
      </c>
      <c r="D5480" s="7" t="s">
        <v>19</v>
      </c>
      <c r="E5480" s="8">
        <v>1.5153512657034801E-2</v>
      </c>
      <c r="F5480" s="8">
        <v>3.60160520679981E-2</v>
      </c>
      <c r="G5480" s="8">
        <v>1.9766338715286599E-2</v>
      </c>
      <c r="H5480" s="8">
        <v>2.0745291906533299E-2</v>
      </c>
    </row>
    <row r="5481" spans="1:8" x14ac:dyDescent="0.35">
      <c r="A5481" s="7" t="s">
        <v>1238</v>
      </c>
      <c r="B5481" s="7">
        <v>0</v>
      </c>
      <c r="C5481" s="7">
        <v>0</v>
      </c>
      <c r="D5481" s="7" t="s">
        <v>20</v>
      </c>
      <c r="E5481" s="8">
        <v>4.94139922926198E-2</v>
      </c>
      <c r="F5481" s="8">
        <v>1.35891463341786E-2</v>
      </c>
      <c r="G5481" s="8">
        <v>1.8334038384244501E-2</v>
      </c>
      <c r="H5481" s="8">
        <v>2.1072245325254198E-2</v>
      </c>
    </row>
    <row r="5482" spans="1:8" x14ac:dyDescent="0.35">
      <c r="A5482" s="7" t="s">
        <v>1239</v>
      </c>
      <c r="B5482" s="7">
        <v>0</v>
      </c>
      <c r="C5482" s="7">
        <v>0</v>
      </c>
      <c r="D5482" s="7" t="s">
        <v>21</v>
      </c>
      <c r="E5482" s="8">
        <v>4.1541326802583801E-2</v>
      </c>
      <c r="F5482" s="8">
        <v>3.9531964834697002E-2</v>
      </c>
      <c r="G5482" s="8">
        <v>2.6790300253815302E-2</v>
      </c>
      <c r="H5482" s="8">
        <v>3.0787455605426499E-2</v>
      </c>
    </row>
    <row r="5483" spans="1:8" x14ac:dyDescent="0.35">
      <c r="A5483" s="7" t="s">
        <v>1240</v>
      </c>
      <c r="B5483" s="7">
        <v>0</v>
      </c>
      <c r="C5483" s="7">
        <v>0</v>
      </c>
      <c r="D5483" s="7" t="s">
        <v>22</v>
      </c>
      <c r="E5483" s="8">
        <v>2.2018039660227001E-2</v>
      </c>
      <c r="F5483" s="8">
        <v>1.2640814895285801E-2</v>
      </c>
      <c r="G5483" s="8">
        <v>1.1873889320689999E-2</v>
      </c>
      <c r="H5483" s="8">
        <v>1.73431672477419E-2</v>
      </c>
    </row>
    <row r="5484" spans="1:8" x14ac:dyDescent="0.35">
      <c r="A5484" s="7" t="s">
        <v>1241</v>
      </c>
      <c r="B5484" s="7">
        <v>0</v>
      </c>
      <c r="C5484" s="7" t="s">
        <v>149</v>
      </c>
      <c r="D5484" s="7" t="s">
        <v>36</v>
      </c>
      <c r="E5484" s="8">
        <v>1.1331940951585799</v>
      </c>
      <c r="F5484" s="8">
        <v>0.61492681696834395</v>
      </c>
      <c r="G5484" s="8">
        <v>0.848134255217178</v>
      </c>
      <c r="H5484" s="8">
        <v>0.87283775451401802</v>
      </c>
    </row>
    <row r="5485" spans="1:8" x14ac:dyDescent="0.35">
      <c r="A5485" s="7" t="s">
        <v>1242</v>
      </c>
      <c r="B5485" s="7">
        <v>0</v>
      </c>
      <c r="C5485" s="7">
        <v>0</v>
      </c>
      <c r="D5485" s="7" t="s">
        <v>1</v>
      </c>
      <c r="E5485" s="8">
        <v>1.3036257825026301</v>
      </c>
      <c r="F5485" s="8">
        <v>0.73265586764498902</v>
      </c>
      <c r="G5485" s="8">
        <v>0.94529230273137999</v>
      </c>
      <c r="H5485" s="8">
        <v>1.0550620490363201</v>
      </c>
    </row>
    <row r="5486" spans="1:8" x14ac:dyDescent="0.35">
      <c r="A5486" s="7" t="s">
        <v>1243</v>
      </c>
      <c r="B5486" s="7">
        <v>0</v>
      </c>
      <c r="C5486" s="7">
        <v>0</v>
      </c>
      <c r="D5486" s="7" t="s">
        <v>2</v>
      </c>
      <c r="E5486" s="8">
        <v>1.5110766122071899</v>
      </c>
      <c r="F5486" s="8">
        <v>0.70805561458134703</v>
      </c>
      <c r="G5486" s="8">
        <v>0.91530663820318303</v>
      </c>
      <c r="H5486" s="8">
        <v>0.77734647904690202</v>
      </c>
    </row>
    <row r="5487" spans="1:8" x14ac:dyDescent="0.35">
      <c r="A5487" s="7" t="s">
        <v>1244</v>
      </c>
      <c r="B5487" s="7">
        <v>0</v>
      </c>
      <c r="C5487" s="7">
        <v>0</v>
      </c>
      <c r="D5487" s="7" t="s">
        <v>3</v>
      </c>
      <c r="E5487" s="8">
        <v>1.2637507270786099</v>
      </c>
      <c r="F5487" s="8">
        <v>0.71709541741350902</v>
      </c>
      <c r="G5487" s="8">
        <v>0.87889236808728399</v>
      </c>
      <c r="H5487" s="8">
        <v>0.81809717846420604</v>
      </c>
    </row>
    <row r="5488" spans="1:8" x14ac:dyDescent="0.35">
      <c r="A5488" s="7" t="s">
        <v>1245</v>
      </c>
      <c r="B5488" s="7">
        <v>0</v>
      </c>
      <c r="C5488" s="7">
        <v>0</v>
      </c>
      <c r="D5488" s="7" t="s">
        <v>4</v>
      </c>
      <c r="E5488" s="8">
        <v>0.77264136956040097</v>
      </c>
      <c r="F5488" s="8">
        <v>0.436960440644938</v>
      </c>
      <c r="G5488" s="8">
        <v>0.56269960813396602</v>
      </c>
      <c r="H5488" s="8">
        <v>0.58494129174894405</v>
      </c>
    </row>
    <row r="5489" spans="1:8" x14ac:dyDescent="0.35">
      <c r="A5489" s="7" t="s">
        <v>1246</v>
      </c>
      <c r="B5489" s="7">
        <v>0</v>
      </c>
      <c r="C5489" s="7">
        <v>0</v>
      </c>
      <c r="D5489" s="7" t="s">
        <v>5</v>
      </c>
      <c r="E5489" s="8">
        <v>1.12735970011969</v>
      </c>
      <c r="F5489" s="8">
        <v>0.72949403656216205</v>
      </c>
      <c r="G5489" s="8">
        <v>1.2457413488320399</v>
      </c>
      <c r="H5489" s="8">
        <v>1.3507075884026301</v>
      </c>
    </row>
    <row r="5490" spans="1:8" x14ac:dyDescent="0.35">
      <c r="A5490" s="7" t="s">
        <v>1247</v>
      </c>
      <c r="B5490" s="7">
        <v>0</v>
      </c>
      <c r="C5490" s="7">
        <v>0</v>
      </c>
      <c r="D5490" s="7" t="s">
        <v>6</v>
      </c>
      <c r="E5490" s="8">
        <v>0.74677424180437602</v>
      </c>
      <c r="F5490" s="8">
        <v>0.45508364535641699</v>
      </c>
      <c r="G5490" s="8">
        <v>0.64216025803735899</v>
      </c>
      <c r="H5490" s="8">
        <v>0.60973835266013199</v>
      </c>
    </row>
    <row r="5491" spans="1:8" x14ac:dyDescent="0.35">
      <c r="A5491" s="7" t="s">
        <v>1248</v>
      </c>
      <c r="B5491" s="7">
        <v>0</v>
      </c>
      <c r="C5491" s="7">
        <v>0</v>
      </c>
      <c r="D5491" s="7" t="s">
        <v>7</v>
      </c>
      <c r="E5491" s="8">
        <v>1.2250047318891899</v>
      </c>
      <c r="F5491" s="8">
        <v>0.66456305401059501</v>
      </c>
      <c r="G5491" s="8">
        <v>1.0533462796166899</v>
      </c>
      <c r="H5491" s="8">
        <v>1.17333762431422</v>
      </c>
    </row>
    <row r="5492" spans="1:8" x14ac:dyDescent="0.35">
      <c r="A5492" s="7" t="s">
        <v>1249</v>
      </c>
      <c r="B5492" s="7">
        <v>0</v>
      </c>
      <c r="C5492" s="7">
        <v>0</v>
      </c>
      <c r="D5492" s="7" t="s">
        <v>8</v>
      </c>
      <c r="E5492" s="8">
        <v>1.3270502508167501</v>
      </c>
      <c r="F5492" s="8">
        <v>0.53991826166740597</v>
      </c>
      <c r="G5492" s="8">
        <v>0.65042903026048904</v>
      </c>
      <c r="H5492" s="8">
        <v>0.81576148130417603</v>
      </c>
    </row>
    <row r="5493" spans="1:8" x14ac:dyDescent="0.35">
      <c r="A5493" s="7" t="s">
        <v>1250</v>
      </c>
      <c r="B5493" s="7">
        <v>0</v>
      </c>
      <c r="C5493" s="7">
        <v>0</v>
      </c>
      <c r="D5493" s="7" t="s">
        <v>9</v>
      </c>
      <c r="E5493" s="8">
        <v>0.99441211386753003</v>
      </c>
      <c r="F5493" s="8">
        <v>0.548403791603986</v>
      </c>
      <c r="G5493" s="8">
        <v>0.451509781354138</v>
      </c>
      <c r="H5493" s="8">
        <v>0.61352531475038496</v>
      </c>
    </row>
    <row r="5494" spans="1:8" x14ac:dyDescent="0.35">
      <c r="A5494" s="7" t="s">
        <v>1251</v>
      </c>
      <c r="B5494" s="7">
        <v>0</v>
      </c>
      <c r="C5494" s="7">
        <v>0</v>
      </c>
      <c r="D5494" s="7" t="s">
        <v>10</v>
      </c>
      <c r="E5494" s="8">
        <v>0.75349098120687197</v>
      </c>
      <c r="F5494" s="8">
        <v>0.35470396752315603</v>
      </c>
      <c r="G5494" s="8">
        <v>0.547256773383619</v>
      </c>
      <c r="H5494" s="8">
        <v>0.612351853425669</v>
      </c>
    </row>
    <row r="5495" spans="1:8" x14ac:dyDescent="0.35">
      <c r="A5495" s="7" t="s">
        <v>1252</v>
      </c>
      <c r="B5495" s="7">
        <v>0</v>
      </c>
      <c r="C5495" s="7">
        <v>0</v>
      </c>
      <c r="D5495" s="7" t="s">
        <v>11</v>
      </c>
      <c r="E5495" s="8">
        <v>1.0043515750533301</v>
      </c>
      <c r="F5495" s="8">
        <v>0.57264000665548198</v>
      </c>
      <c r="G5495" s="8">
        <v>0.86678138138125904</v>
      </c>
      <c r="H5495" s="8">
        <v>0.82469537614125299</v>
      </c>
    </row>
    <row r="5496" spans="1:8" x14ac:dyDescent="0.35">
      <c r="A5496" s="7" t="s">
        <v>1253</v>
      </c>
      <c r="B5496" s="7">
        <v>0</v>
      </c>
      <c r="C5496" s="7">
        <v>0</v>
      </c>
      <c r="D5496" s="7" t="s">
        <v>12</v>
      </c>
      <c r="E5496" s="8">
        <v>1.3329115043731601</v>
      </c>
      <c r="F5496" s="8">
        <v>0.66843011876175795</v>
      </c>
      <c r="G5496" s="8">
        <v>1.0577611510281699</v>
      </c>
      <c r="H5496" s="8">
        <v>0.87152299296671598</v>
      </c>
    </row>
    <row r="5497" spans="1:8" x14ac:dyDescent="0.35">
      <c r="A5497" s="7" t="s">
        <v>1254</v>
      </c>
      <c r="B5497" s="7">
        <v>0</v>
      </c>
      <c r="C5497" s="7">
        <v>0</v>
      </c>
      <c r="D5497" s="7" t="s">
        <v>13</v>
      </c>
      <c r="E5497" s="8">
        <v>1.1370683522218401</v>
      </c>
      <c r="F5497" s="8">
        <v>0.54516804495122095</v>
      </c>
      <c r="G5497" s="8">
        <v>0.67520410944875398</v>
      </c>
      <c r="H5497" s="8">
        <v>0.76708360214373605</v>
      </c>
    </row>
    <row r="5498" spans="1:8" x14ac:dyDescent="0.35">
      <c r="A5498" s="7" t="s">
        <v>1255</v>
      </c>
      <c r="B5498" s="7">
        <v>0</v>
      </c>
      <c r="C5498" s="7">
        <v>0</v>
      </c>
      <c r="D5498" s="7" t="s">
        <v>14</v>
      </c>
      <c r="E5498" s="8">
        <v>1.0351469380380001</v>
      </c>
      <c r="F5498" s="8">
        <v>0.54540933474296605</v>
      </c>
      <c r="G5498" s="8">
        <v>0.76076444879232696</v>
      </c>
      <c r="H5498" s="8">
        <v>0.94260023158611494</v>
      </c>
    </row>
    <row r="5499" spans="1:8" x14ac:dyDescent="0.35">
      <c r="A5499" s="7" t="s">
        <v>1256</v>
      </c>
      <c r="B5499" s="7">
        <v>0</v>
      </c>
      <c r="C5499" s="7">
        <v>0</v>
      </c>
      <c r="D5499" s="7" t="s">
        <v>15</v>
      </c>
      <c r="E5499" s="8">
        <v>1.25964983861521</v>
      </c>
      <c r="F5499" s="8">
        <v>0.79179222429991003</v>
      </c>
      <c r="G5499" s="8">
        <v>0.78839719491571703</v>
      </c>
      <c r="H5499" s="8">
        <v>0.806158513344856</v>
      </c>
    </row>
    <row r="5500" spans="1:8" x14ac:dyDescent="0.35">
      <c r="A5500" s="7" t="s">
        <v>1257</v>
      </c>
      <c r="B5500" s="7">
        <v>0</v>
      </c>
      <c r="C5500" s="7">
        <v>0</v>
      </c>
      <c r="D5500" s="7" t="s">
        <v>16</v>
      </c>
      <c r="E5500" s="8">
        <v>1.14872458353795</v>
      </c>
      <c r="F5500" s="8">
        <v>0.70322463339447605</v>
      </c>
      <c r="G5500" s="8">
        <v>1.16075646104537</v>
      </c>
      <c r="H5500" s="8">
        <v>1.2206906930799299</v>
      </c>
    </row>
    <row r="5501" spans="1:8" x14ac:dyDescent="0.35">
      <c r="A5501" s="7" t="s">
        <v>1258</v>
      </c>
      <c r="B5501" s="7">
        <v>0</v>
      </c>
      <c r="C5501" s="7">
        <v>0</v>
      </c>
      <c r="D5501" s="7" t="s">
        <v>39</v>
      </c>
      <c r="E5501" s="8">
        <v>0.15608526438761</v>
      </c>
      <c r="F5501" s="8">
        <v>0.157518313685968</v>
      </c>
      <c r="G5501" s="8">
        <v>0.20780265402512901</v>
      </c>
      <c r="H5501" s="8">
        <v>9.6502183040193895E-2</v>
      </c>
    </row>
    <row r="5502" spans="1:8" x14ac:dyDescent="0.35">
      <c r="A5502" s="7" t="s">
        <v>1259</v>
      </c>
      <c r="B5502" s="7">
        <v>0</v>
      </c>
      <c r="C5502" s="7">
        <v>0</v>
      </c>
      <c r="D5502" s="7" t="s">
        <v>40</v>
      </c>
      <c r="E5502" s="8">
        <v>0.440569871151822</v>
      </c>
      <c r="F5502" s="8">
        <v>0.26350293479007703</v>
      </c>
      <c r="G5502" s="8">
        <v>0.20298536764951799</v>
      </c>
      <c r="H5502" s="8">
        <v>0.13103674021442699</v>
      </c>
    </row>
    <row r="5503" spans="1:8" x14ac:dyDescent="0.35">
      <c r="A5503" s="7" t="s">
        <v>1260</v>
      </c>
      <c r="B5503" s="7">
        <v>0</v>
      </c>
      <c r="C5503" s="7">
        <v>0</v>
      </c>
      <c r="D5503" s="7" t="s">
        <v>41</v>
      </c>
      <c r="E5503" s="8">
        <v>0.61918260788644597</v>
      </c>
      <c r="F5503" s="8">
        <v>0.38782690308829498</v>
      </c>
      <c r="G5503" s="8">
        <v>0.47221361155142899</v>
      </c>
      <c r="H5503" s="8">
        <v>0.42604811569108098</v>
      </c>
    </row>
    <row r="5504" spans="1:8" x14ac:dyDescent="0.35">
      <c r="A5504" s="7" t="s">
        <v>1261</v>
      </c>
      <c r="B5504" s="7">
        <v>0</v>
      </c>
      <c r="C5504" s="7">
        <v>0</v>
      </c>
      <c r="D5504" s="7" t="s">
        <v>42</v>
      </c>
      <c r="E5504" s="8">
        <v>0.93097980982831097</v>
      </c>
      <c r="F5504" s="8">
        <v>0.49237796709938397</v>
      </c>
      <c r="G5504" s="8">
        <v>0.57015357296773805</v>
      </c>
      <c r="H5504" s="8">
        <v>0.65519428445947603</v>
      </c>
    </row>
    <row r="5505" spans="1:8" x14ac:dyDescent="0.35">
      <c r="A5505" s="7" t="s">
        <v>1262</v>
      </c>
      <c r="B5505" s="7">
        <v>0</v>
      </c>
      <c r="C5505" s="7">
        <v>0</v>
      </c>
      <c r="D5505" s="7" t="s">
        <v>43</v>
      </c>
      <c r="E5505" s="8">
        <v>1.43863357528018</v>
      </c>
      <c r="F5505" s="8">
        <v>0.89024539250271195</v>
      </c>
      <c r="G5505" s="8">
        <v>1.2132517849781901</v>
      </c>
      <c r="H5505" s="8">
        <v>1.1575994025966501</v>
      </c>
    </row>
    <row r="5506" spans="1:8" x14ac:dyDescent="0.35">
      <c r="A5506" s="7" t="s">
        <v>1263</v>
      </c>
      <c r="B5506" s="7">
        <v>0</v>
      </c>
      <c r="C5506" s="7">
        <v>0</v>
      </c>
      <c r="D5506" s="7" t="s">
        <v>44</v>
      </c>
      <c r="E5506" s="8">
        <v>1.98651331964698</v>
      </c>
      <c r="F5506" s="8">
        <v>0.936732787770997</v>
      </c>
      <c r="G5506" s="8">
        <v>1.51922602161577</v>
      </c>
      <c r="H5506" s="8">
        <v>1.6274468311114101</v>
      </c>
    </row>
    <row r="5507" spans="1:8" x14ac:dyDescent="0.35">
      <c r="A5507" s="7" t="s">
        <v>1264</v>
      </c>
      <c r="B5507" s="7">
        <v>0</v>
      </c>
      <c r="C5507" s="7">
        <v>0</v>
      </c>
      <c r="D5507" s="7" t="s">
        <v>17</v>
      </c>
      <c r="E5507" s="8">
        <v>1.74916227460075</v>
      </c>
      <c r="F5507" s="8">
        <v>0.81858622038443796</v>
      </c>
      <c r="G5507" s="8">
        <v>1.4840282933543401</v>
      </c>
      <c r="H5507" s="8">
        <v>1.5325186358635801</v>
      </c>
    </row>
    <row r="5508" spans="1:8" x14ac:dyDescent="0.35">
      <c r="A5508" s="7" t="s">
        <v>1265</v>
      </c>
      <c r="B5508" s="7">
        <v>0</v>
      </c>
      <c r="C5508" s="7">
        <v>0</v>
      </c>
      <c r="D5508" s="7" t="s">
        <v>18</v>
      </c>
      <c r="E5508" s="8">
        <v>0.986781641761173</v>
      </c>
      <c r="F5508" s="8">
        <v>0.60301759252167197</v>
      </c>
      <c r="G5508" s="8">
        <v>0.712174413580971</v>
      </c>
      <c r="H5508" s="8">
        <v>0.81758492217721901</v>
      </c>
    </row>
    <row r="5509" spans="1:8" x14ac:dyDescent="0.35">
      <c r="A5509" s="7" t="s">
        <v>1266</v>
      </c>
      <c r="B5509" s="7">
        <v>0</v>
      </c>
      <c r="C5509" s="7">
        <v>0</v>
      </c>
      <c r="D5509" s="7" t="s">
        <v>19</v>
      </c>
      <c r="E5509" s="8">
        <v>1.0493699275250301</v>
      </c>
      <c r="F5509" s="8">
        <v>0.56252864180291196</v>
      </c>
      <c r="G5509" s="8">
        <v>0.81064684031627599</v>
      </c>
      <c r="H5509" s="8">
        <v>0.65231275102915198</v>
      </c>
    </row>
    <row r="5510" spans="1:8" x14ac:dyDescent="0.35">
      <c r="A5510" s="7" t="s">
        <v>1267</v>
      </c>
      <c r="B5510" s="7">
        <v>0</v>
      </c>
      <c r="C5510" s="7">
        <v>0</v>
      </c>
      <c r="D5510" s="7" t="s">
        <v>20</v>
      </c>
      <c r="E5510" s="8">
        <v>0.81019350312019001</v>
      </c>
      <c r="F5510" s="8">
        <v>0.48154090747467798</v>
      </c>
      <c r="G5510" s="8">
        <v>0.42468739738146699</v>
      </c>
      <c r="H5510" s="8">
        <v>0.53704558736997099</v>
      </c>
    </row>
    <row r="5511" spans="1:8" x14ac:dyDescent="0.35">
      <c r="A5511" s="7" t="s">
        <v>1268</v>
      </c>
      <c r="B5511" s="7">
        <v>0</v>
      </c>
      <c r="C5511" s="7">
        <v>0</v>
      </c>
      <c r="D5511" s="7" t="s">
        <v>21</v>
      </c>
      <c r="E5511" s="8">
        <v>1.1839655385643</v>
      </c>
      <c r="F5511" s="8">
        <v>0.61879400024798104</v>
      </c>
      <c r="G5511" s="8">
        <v>0.94450567000194396</v>
      </c>
      <c r="H5511" s="8">
        <v>0.93949477662478198</v>
      </c>
    </row>
    <row r="5512" spans="1:8" x14ac:dyDescent="0.35">
      <c r="A5512" s="7" t="s">
        <v>1269</v>
      </c>
      <c r="B5512" s="7">
        <v>0</v>
      </c>
      <c r="C5512" s="7">
        <v>0</v>
      </c>
      <c r="D5512" s="7" t="s">
        <v>22</v>
      </c>
      <c r="E5512" s="8">
        <v>1.0832278475299399</v>
      </c>
      <c r="F5512" s="8">
        <v>0.61111603712970097</v>
      </c>
      <c r="G5512" s="8">
        <v>0.75316358551518903</v>
      </c>
      <c r="H5512" s="8">
        <v>0.80708230220359001</v>
      </c>
    </row>
    <row r="5513" spans="1:8" x14ac:dyDescent="0.35">
      <c r="A5513" s="7" t="s">
        <v>1270</v>
      </c>
      <c r="B5513" s="7">
        <v>0</v>
      </c>
      <c r="C5513" s="7" t="s">
        <v>184</v>
      </c>
      <c r="D5513" s="7" t="s">
        <v>36</v>
      </c>
      <c r="E5513" s="8">
        <v>0.22312123353765001</v>
      </c>
      <c r="F5513" s="8">
        <v>0.17758698854371199</v>
      </c>
      <c r="G5513" s="8">
        <v>0.13027630544059099</v>
      </c>
      <c r="H5513" s="8">
        <v>0.16231538848017599</v>
      </c>
    </row>
    <row r="5514" spans="1:8" x14ac:dyDescent="0.35">
      <c r="A5514" s="7" t="s">
        <v>1271</v>
      </c>
      <c r="B5514" s="7">
        <v>0</v>
      </c>
      <c r="C5514" s="7">
        <v>0</v>
      </c>
      <c r="D5514" s="7" t="s">
        <v>1</v>
      </c>
      <c r="E5514" s="8">
        <v>0.36728623959832402</v>
      </c>
      <c r="F5514" s="8">
        <v>0.36807621160106402</v>
      </c>
      <c r="G5514" s="8">
        <v>0.34024875832962698</v>
      </c>
      <c r="H5514" s="8">
        <v>0.34401298364737298</v>
      </c>
    </row>
    <row r="5515" spans="1:8" x14ac:dyDescent="0.35">
      <c r="A5515" s="7" t="s">
        <v>1272</v>
      </c>
      <c r="B5515" s="7">
        <v>0</v>
      </c>
      <c r="C5515" s="7">
        <v>0</v>
      </c>
      <c r="D5515" s="7" t="s">
        <v>2</v>
      </c>
      <c r="E5515" s="8">
        <v>0.14796762273352199</v>
      </c>
      <c r="F5515" s="8">
        <v>0.184418370432086</v>
      </c>
      <c r="G5515" s="8">
        <v>0.116913226007489</v>
      </c>
      <c r="H5515" s="8">
        <v>5.8063404072749902E-2</v>
      </c>
    </row>
    <row r="5516" spans="1:8" x14ac:dyDescent="0.35">
      <c r="A5516" s="7" t="s">
        <v>1273</v>
      </c>
      <c r="B5516" s="7">
        <v>0</v>
      </c>
      <c r="C5516" s="7">
        <v>0</v>
      </c>
      <c r="D5516" s="7" t="s">
        <v>3</v>
      </c>
      <c r="E5516" s="8">
        <v>0.17256111885050701</v>
      </c>
      <c r="F5516" s="8">
        <v>8.2935395839825996E-2</v>
      </c>
      <c r="G5516" s="8">
        <v>7.2312001651258506E-2</v>
      </c>
      <c r="H5516" s="8">
        <v>7.1424711712312794E-2</v>
      </c>
    </row>
    <row r="5517" spans="1:8" x14ac:dyDescent="0.35">
      <c r="A5517" s="7" t="s">
        <v>1274</v>
      </c>
      <c r="B5517" s="7">
        <v>0</v>
      </c>
      <c r="C5517" s="7">
        <v>0</v>
      </c>
      <c r="D5517" s="7" t="s">
        <v>4</v>
      </c>
      <c r="E5517" s="8">
        <v>0.166453296994935</v>
      </c>
      <c r="F5517" s="8">
        <v>0.120207425122308</v>
      </c>
      <c r="G5517" s="8">
        <v>7.4641192654793007E-2</v>
      </c>
      <c r="H5517" s="8">
        <v>0.13375594742240501</v>
      </c>
    </row>
    <row r="5518" spans="1:8" x14ac:dyDescent="0.35">
      <c r="A5518" s="7" t="s">
        <v>1275</v>
      </c>
      <c r="B5518" s="7">
        <v>0</v>
      </c>
      <c r="C5518" s="7">
        <v>0</v>
      </c>
      <c r="D5518" s="7" t="s">
        <v>5</v>
      </c>
      <c r="E5518" s="8">
        <v>0.28074511537075098</v>
      </c>
      <c r="F5518" s="8">
        <v>0.16622963093761201</v>
      </c>
      <c r="G5518" s="8">
        <v>0.120981072468394</v>
      </c>
      <c r="H5518" s="8">
        <v>0.131504701407886</v>
      </c>
    </row>
    <row r="5519" spans="1:8" x14ac:dyDescent="0.35">
      <c r="A5519" s="7" t="s">
        <v>1276</v>
      </c>
      <c r="B5519" s="7">
        <v>0</v>
      </c>
      <c r="C5519" s="7">
        <v>0</v>
      </c>
      <c r="D5519" s="7" t="s">
        <v>6</v>
      </c>
      <c r="E5519" s="8">
        <v>0.123494618814605</v>
      </c>
      <c r="F5519" s="8">
        <v>0.16957042260271299</v>
      </c>
      <c r="G5519" s="8">
        <v>0.125180653053407</v>
      </c>
      <c r="H5519" s="8">
        <v>5.23532629726449E-2</v>
      </c>
    </row>
    <row r="5520" spans="1:8" x14ac:dyDescent="0.35">
      <c r="A5520" s="7" t="s">
        <v>1277</v>
      </c>
      <c r="B5520" s="7">
        <v>0</v>
      </c>
      <c r="C5520" s="7">
        <v>0</v>
      </c>
      <c r="D5520" s="7" t="s">
        <v>7</v>
      </c>
      <c r="E5520" s="8">
        <v>0.342002102797899</v>
      </c>
      <c r="F5520" s="8">
        <v>0.25893880684173398</v>
      </c>
      <c r="G5520" s="8">
        <v>0.148574729173998</v>
      </c>
      <c r="H5520" s="8">
        <v>0.20690230254111699</v>
      </c>
    </row>
    <row r="5521" spans="1:8" x14ac:dyDescent="0.35">
      <c r="A5521" s="7" t="s">
        <v>1278</v>
      </c>
      <c r="B5521" s="7">
        <v>0</v>
      </c>
      <c r="C5521" s="7">
        <v>0</v>
      </c>
      <c r="D5521" s="7" t="s">
        <v>8</v>
      </c>
      <c r="E5521" s="8">
        <v>0.28861648366626103</v>
      </c>
      <c r="F5521" s="8">
        <v>0.20227407950250201</v>
      </c>
      <c r="G5521" s="8">
        <v>0.15685403203505499</v>
      </c>
      <c r="H5521" s="8">
        <v>0.457551014690252</v>
      </c>
    </row>
    <row r="5522" spans="1:8" x14ac:dyDescent="0.35">
      <c r="A5522" s="7" t="s">
        <v>1279</v>
      </c>
      <c r="B5522" s="7">
        <v>0</v>
      </c>
      <c r="C5522" s="7">
        <v>0</v>
      </c>
      <c r="D5522" s="7" t="s">
        <v>9</v>
      </c>
      <c r="E5522" s="8">
        <v>0.174288661470028</v>
      </c>
      <c r="F5522" s="8">
        <v>7.1231722943887493E-2</v>
      </c>
      <c r="G5522" s="8">
        <v>4.8601049790972697E-2</v>
      </c>
      <c r="H5522" s="8">
        <v>7.73882341751706E-2</v>
      </c>
    </row>
    <row r="5523" spans="1:8" x14ac:dyDescent="0.35">
      <c r="A5523" s="7" t="s">
        <v>1280</v>
      </c>
      <c r="B5523" s="7">
        <v>0</v>
      </c>
      <c r="C5523" s="7">
        <v>0</v>
      </c>
      <c r="D5523" s="7" t="s">
        <v>10</v>
      </c>
      <c r="E5523" s="8">
        <v>0.15843553748014599</v>
      </c>
      <c r="F5523" s="8">
        <v>9.0964539458227703E-2</v>
      </c>
      <c r="G5523" s="8">
        <v>0.150864718244544</v>
      </c>
      <c r="H5523" s="8">
        <v>0.45292073590890902</v>
      </c>
    </row>
    <row r="5524" spans="1:8" x14ac:dyDescent="0.35">
      <c r="A5524" s="7" t="s">
        <v>1281</v>
      </c>
      <c r="B5524" s="7">
        <v>0</v>
      </c>
      <c r="C5524" s="7">
        <v>0</v>
      </c>
      <c r="D5524" s="7" t="s">
        <v>11</v>
      </c>
      <c r="E5524" s="8">
        <v>0.30495877343754701</v>
      </c>
      <c r="F5524" s="8">
        <v>7.2615745014955393E-2</v>
      </c>
      <c r="G5524" s="8">
        <v>5.9756094372524597E-2</v>
      </c>
      <c r="H5524" s="8">
        <v>0.34766707323174501</v>
      </c>
    </row>
    <row r="5525" spans="1:8" x14ac:dyDescent="0.35">
      <c r="A5525" s="7" t="s">
        <v>1282</v>
      </c>
      <c r="B5525" s="7">
        <v>0</v>
      </c>
      <c r="C5525" s="7">
        <v>0</v>
      </c>
      <c r="D5525" s="7" t="s">
        <v>12</v>
      </c>
      <c r="E5525" s="8">
        <v>0.175128252712514</v>
      </c>
      <c r="F5525" s="8">
        <v>8.3020543292892907E-2</v>
      </c>
      <c r="G5525" s="8">
        <v>7.5585658040021694E-2</v>
      </c>
      <c r="H5525" s="8">
        <v>5.46486953143153E-2</v>
      </c>
    </row>
    <row r="5526" spans="1:8" x14ac:dyDescent="0.35">
      <c r="A5526" s="7" t="s">
        <v>1283</v>
      </c>
      <c r="B5526" s="7">
        <v>0</v>
      </c>
      <c r="C5526" s="7">
        <v>0</v>
      </c>
      <c r="D5526" s="7" t="s">
        <v>13</v>
      </c>
      <c r="E5526" s="8">
        <v>0.295082596699417</v>
      </c>
      <c r="F5526" s="8">
        <v>0.30279731288418399</v>
      </c>
      <c r="G5526" s="8">
        <v>0.17557888318088299</v>
      </c>
      <c r="H5526" s="8">
        <v>0.149014344116252</v>
      </c>
    </row>
    <row r="5527" spans="1:8" x14ac:dyDescent="0.35">
      <c r="A5527" s="7" t="s">
        <v>1284</v>
      </c>
      <c r="B5527" s="7">
        <v>0</v>
      </c>
      <c r="C5527" s="7">
        <v>0</v>
      </c>
      <c r="D5527" s="7" t="s">
        <v>14</v>
      </c>
      <c r="E5527" s="8">
        <v>0.20313557106513999</v>
      </c>
      <c r="F5527" s="8">
        <v>0.277663089330146</v>
      </c>
      <c r="G5527" s="8">
        <v>0.17789707747762401</v>
      </c>
      <c r="H5527" s="8">
        <v>0.170552972789766</v>
      </c>
    </row>
    <row r="5528" spans="1:8" x14ac:dyDescent="0.35">
      <c r="A5528" s="7" t="s">
        <v>1285</v>
      </c>
      <c r="B5528" s="7">
        <v>0</v>
      </c>
      <c r="C5528" s="7">
        <v>0</v>
      </c>
      <c r="D5528" s="7" t="s">
        <v>15</v>
      </c>
      <c r="E5528" s="8">
        <v>0.23286261508329101</v>
      </c>
      <c r="F5528" s="8">
        <v>0.17357602674790501</v>
      </c>
      <c r="G5528" s="8">
        <v>0.118483302540314</v>
      </c>
      <c r="H5528" s="8">
        <v>0.107060739031398</v>
      </c>
    </row>
    <row r="5529" spans="1:8" x14ac:dyDescent="0.35">
      <c r="A5529" s="7" t="s">
        <v>1286</v>
      </c>
      <c r="B5529" s="7">
        <v>0</v>
      </c>
      <c r="C5529" s="7">
        <v>0</v>
      </c>
      <c r="D5529" s="7" t="s">
        <v>16</v>
      </c>
      <c r="E5529" s="8">
        <v>0.199850510457946</v>
      </c>
      <c r="F5529" s="8">
        <v>0.195977564787118</v>
      </c>
      <c r="G5529" s="8">
        <v>0.168800774682098</v>
      </c>
      <c r="H5529" s="8">
        <v>0.15517069250783799</v>
      </c>
    </row>
    <row r="5530" spans="1:8" x14ac:dyDescent="0.35">
      <c r="A5530" s="7" t="s">
        <v>1287</v>
      </c>
      <c r="B5530" s="7">
        <v>0</v>
      </c>
      <c r="C5530" s="7">
        <v>0</v>
      </c>
      <c r="D5530" s="7" t="s">
        <v>39</v>
      </c>
      <c r="E5530" s="8">
        <v>8.6817021660693397E-2</v>
      </c>
      <c r="F5530" s="8">
        <v>5.0513638676196501E-2</v>
      </c>
      <c r="G5530" s="8">
        <v>6.7606565583154699E-2</v>
      </c>
      <c r="H5530" s="8" t="s">
        <v>276</v>
      </c>
    </row>
    <row r="5531" spans="1:8" x14ac:dyDescent="0.35">
      <c r="A5531" s="7" t="s">
        <v>1288</v>
      </c>
      <c r="B5531" s="7">
        <v>0</v>
      </c>
      <c r="C5531" s="7">
        <v>0</v>
      </c>
      <c r="D5531" s="7" t="s">
        <v>40</v>
      </c>
      <c r="E5531" s="8">
        <v>6.75121192333277E-2</v>
      </c>
      <c r="F5531" s="8">
        <v>8.1841063075705003E-2</v>
      </c>
      <c r="G5531" s="8">
        <v>7.7740136295087803E-2</v>
      </c>
      <c r="H5531" s="8">
        <v>1.5475923490426599E-2</v>
      </c>
    </row>
    <row r="5532" spans="1:8" x14ac:dyDescent="0.35">
      <c r="A5532" s="7" t="s">
        <v>1289</v>
      </c>
      <c r="B5532" s="7">
        <v>0</v>
      </c>
      <c r="C5532" s="7">
        <v>0</v>
      </c>
      <c r="D5532" s="7" t="s">
        <v>41</v>
      </c>
      <c r="E5532" s="8">
        <v>0.12988453487931001</v>
      </c>
      <c r="F5532" s="8">
        <v>0.13175685874464799</v>
      </c>
      <c r="G5532" s="8">
        <v>0.109616933777548</v>
      </c>
      <c r="H5532" s="8">
        <v>6.6733034724023393E-2</v>
      </c>
    </row>
    <row r="5533" spans="1:8" x14ac:dyDescent="0.35">
      <c r="A5533" s="7" t="s">
        <v>1290</v>
      </c>
      <c r="B5533" s="7">
        <v>0</v>
      </c>
      <c r="C5533" s="7">
        <v>0</v>
      </c>
      <c r="D5533" s="7" t="s">
        <v>42</v>
      </c>
      <c r="E5533" s="8">
        <v>0.272135963605457</v>
      </c>
      <c r="F5533" s="8">
        <v>0.15648845636008901</v>
      </c>
      <c r="G5533" s="8">
        <v>8.8545190586700601E-2</v>
      </c>
      <c r="H5533" s="8">
        <v>0.206363706434987</v>
      </c>
    </row>
    <row r="5534" spans="1:8" x14ac:dyDescent="0.35">
      <c r="A5534" s="7" t="s">
        <v>1291</v>
      </c>
      <c r="B5534" s="7">
        <v>0</v>
      </c>
      <c r="C5534" s="7">
        <v>0</v>
      </c>
      <c r="D5534" s="7" t="s">
        <v>43</v>
      </c>
      <c r="E5534" s="8">
        <v>0.40335086960479899</v>
      </c>
      <c r="F5534" s="8">
        <v>0.302478255626632</v>
      </c>
      <c r="G5534" s="8">
        <v>0.23705197836212799</v>
      </c>
      <c r="H5534" s="8">
        <v>0.249302623665659</v>
      </c>
    </row>
    <row r="5535" spans="1:8" x14ac:dyDescent="0.35">
      <c r="A5535" s="7" t="s">
        <v>1292</v>
      </c>
      <c r="B5535" s="7">
        <v>0</v>
      </c>
      <c r="C5535" s="7">
        <v>0</v>
      </c>
      <c r="D5535" s="7" t="s">
        <v>44</v>
      </c>
      <c r="E5535" s="8">
        <v>0.14259149023808401</v>
      </c>
      <c r="F5535" s="8">
        <v>0.19283045358877601</v>
      </c>
      <c r="G5535" s="8">
        <v>0.140453218718819</v>
      </c>
      <c r="H5535" s="8">
        <v>0.179607065960463</v>
      </c>
    </row>
    <row r="5536" spans="1:8" x14ac:dyDescent="0.35">
      <c r="A5536" s="7" t="s">
        <v>1293</v>
      </c>
      <c r="B5536" s="7">
        <v>0</v>
      </c>
      <c r="C5536" s="7">
        <v>0</v>
      </c>
      <c r="D5536" s="7" t="s">
        <v>17</v>
      </c>
      <c r="E5536" s="8">
        <v>0.22027761306537799</v>
      </c>
      <c r="F5536" s="8">
        <v>0.188920372001952</v>
      </c>
      <c r="G5536" s="8">
        <v>0.122045033535991</v>
      </c>
      <c r="H5536" s="8">
        <v>0.14691519057606101</v>
      </c>
    </row>
    <row r="5537" spans="1:8" x14ac:dyDescent="0.35">
      <c r="A5537" s="7" t="s">
        <v>1294</v>
      </c>
      <c r="B5537" s="7">
        <v>0</v>
      </c>
      <c r="C5537" s="7">
        <v>0</v>
      </c>
      <c r="D5537" s="7" t="s">
        <v>18</v>
      </c>
      <c r="E5537" s="8">
        <v>0.148492491583158</v>
      </c>
      <c r="F5537" s="8">
        <v>0.183140571658781</v>
      </c>
      <c r="G5537" s="8">
        <v>6.9693311476394001E-2</v>
      </c>
      <c r="H5537" s="8">
        <v>0.110472406302826</v>
      </c>
    </row>
    <row r="5538" spans="1:8" x14ac:dyDescent="0.35">
      <c r="A5538" s="7" t="s">
        <v>1295</v>
      </c>
      <c r="B5538" s="7">
        <v>0</v>
      </c>
      <c r="C5538" s="7">
        <v>0</v>
      </c>
      <c r="D5538" s="7" t="s">
        <v>19</v>
      </c>
      <c r="E5538" s="8">
        <v>0.25139893491676202</v>
      </c>
      <c r="F5538" s="8">
        <v>0.165648968676785</v>
      </c>
      <c r="G5538" s="8">
        <v>0.14883783414566401</v>
      </c>
      <c r="H5538" s="8">
        <v>9.8420372195604594E-2</v>
      </c>
    </row>
    <row r="5539" spans="1:8" x14ac:dyDescent="0.35">
      <c r="A5539" s="7" t="s">
        <v>1296</v>
      </c>
      <c r="B5539" s="7">
        <v>0</v>
      </c>
      <c r="C5539" s="7">
        <v>0</v>
      </c>
      <c r="D5539" s="7" t="s">
        <v>20</v>
      </c>
      <c r="E5539" s="8">
        <v>0.31591736561591299</v>
      </c>
      <c r="F5539" s="8">
        <v>0.171871103550122</v>
      </c>
      <c r="G5539" s="8">
        <v>0.217667663859058</v>
      </c>
      <c r="H5539" s="8">
        <v>0.35447706946429203</v>
      </c>
    </row>
    <row r="5540" spans="1:8" x14ac:dyDescent="0.35">
      <c r="A5540" s="7" t="s">
        <v>1297</v>
      </c>
      <c r="B5540" s="7">
        <v>0</v>
      </c>
      <c r="C5540" s="7">
        <v>0</v>
      </c>
      <c r="D5540" s="7" t="s">
        <v>21</v>
      </c>
      <c r="E5540" s="8">
        <v>0.17369488818287801</v>
      </c>
      <c r="F5540" s="8">
        <v>0.16450165929367799</v>
      </c>
      <c r="G5540" s="8">
        <v>0.10069734201048</v>
      </c>
      <c r="H5540" s="8">
        <v>0.204460965954746</v>
      </c>
    </row>
    <row r="5541" spans="1:8" x14ac:dyDescent="0.35">
      <c r="A5541" s="7" t="s">
        <v>1298</v>
      </c>
      <c r="B5541" s="7">
        <v>0</v>
      </c>
      <c r="C5541" s="7">
        <v>0</v>
      </c>
      <c r="D5541" s="7" t="s">
        <v>22</v>
      </c>
      <c r="E5541" s="8">
        <v>0.27180697820862498</v>
      </c>
      <c r="F5541" s="8">
        <v>0.19045437025310999</v>
      </c>
      <c r="G5541" s="8">
        <v>0.15940921689467399</v>
      </c>
      <c r="H5541" s="8">
        <v>0.120772006896636</v>
      </c>
    </row>
    <row r="5542" spans="1:8" x14ac:dyDescent="0.35">
      <c r="A5542" s="7" t="s">
        <v>1299</v>
      </c>
      <c r="B5542" s="7">
        <v>0</v>
      </c>
      <c r="C5542" s="7" t="s">
        <v>150</v>
      </c>
      <c r="D5542" s="7" t="s">
        <v>36</v>
      </c>
      <c r="E5542" s="8">
        <v>1.4021158983411499</v>
      </c>
      <c r="F5542" s="8">
        <v>1.12999153762143</v>
      </c>
      <c r="G5542" s="8">
        <v>1.36814505106465</v>
      </c>
      <c r="H5542" s="8">
        <v>1.4073984088237601</v>
      </c>
    </row>
    <row r="5543" spans="1:8" x14ac:dyDescent="0.35">
      <c r="A5543" s="7" t="s">
        <v>1300</v>
      </c>
      <c r="B5543" s="7">
        <v>0</v>
      </c>
      <c r="C5543" s="7">
        <v>0</v>
      </c>
      <c r="D5543" s="7" t="s">
        <v>1</v>
      </c>
      <c r="E5543" s="8">
        <v>1.94710128496783</v>
      </c>
      <c r="F5543" s="8">
        <v>1.0898583766756</v>
      </c>
      <c r="G5543" s="8">
        <v>1.39936859670646</v>
      </c>
      <c r="H5543" s="8">
        <v>1.34522293665323</v>
      </c>
    </row>
    <row r="5544" spans="1:8" x14ac:dyDescent="0.35">
      <c r="A5544" s="7" t="s">
        <v>1301</v>
      </c>
      <c r="B5544" s="7">
        <v>0</v>
      </c>
      <c r="C5544" s="7">
        <v>0</v>
      </c>
      <c r="D5544" s="7" t="s">
        <v>2</v>
      </c>
      <c r="E5544" s="8">
        <v>1.1902094432078201</v>
      </c>
      <c r="F5544" s="8">
        <v>0.90636348562913505</v>
      </c>
      <c r="G5544" s="8">
        <v>1.30593464609848</v>
      </c>
      <c r="H5544" s="8">
        <v>1.29444843591523</v>
      </c>
    </row>
    <row r="5545" spans="1:8" x14ac:dyDescent="0.35">
      <c r="A5545" s="7" t="s">
        <v>1302</v>
      </c>
      <c r="B5545" s="7">
        <v>0</v>
      </c>
      <c r="C5545" s="7">
        <v>0</v>
      </c>
      <c r="D5545" s="7" t="s">
        <v>3</v>
      </c>
      <c r="E5545" s="8">
        <v>1.62988877354616</v>
      </c>
      <c r="F5545" s="8">
        <v>1.2779006276737701</v>
      </c>
      <c r="G5545" s="8">
        <v>1.5360667192913999</v>
      </c>
      <c r="H5545" s="8">
        <v>1.64494139136831</v>
      </c>
    </row>
    <row r="5546" spans="1:8" x14ac:dyDescent="0.35">
      <c r="A5546" s="7" t="s">
        <v>1303</v>
      </c>
      <c r="B5546" s="7">
        <v>0</v>
      </c>
      <c r="C5546" s="7">
        <v>0</v>
      </c>
      <c r="D5546" s="7" t="s">
        <v>4</v>
      </c>
      <c r="E5546" s="8">
        <v>1.3853526080045799</v>
      </c>
      <c r="F5546" s="8">
        <v>1.26111818424231</v>
      </c>
      <c r="G5546" s="8">
        <v>1.33543563361378</v>
      </c>
      <c r="H5546" s="8">
        <v>1.42150230281164</v>
      </c>
    </row>
    <row r="5547" spans="1:8" x14ac:dyDescent="0.35">
      <c r="A5547" s="7" t="s">
        <v>1304</v>
      </c>
      <c r="B5547" s="7">
        <v>0</v>
      </c>
      <c r="C5547" s="7">
        <v>0</v>
      </c>
      <c r="D5547" s="7" t="s">
        <v>5</v>
      </c>
      <c r="E5547" s="8">
        <v>1.65409383816792</v>
      </c>
      <c r="F5547" s="8">
        <v>1.4522972743990199</v>
      </c>
      <c r="G5547" s="8">
        <v>1.7370425795026001</v>
      </c>
      <c r="H5547" s="8">
        <v>1.7639909095167201</v>
      </c>
    </row>
    <row r="5548" spans="1:8" x14ac:dyDescent="0.35">
      <c r="A5548" s="7" t="s">
        <v>1305</v>
      </c>
      <c r="B5548" s="7">
        <v>0</v>
      </c>
      <c r="C5548" s="7">
        <v>0</v>
      </c>
      <c r="D5548" s="7" t="s">
        <v>6</v>
      </c>
      <c r="E5548" s="8">
        <v>1.2544864869422501</v>
      </c>
      <c r="F5548" s="8">
        <v>1.1300172018602199</v>
      </c>
      <c r="G5548" s="8">
        <v>1.27476513494782</v>
      </c>
      <c r="H5548" s="8">
        <v>1.3122556357111801</v>
      </c>
    </row>
    <row r="5549" spans="1:8" x14ac:dyDescent="0.35">
      <c r="A5549" s="7" t="s">
        <v>1306</v>
      </c>
      <c r="B5549" s="7">
        <v>0</v>
      </c>
      <c r="C5549" s="7">
        <v>0</v>
      </c>
      <c r="D5549" s="7" t="s">
        <v>7</v>
      </c>
      <c r="E5549" s="8">
        <v>1.1060004307020099</v>
      </c>
      <c r="F5549" s="8">
        <v>0.87765781262581699</v>
      </c>
      <c r="G5549" s="8">
        <v>1.22780173120749</v>
      </c>
      <c r="H5549" s="8">
        <v>1.1058677786806399</v>
      </c>
    </row>
    <row r="5550" spans="1:8" x14ac:dyDescent="0.35">
      <c r="A5550" s="7" t="s">
        <v>1307</v>
      </c>
      <c r="B5550" s="7">
        <v>0</v>
      </c>
      <c r="C5550" s="7">
        <v>0</v>
      </c>
      <c r="D5550" s="7" t="s">
        <v>8</v>
      </c>
      <c r="E5550" s="8">
        <v>0.89989484470010395</v>
      </c>
      <c r="F5550" s="8">
        <v>0.73857520641076002</v>
      </c>
      <c r="G5550" s="8">
        <v>0.90692391407457795</v>
      </c>
      <c r="H5550" s="8">
        <v>1.07802018140482</v>
      </c>
    </row>
    <row r="5551" spans="1:8" x14ac:dyDescent="0.35">
      <c r="A5551" s="7" t="s">
        <v>1308</v>
      </c>
      <c r="B5551" s="7">
        <v>0</v>
      </c>
      <c r="C5551" s="7">
        <v>0</v>
      </c>
      <c r="D5551" s="7" t="s">
        <v>9</v>
      </c>
      <c r="E5551" s="8">
        <v>1.21921004990479</v>
      </c>
      <c r="F5551" s="8">
        <v>0.768735906712957</v>
      </c>
      <c r="G5551" s="8">
        <v>0.75030008788176195</v>
      </c>
      <c r="H5551" s="8">
        <v>1.04453058584175</v>
      </c>
    </row>
    <row r="5552" spans="1:8" x14ac:dyDescent="0.35">
      <c r="A5552" s="7" t="s">
        <v>1309</v>
      </c>
      <c r="B5552" s="7">
        <v>0</v>
      </c>
      <c r="C5552" s="7">
        <v>0</v>
      </c>
      <c r="D5552" s="7" t="s">
        <v>10</v>
      </c>
      <c r="E5552" s="8">
        <v>1.05358528158997</v>
      </c>
      <c r="F5552" s="8">
        <v>0.85571422450317702</v>
      </c>
      <c r="G5552" s="8">
        <v>1.6793565513767299</v>
      </c>
      <c r="H5552" s="8">
        <v>1.27393688196935</v>
      </c>
    </row>
    <row r="5553" spans="1:8" x14ac:dyDescent="0.35">
      <c r="A5553" s="7" t="s">
        <v>1310</v>
      </c>
      <c r="B5553" s="7">
        <v>0</v>
      </c>
      <c r="C5553" s="7">
        <v>0</v>
      </c>
      <c r="D5553" s="7" t="s">
        <v>11</v>
      </c>
      <c r="E5553" s="8">
        <v>1.56563436882008</v>
      </c>
      <c r="F5553" s="8">
        <v>0.919986916355509</v>
      </c>
      <c r="G5553" s="8">
        <v>1.12809550841077</v>
      </c>
      <c r="H5553" s="8">
        <v>1.20344351305152</v>
      </c>
    </row>
    <row r="5554" spans="1:8" x14ac:dyDescent="0.35">
      <c r="A5554" s="7" t="s">
        <v>1311</v>
      </c>
      <c r="B5554" s="7">
        <v>0</v>
      </c>
      <c r="C5554" s="7">
        <v>0</v>
      </c>
      <c r="D5554" s="7" t="s">
        <v>12</v>
      </c>
      <c r="E5554" s="8">
        <v>1.21126798305295</v>
      </c>
      <c r="F5554" s="8">
        <v>1.0385794574969101</v>
      </c>
      <c r="G5554" s="8">
        <v>1.3504139669692901</v>
      </c>
      <c r="H5554" s="8">
        <v>1.28425027858487</v>
      </c>
    </row>
    <row r="5555" spans="1:8" x14ac:dyDescent="0.35">
      <c r="A5555" s="7" t="s">
        <v>1312</v>
      </c>
      <c r="B5555" s="7">
        <v>0</v>
      </c>
      <c r="C5555" s="7">
        <v>0</v>
      </c>
      <c r="D5555" s="7" t="s">
        <v>13</v>
      </c>
      <c r="E5555" s="8">
        <v>1.5893372875740199</v>
      </c>
      <c r="F5555" s="8">
        <v>1.31165845523012</v>
      </c>
      <c r="G5555" s="8">
        <v>1.44219608578756</v>
      </c>
      <c r="H5555" s="8">
        <v>1.65685591271856</v>
      </c>
    </row>
    <row r="5556" spans="1:8" x14ac:dyDescent="0.35">
      <c r="A5556" s="7" t="s">
        <v>1313</v>
      </c>
      <c r="B5556" s="7">
        <v>0</v>
      </c>
      <c r="C5556" s="7">
        <v>0</v>
      </c>
      <c r="D5556" s="7" t="s">
        <v>14</v>
      </c>
      <c r="E5556" s="8">
        <v>1.38285544522885</v>
      </c>
      <c r="F5556" s="8">
        <v>1.19206854267969</v>
      </c>
      <c r="G5556" s="8">
        <v>1.4511487219135999</v>
      </c>
      <c r="H5556" s="8">
        <v>1.3146496279839499</v>
      </c>
    </row>
    <row r="5557" spans="1:8" x14ac:dyDescent="0.35">
      <c r="A5557" s="7" t="s">
        <v>1314</v>
      </c>
      <c r="B5557" s="7">
        <v>0</v>
      </c>
      <c r="C5557" s="7">
        <v>0</v>
      </c>
      <c r="D5557" s="7" t="s">
        <v>15</v>
      </c>
      <c r="E5557" s="8">
        <v>1.5526336497600199</v>
      </c>
      <c r="F5557" s="8">
        <v>1.1811011112768399</v>
      </c>
      <c r="G5557" s="8">
        <v>1.4498885393602201</v>
      </c>
      <c r="H5557" s="8">
        <v>1.78775192453891</v>
      </c>
    </row>
    <row r="5558" spans="1:8" x14ac:dyDescent="0.35">
      <c r="A5558" s="7" t="s">
        <v>1315</v>
      </c>
      <c r="B5558" s="7">
        <v>0</v>
      </c>
      <c r="C5558" s="7">
        <v>0</v>
      </c>
      <c r="D5558" s="7" t="s">
        <v>16</v>
      </c>
      <c r="E5558" s="8">
        <v>1.4220655237411699</v>
      </c>
      <c r="F5558" s="8">
        <v>1.2682946344741299</v>
      </c>
      <c r="G5558" s="8">
        <v>1.3719520601575099</v>
      </c>
      <c r="H5558" s="8">
        <v>1.28484336579755</v>
      </c>
    </row>
    <row r="5559" spans="1:8" x14ac:dyDescent="0.35">
      <c r="A5559" s="7" t="s">
        <v>1316</v>
      </c>
      <c r="B5559" s="7">
        <v>0</v>
      </c>
      <c r="C5559" s="7">
        <v>0</v>
      </c>
      <c r="D5559" s="7" t="s">
        <v>39</v>
      </c>
      <c r="E5559" s="8">
        <v>0.68307422752636304</v>
      </c>
      <c r="F5559" s="8">
        <v>0.476966671898919</v>
      </c>
      <c r="G5559" s="8">
        <v>0.80016813141654897</v>
      </c>
      <c r="H5559" s="8">
        <v>0.78471865654866202</v>
      </c>
    </row>
    <row r="5560" spans="1:8" x14ac:dyDescent="0.35">
      <c r="A5560" s="7" t="s">
        <v>1317</v>
      </c>
      <c r="B5560" s="7">
        <v>0</v>
      </c>
      <c r="C5560" s="7">
        <v>0</v>
      </c>
      <c r="D5560" s="7" t="s">
        <v>40</v>
      </c>
      <c r="E5560" s="8">
        <v>1.23007909134293</v>
      </c>
      <c r="F5560" s="8">
        <v>1.1028349252902401</v>
      </c>
      <c r="G5560" s="8">
        <v>1.2396029130862201</v>
      </c>
      <c r="H5560" s="8">
        <v>1.05413251864433</v>
      </c>
    </row>
    <row r="5561" spans="1:8" x14ac:dyDescent="0.35">
      <c r="A5561" s="7" t="s">
        <v>1318</v>
      </c>
      <c r="B5561" s="7">
        <v>0</v>
      </c>
      <c r="C5561" s="7">
        <v>0</v>
      </c>
      <c r="D5561" s="7" t="s">
        <v>41</v>
      </c>
      <c r="E5561" s="8">
        <v>1.60654566323439</v>
      </c>
      <c r="F5561" s="8">
        <v>1.3836170865695501</v>
      </c>
      <c r="G5561" s="8">
        <v>1.60442390564955</v>
      </c>
      <c r="H5561" s="8">
        <v>1.6619909654149301</v>
      </c>
    </row>
    <row r="5562" spans="1:8" x14ac:dyDescent="0.35">
      <c r="A5562" s="7" t="s">
        <v>1319</v>
      </c>
      <c r="B5562" s="7">
        <v>0</v>
      </c>
      <c r="C5562" s="7">
        <v>0</v>
      </c>
      <c r="D5562" s="7" t="s">
        <v>42</v>
      </c>
      <c r="E5562" s="8">
        <v>1.5836011809799699</v>
      </c>
      <c r="F5562" s="8">
        <v>1.2323752652179301</v>
      </c>
      <c r="G5562" s="8">
        <v>1.4043030306298301</v>
      </c>
      <c r="H5562" s="8">
        <v>1.5768494072816699</v>
      </c>
    </row>
    <row r="5563" spans="1:8" x14ac:dyDescent="0.35">
      <c r="A5563" s="7" t="s">
        <v>1320</v>
      </c>
      <c r="B5563" s="7">
        <v>0</v>
      </c>
      <c r="C5563" s="7">
        <v>0</v>
      </c>
      <c r="D5563" s="7" t="s">
        <v>43</v>
      </c>
      <c r="E5563" s="8">
        <v>1.834760375965</v>
      </c>
      <c r="F5563" s="8">
        <v>1.4660376797032599</v>
      </c>
      <c r="G5563" s="8">
        <v>1.76108844254573</v>
      </c>
      <c r="H5563" s="8">
        <v>1.72075419242198</v>
      </c>
    </row>
    <row r="5564" spans="1:8" x14ac:dyDescent="0.35">
      <c r="A5564" s="7" t="s">
        <v>1321</v>
      </c>
      <c r="B5564" s="7">
        <v>0</v>
      </c>
      <c r="C5564" s="7">
        <v>0</v>
      </c>
      <c r="D5564" s="7" t="s">
        <v>44</v>
      </c>
      <c r="E5564" s="8">
        <v>0.88888676305673398</v>
      </c>
      <c r="F5564" s="8">
        <v>0.72007957473792295</v>
      </c>
      <c r="G5564" s="8">
        <v>1.0336684630533199</v>
      </c>
      <c r="H5564" s="8">
        <v>1.0462984633912</v>
      </c>
    </row>
    <row r="5565" spans="1:8" x14ac:dyDescent="0.35">
      <c r="A5565" s="7" t="s">
        <v>1322</v>
      </c>
      <c r="B5565" s="7">
        <v>0</v>
      </c>
      <c r="C5565" s="7">
        <v>0</v>
      </c>
      <c r="D5565" s="7" t="s">
        <v>17</v>
      </c>
      <c r="E5565" s="8">
        <v>1.53147390498625</v>
      </c>
      <c r="F5565" s="8">
        <v>1.28497451505511</v>
      </c>
      <c r="G5565" s="8">
        <v>1.5818879183246299</v>
      </c>
      <c r="H5565" s="8">
        <v>1.6577018982026701</v>
      </c>
    </row>
    <row r="5566" spans="1:8" x14ac:dyDescent="0.35">
      <c r="A5566" s="7" t="s">
        <v>1323</v>
      </c>
      <c r="B5566" s="7">
        <v>0</v>
      </c>
      <c r="C5566" s="7">
        <v>0</v>
      </c>
      <c r="D5566" s="7" t="s">
        <v>18</v>
      </c>
      <c r="E5566" s="8">
        <v>1.37793111152628</v>
      </c>
      <c r="F5566" s="8">
        <v>1.0836685678701099</v>
      </c>
      <c r="G5566" s="8">
        <v>1.2736759543984599</v>
      </c>
      <c r="H5566" s="8">
        <v>1.2839459276890699</v>
      </c>
    </row>
    <row r="5567" spans="1:8" x14ac:dyDescent="0.35">
      <c r="A5567" s="7" t="s">
        <v>1324</v>
      </c>
      <c r="B5567" s="7">
        <v>0</v>
      </c>
      <c r="C5567" s="7">
        <v>0</v>
      </c>
      <c r="D5567" s="7" t="s">
        <v>19</v>
      </c>
      <c r="E5567" s="8">
        <v>1.28736004232973</v>
      </c>
      <c r="F5567" s="8">
        <v>1.0733240936127899</v>
      </c>
      <c r="G5567" s="8">
        <v>1.3080527922263301</v>
      </c>
      <c r="H5567" s="8">
        <v>1.2543297245615199</v>
      </c>
    </row>
    <row r="5568" spans="1:8" x14ac:dyDescent="0.35">
      <c r="A5568" s="7" t="s">
        <v>1325</v>
      </c>
      <c r="B5568" s="7">
        <v>0</v>
      </c>
      <c r="C5568" s="7">
        <v>0</v>
      </c>
      <c r="D5568" s="7" t="s">
        <v>20</v>
      </c>
      <c r="E5568" s="8">
        <v>1.4593417612624799</v>
      </c>
      <c r="F5568" s="8">
        <v>1.1156616407248601</v>
      </c>
      <c r="G5568" s="8">
        <v>1.37304155920922</v>
      </c>
      <c r="H5568" s="8">
        <v>1.5471433067982501</v>
      </c>
    </row>
    <row r="5569" spans="1:8" x14ac:dyDescent="0.35">
      <c r="A5569" s="7" t="s">
        <v>1326</v>
      </c>
      <c r="B5569" s="7">
        <v>0</v>
      </c>
      <c r="C5569" s="7">
        <v>0</v>
      </c>
      <c r="D5569" s="7" t="s">
        <v>21</v>
      </c>
      <c r="E5569" s="8">
        <v>1.2623216358421401</v>
      </c>
      <c r="F5569" s="8">
        <v>0.95788115110868099</v>
      </c>
      <c r="G5569" s="8">
        <v>1.20193645006558</v>
      </c>
      <c r="H5569" s="8">
        <v>1.1963306772286599</v>
      </c>
    </row>
    <row r="5570" spans="1:8" x14ac:dyDescent="0.35">
      <c r="A5570" s="7" t="s">
        <v>1327</v>
      </c>
      <c r="B5570" s="7">
        <v>0</v>
      </c>
      <c r="C5570" s="7">
        <v>0</v>
      </c>
      <c r="D5570" s="7" t="s">
        <v>22</v>
      </c>
      <c r="E5570" s="8">
        <v>1.53969210336633</v>
      </c>
      <c r="F5570" s="8">
        <v>1.2995985968170201</v>
      </c>
      <c r="G5570" s="8">
        <v>1.5319363674987301</v>
      </c>
      <c r="H5570" s="8">
        <v>1.6156111320533999</v>
      </c>
    </row>
    <row r="5571" spans="1:8" x14ac:dyDescent="0.35">
      <c r="A5571" s="7" t="s">
        <v>1328</v>
      </c>
      <c r="B5571" s="7">
        <v>0</v>
      </c>
      <c r="C5571" s="7" t="s">
        <v>151</v>
      </c>
      <c r="D5571" s="7" t="s">
        <v>36</v>
      </c>
      <c r="E5571" s="8">
        <v>0.87279372794983501</v>
      </c>
      <c r="F5571" s="8">
        <v>0.51972760940237706</v>
      </c>
      <c r="G5571" s="8">
        <v>0.50864481455795996</v>
      </c>
      <c r="H5571" s="8">
        <v>0.50060660119960598</v>
      </c>
    </row>
    <row r="5572" spans="1:8" x14ac:dyDescent="0.35">
      <c r="A5572" s="7" t="s">
        <v>1329</v>
      </c>
      <c r="B5572" s="7">
        <v>0</v>
      </c>
      <c r="C5572" s="7">
        <v>0</v>
      </c>
      <c r="D5572" s="7" t="s">
        <v>1</v>
      </c>
      <c r="E5572" s="8">
        <v>1.0670873644502299</v>
      </c>
      <c r="F5572" s="8">
        <v>0.52159747655411404</v>
      </c>
      <c r="G5572" s="8">
        <v>0.47287556943623299</v>
      </c>
      <c r="H5572" s="8">
        <v>0.33289634128340301</v>
      </c>
    </row>
    <row r="5573" spans="1:8" x14ac:dyDescent="0.35">
      <c r="A5573" s="7" t="s">
        <v>1330</v>
      </c>
      <c r="B5573" s="7">
        <v>0</v>
      </c>
      <c r="C5573" s="7">
        <v>0</v>
      </c>
      <c r="D5573" s="7" t="s">
        <v>2</v>
      </c>
      <c r="E5573" s="8">
        <v>0.69908235800162299</v>
      </c>
      <c r="F5573" s="8">
        <v>0.42898082253251402</v>
      </c>
      <c r="G5573" s="8">
        <v>0.387019640871132</v>
      </c>
      <c r="H5573" s="8">
        <v>0.27736617049568701</v>
      </c>
    </row>
    <row r="5574" spans="1:8" x14ac:dyDescent="0.35">
      <c r="A5574" s="7" t="s">
        <v>1331</v>
      </c>
      <c r="B5574" s="7">
        <v>0</v>
      </c>
      <c r="C5574" s="7">
        <v>0</v>
      </c>
      <c r="D5574" s="7" t="s">
        <v>3</v>
      </c>
      <c r="E5574" s="8">
        <v>1.1097644082362199</v>
      </c>
      <c r="F5574" s="8">
        <v>0.52161686363626003</v>
      </c>
      <c r="G5574" s="8">
        <v>0.49382205513171301</v>
      </c>
      <c r="H5574" s="8">
        <v>0.34488990561657501</v>
      </c>
    </row>
    <row r="5575" spans="1:8" x14ac:dyDescent="0.35">
      <c r="A5575" s="7" t="s">
        <v>1332</v>
      </c>
      <c r="B5575" s="7">
        <v>0</v>
      </c>
      <c r="C5575" s="7">
        <v>0</v>
      </c>
      <c r="D5575" s="7" t="s">
        <v>4</v>
      </c>
      <c r="E5575" s="8">
        <v>0.79343727709348899</v>
      </c>
      <c r="F5575" s="8">
        <v>0.61627951237647605</v>
      </c>
      <c r="G5575" s="8">
        <v>0.28938250749964101</v>
      </c>
      <c r="H5575" s="8">
        <v>0.38604310969086097</v>
      </c>
    </row>
    <row r="5576" spans="1:8" x14ac:dyDescent="0.35">
      <c r="A5576" s="7" t="s">
        <v>1333</v>
      </c>
      <c r="B5576" s="7">
        <v>0</v>
      </c>
      <c r="C5576" s="7">
        <v>0</v>
      </c>
      <c r="D5576" s="7" t="s">
        <v>5</v>
      </c>
      <c r="E5576" s="8">
        <v>0.84695082027781299</v>
      </c>
      <c r="F5576" s="8">
        <v>0.39595388799438003</v>
      </c>
      <c r="G5576" s="8">
        <v>0.39563757844354203</v>
      </c>
      <c r="H5576" s="8">
        <v>0.43778007227738203</v>
      </c>
    </row>
    <row r="5577" spans="1:8" x14ac:dyDescent="0.35">
      <c r="A5577" s="7" t="s">
        <v>1334</v>
      </c>
      <c r="B5577" s="7">
        <v>0</v>
      </c>
      <c r="C5577" s="7">
        <v>0</v>
      </c>
      <c r="D5577" s="7" t="s">
        <v>6</v>
      </c>
      <c r="E5577" s="8">
        <v>0.93598921742812402</v>
      </c>
      <c r="F5577" s="8">
        <v>0.61442963202684198</v>
      </c>
      <c r="G5577" s="8">
        <v>0.881555474427833</v>
      </c>
      <c r="H5577" s="8">
        <v>0.78452418745070496</v>
      </c>
    </row>
    <row r="5578" spans="1:8" x14ac:dyDescent="0.35">
      <c r="A5578" s="7" t="s">
        <v>1335</v>
      </c>
      <c r="B5578" s="7">
        <v>0</v>
      </c>
      <c r="C5578" s="7">
        <v>0</v>
      </c>
      <c r="D5578" s="7" t="s">
        <v>7</v>
      </c>
      <c r="E5578" s="8">
        <v>0.82073851085665395</v>
      </c>
      <c r="F5578" s="8">
        <v>0.45361132817002098</v>
      </c>
      <c r="G5578" s="8">
        <v>0.91799247701836495</v>
      </c>
      <c r="H5578" s="8">
        <v>0.73603419361128697</v>
      </c>
    </row>
    <row r="5579" spans="1:8" x14ac:dyDescent="0.35">
      <c r="A5579" s="7" t="s">
        <v>1336</v>
      </c>
      <c r="B5579" s="7">
        <v>0</v>
      </c>
      <c r="C5579" s="7">
        <v>0</v>
      </c>
      <c r="D5579" s="7" t="s">
        <v>8</v>
      </c>
      <c r="E5579" s="8">
        <v>0.73012372443598395</v>
      </c>
      <c r="F5579" s="8">
        <v>0.57601079456378301</v>
      </c>
      <c r="G5579" s="8">
        <v>0.600942716049637</v>
      </c>
      <c r="H5579" s="8">
        <v>1.0703659070151901</v>
      </c>
    </row>
    <row r="5580" spans="1:8" x14ac:dyDescent="0.35">
      <c r="A5580" s="7" t="s">
        <v>1337</v>
      </c>
      <c r="B5580" s="7">
        <v>0</v>
      </c>
      <c r="C5580" s="7">
        <v>0</v>
      </c>
      <c r="D5580" s="7" t="s">
        <v>9</v>
      </c>
      <c r="E5580" s="8">
        <v>0.72007376028387704</v>
      </c>
      <c r="F5580" s="8">
        <v>0.43419239002915699</v>
      </c>
      <c r="G5580" s="8">
        <v>0.43583591295262902</v>
      </c>
      <c r="H5580" s="8">
        <v>0.69734049040937296</v>
      </c>
    </row>
    <row r="5581" spans="1:8" x14ac:dyDescent="0.35">
      <c r="A5581" s="7" t="s">
        <v>1338</v>
      </c>
      <c r="B5581" s="7">
        <v>0</v>
      </c>
      <c r="C5581" s="7">
        <v>0</v>
      </c>
      <c r="D5581" s="7" t="s">
        <v>10</v>
      </c>
      <c r="E5581" s="8">
        <v>0.57085317755463705</v>
      </c>
      <c r="F5581" s="8">
        <v>0.26485769990235603</v>
      </c>
      <c r="G5581" s="8">
        <v>0.69412990334466496</v>
      </c>
      <c r="H5581" s="8">
        <v>0.37194668389021601</v>
      </c>
    </row>
    <row r="5582" spans="1:8" x14ac:dyDescent="0.35">
      <c r="A5582" s="7" t="s">
        <v>1339</v>
      </c>
      <c r="B5582" s="7">
        <v>0</v>
      </c>
      <c r="C5582" s="7">
        <v>0</v>
      </c>
      <c r="D5582" s="7" t="s">
        <v>11</v>
      </c>
      <c r="E5582" s="8">
        <v>1.60094896040637</v>
      </c>
      <c r="F5582" s="8">
        <v>0.45961148714725297</v>
      </c>
      <c r="G5582" s="8">
        <v>0.38774121309502602</v>
      </c>
      <c r="H5582" s="8">
        <v>1.1906902637816901</v>
      </c>
    </row>
    <row r="5583" spans="1:8" x14ac:dyDescent="0.35">
      <c r="A5583" s="7" t="s">
        <v>1340</v>
      </c>
      <c r="B5583" s="7">
        <v>0</v>
      </c>
      <c r="C5583" s="7">
        <v>0</v>
      </c>
      <c r="D5583" s="7" t="s">
        <v>12</v>
      </c>
      <c r="E5583" s="8">
        <v>0.77684294575047197</v>
      </c>
      <c r="F5583" s="8">
        <v>0.50382993437780799</v>
      </c>
      <c r="G5583" s="8">
        <v>0.34276731315701803</v>
      </c>
      <c r="H5583" s="8">
        <v>0.480201247842028</v>
      </c>
    </row>
    <row r="5584" spans="1:8" x14ac:dyDescent="0.35">
      <c r="A5584" s="7" t="s">
        <v>1341</v>
      </c>
      <c r="B5584" s="7">
        <v>0</v>
      </c>
      <c r="C5584" s="7">
        <v>0</v>
      </c>
      <c r="D5584" s="7" t="s">
        <v>13</v>
      </c>
      <c r="E5584" s="8">
        <v>0.78898745755613597</v>
      </c>
      <c r="F5584" s="8">
        <v>0.57635677584726097</v>
      </c>
      <c r="G5584" s="8">
        <v>0.60272099014834601</v>
      </c>
      <c r="H5584" s="8">
        <v>0.44234090176139801</v>
      </c>
    </row>
    <row r="5585" spans="1:8" x14ac:dyDescent="0.35">
      <c r="A5585" s="7" t="s">
        <v>1342</v>
      </c>
      <c r="B5585" s="7">
        <v>0</v>
      </c>
      <c r="C5585" s="7">
        <v>0</v>
      </c>
      <c r="D5585" s="7" t="s">
        <v>14</v>
      </c>
      <c r="E5585" s="8">
        <v>0.60558449294467098</v>
      </c>
      <c r="F5585" s="8">
        <v>0.52113669391704598</v>
      </c>
      <c r="G5585" s="8">
        <v>0.70076617919950701</v>
      </c>
      <c r="H5585" s="8">
        <v>0.37777833621872298</v>
      </c>
    </row>
    <row r="5586" spans="1:8" x14ac:dyDescent="0.35">
      <c r="A5586" s="7" t="s">
        <v>1343</v>
      </c>
      <c r="B5586" s="7">
        <v>0</v>
      </c>
      <c r="C5586" s="7">
        <v>0</v>
      </c>
      <c r="D5586" s="7" t="s">
        <v>15</v>
      </c>
      <c r="E5586" s="8">
        <v>0.88049439412646902</v>
      </c>
      <c r="F5586" s="8">
        <v>0.58053144031924098</v>
      </c>
      <c r="G5586" s="8">
        <v>0.51512902939156202</v>
      </c>
      <c r="H5586" s="8">
        <v>0.35375949640364701</v>
      </c>
    </row>
    <row r="5587" spans="1:8" x14ac:dyDescent="0.35">
      <c r="A5587" s="7" t="s">
        <v>1344</v>
      </c>
      <c r="B5587" s="7">
        <v>0</v>
      </c>
      <c r="C5587" s="7">
        <v>0</v>
      </c>
      <c r="D5587" s="7" t="s">
        <v>16</v>
      </c>
      <c r="E5587" s="8">
        <v>1.06726189376202</v>
      </c>
      <c r="F5587" s="8">
        <v>0.59050857212351104</v>
      </c>
      <c r="G5587" s="8">
        <v>0.46160808488483701</v>
      </c>
      <c r="H5587" s="8">
        <v>0.44694143349347298</v>
      </c>
    </row>
    <row r="5588" spans="1:8" x14ac:dyDescent="0.35">
      <c r="A5588" s="7" t="s">
        <v>1345</v>
      </c>
      <c r="B5588" s="7">
        <v>0</v>
      </c>
      <c r="C5588" s="7">
        <v>0</v>
      </c>
      <c r="D5588" s="7" t="s">
        <v>39</v>
      </c>
      <c r="E5588" s="8">
        <v>9.9377370877987703E-2</v>
      </c>
      <c r="F5588" s="8">
        <v>0.13804237446874801</v>
      </c>
      <c r="G5588" s="8">
        <v>0.18329594850271999</v>
      </c>
      <c r="H5588" s="8">
        <v>3.0115428675535499E-2</v>
      </c>
    </row>
    <row r="5589" spans="1:8" x14ac:dyDescent="0.35">
      <c r="A5589" s="7" t="s">
        <v>1346</v>
      </c>
      <c r="B5589" s="7">
        <v>0</v>
      </c>
      <c r="C5589" s="7">
        <v>0</v>
      </c>
      <c r="D5589" s="7" t="s">
        <v>40</v>
      </c>
      <c r="E5589" s="8">
        <v>0.38026673471870398</v>
      </c>
      <c r="F5589" s="8">
        <v>0.33671234495965802</v>
      </c>
      <c r="G5589" s="8">
        <v>0.27610489062118798</v>
      </c>
      <c r="H5589" s="8">
        <v>0.19614362336272201</v>
      </c>
    </row>
    <row r="5590" spans="1:8" x14ac:dyDescent="0.35">
      <c r="A5590" s="7" t="s">
        <v>1347</v>
      </c>
      <c r="B5590" s="7">
        <v>0</v>
      </c>
      <c r="C5590" s="7">
        <v>0</v>
      </c>
      <c r="D5590" s="7" t="s">
        <v>41</v>
      </c>
      <c r="E5590" s="8">
        <v>0.450239681593606</v>
      </c>
      <c r="F5590" s="8">
        <v>0.28967719111930101</v>
      </c>
      <c r="G5590" s="8">
        <v>0.25770519789334601</v>
      </c>
      <c r="H5590" s="8">
        <v>0.31335523820087802</v>
      </c>
    </row>
    <row r="5591" spans="1:8" x14ac:dyDescent="0.35">
      <c r="A5591" s="7" t="s">
        <v>1348</v>
      </c>
      <c r="B5591" s="7">
        <v>0</v>
      </c>
      <c r="C5591" s="7">
        <v>0</v>
      </c>
      <c r="D5591" s="7" t="s">
        <v>42</v>
      </c>
      <c r="E5591" s="8">
        <v>0.69314714405516198</v>
      </c>
      <c r="F5591" s="8">
        <v>0.41624508878497202</v>
      </c>
      <c r="G5591" s="8">
        <v>0.29569394317436798</v>
      </c>
      <c r="H5591" s="8">
        <v>0.56541862017472999</v>
      </c>
    </row>
    <row r="5592" spans="1:8" x14ac:dyDescent="0.35">
      <c r="A5592" s="7" t="s">
        <v>1349</v>
      </c>
      <c r="B5592" s="7">
        <v>0</v>
      </c>
      <c r="C5592" s="7">
        <v>0</v>
      </c>
      <c r="D5592" s="7" t="s">
        <v>43</v>
      </c>
      <c r="E5592" s="8">
        <v>1.63747073808749</v>
      </c>
      <c r="F5592" s="8">
        <v>0.756540944823623</v>
      </c>
      <c r="G5592" s="8">
        <v>0.90869692387266299</v>
      </c>
      <c r="H5592" s="8">
        <v>0.72652310528258801</v>
      </c>
    </row>
    <row r="5593" spans="1:8" x14ac:dyDescent="0.35">
      <c r="A5593" s="7" t="s">
        <v>1350</v>
      </c>
      <c r="B5593" s="7">
        <v>0</v>
      </c>
      <c r="C5593" s="7">
        <v>0</v>
      </c>
      <c r="D5593" s="7" t="s">
        <v>44</v>
      </c>
      <c r="E5593" s="8">
        <v>1.1112527551831901</v>
      </c>
      <c r="F5593" s="8">
        <v>0.77914516852945903</v>
      </c>
      <c r="G5593" s="8">
        <v>0.76994134201086295</v>
      </c>
      <c r="H5593" s="8">
        <v>0.564155792950088</v>
      </c>
    </row>
    <row r="5594" spans="1:8" x14ac:dyDescent="0.35">
      <c r="A5594" s="7" t="s">
        <v>1351</v>
      </c>
      <c r="B5594" s="7">
        <v>0</v>
      </c>
      <c r="C5594" s="7">
        <v>0</v>
      </c>
      <c r="D5594" s="7" t="s">
        <v>17</v>
      </c>
      <c r="E5594" s="8">
        <v>0.83626298047402603</v>
      </c>
      <c r="F5594" s="8">
        <v>0.54199939183796997</v>
      </c>
      <c r="G5594" s="8">
        <v>0.60312548969012503</v>
      </c>
      <c r="H5594" s="8">
        <v>0.49078788720052002</v>
      </c>
    </row>
    <row r="5595" spans="1:8" x14ac:dyDescent="0.35">
      <c r="A5595" s="7" t="s">
        <v>1352</v>
      </c>
      <c r="B5595" s="7">
        <v>0</v>
      </c>
      <c r="C5595" s="7">
        <v>0</v>
      </c>
      <c r="D5595" s="7" t="s">
        <v>18</v>
      </c>
      <c r="E5595" s="8">
        <v>0.83093325119129902</v>
      </c>
      <c r="F5595" s="8">
        <v>0.53065507531377798</v>
      </c>
      <c r="G5595" s="8">
        <v>0.40319088670186598</v>
      </c>
      <c r="H5595" s="8">
        <v>0.56980413941647001</v>
      </c>
    </row>
    <row r="5596" spans="1:8" x14ac:dyDescent="0.35">
      <c r="A5596" s="7" t="s">
        <v>1353</v>
      </c>
      <c r="B5596" s="7">
        <v>0</v>
      </c>
      <c r="C5596" s="7">
        <v>0</v>
      </c>
      <c r="D5596" s="7" t="s">
        <v>19</v>
      </c>
      <c r="E5596" s="8">
        <v>0.74600708481155997</v>
      </c>
      <c r="F5596" s="8">
        <v>0.48687681027396201</v>
      </c>
      <c r="G5596" s="8">
        <v>0.52292072304878201</v>
      </c>
      <c r="H5596" s="8">
        <v>0.37070955052097299</v>
      </c>
    </row>
    <row r="5597" spans="1:8" x14ac:dyDescent="0.35">
      <c r="A5597" s="7" t="s">
        <v>1354</v>
      </c>
      <c r="B5597" s="7">
        <v>0</v>
      </c>
      <c r="C5597" s="7">
        <v>0</v>
      </c>
      <c r="D5597" s="7" t="s">
        <v>20</v>
      </c>
      <c r="E5597" s="8">
        <v>1.16501130635976</v>
      </c>
      <c r="F5597" s="8">
        <v>0.52178648304759401</v>
      </c>
      <c r="G5597" s="8">
        <v>0.56404243623439299</v>
      </c>
      <c r="H5597" s="8">
        <v>0.56871261575948795</v>
      </c>
    </row>
    <row r="5598" spans="1:8" x14ac:dyDescent="0.35">
      <c r="A5598" s="7" t="s">
        <v>1355</v>
      </c>
      <c r="B5598" s="7">
        <v>0</v>
      </c>
      <c r="C5598" s="7">
        <v>0</v>
      </c>
      <c r="D5598" s="7" t="s">
        <v>21</v>
      </c>
      <c r="E5598" s="8">
        <v>0.73693486296975197</v>
      </c>
      <c r="F5598" s="8">
        <v>0.52257712341389695</v>
      </c>
      <c r="G5598" s="8">
        <v>0.44628573267614602</v>
      </c>
      <c r="H5598" s="8">
        <v>0.50423609493586297</v>
      </c>
    </row>
    <row r="5599" spans="1:8" x14ac:dyDescent="0.35">
      <c r="A5599" s="7" t="s">
        <v>1356</v>
      </c>
      <c r="B5599" s="7">
        <v>0</v>
      </c>
      <c r="C5599" s="7">
        <v>0</v>
      </c>
      <c r="D5599" s="7" t="s">
        <v>22</v>
      </c>
      <c r="E5599" s="8">
        <v>1.0064978187189</v>
      </c>
      <c r="F5599" s="8">
        <v>0.51692009695161001</v>
      </c>
      <c r="G5599" s="8">
        <v>0.57009716112877296</v>
      </c>
      <c r="H5599" s="8">
        <v>0.49702624003361001</v>
      </c>
    </row>
    <row r="5600" spans="1:8" x14ac:dyDescent="0.35">
      <c r="A5600" s="7" t="s">
        <v>1357</v>
      </c>
      <c r="B5600" s="7">
        <v>0</v>
      </c>
      <c r="C5600" s="7" t="s">
        <v>152</v>
      </c>
      <c r="D5600" s="7" t="s">
        <v>36</v>
      </c>
      <c r="E5600" s="8">
        <v>0.84279869293161802</v>
      </c>
      <c r="F5600" s="8">
        <v>0.49537440559636198</v>
      </c>
      <c r="G5600" s="8">
        <v>0.48444791936426201</v>
      </c>
      <c r="H5600" s="8">
        <v>0.47105601223932497</v>
      </c>
    </row>
    <row r="5601" spans="1:8" x14ac:dyDescent="0.35">
      <c r="A5601" s="7" t="s">
        <v>1358</v>
      </c>
      <c r="B5601" s="7">
        <v>0</v>
      </c>
      <c r="C5601" s="7">
        <v>0</v>
      </c>
      <c r="D5601" s="7" t="s">
        <v>1</v>
      </c>
      <c r="E5601" s="8">
        <v>1.0399391564123801</v>
      </c>
      <c r="F5601" s="8">
        <v>0.51342998355495695</v>
      </c>
      <c r="G5601" s="8">
        <v>0.45696141766341902</v>
      </c>
      <c r="H5601" s="8">
        <v>0.32428834203092599</v>
      </c>
    </row>
    <row r="5602" spans="1:8" x14ac:dyDescent="0.35">
      <c r="A5602" s="7" t="s">
        <v>1359</v>
      </c>
      <c r="B5602" s="7">
        <v>0</v>
      </c>
      <c r="C5602" s="7">
        <v>0</v>
      </c>
      <c r="D5602" s="7" t="s">
        <v>2</v>
      </c>
      <c r="E5602" s="8">
        <v>0.69320194173458305</v>
      </c>
      <c r="F5602" s="8">
        <v>0.40664675267355199</v>
      </c>
      <c r="G5602" s="8">
        <v>0.383970972964854</v>
      </c>
      <c r="H5602" s="8">
        <v>0.27114065661606201</v>
      </c>
    </row>
    <row r="5603" spans="1:8" x14ac:dyDescent="0.35">
      <c r="A5603" s="7" t="s">
        <v>1360</v>
      </c>
      <c r="B5603" s="7">
        <v>0</v>
      </c>
      <c r="C5603" s="7">
        <v>0</v>
      </c>
      <c r="D5603" s="7" t="s">
        <v>3</v>
      </c>
      <c r="E5603" s="8">
        <v>1.0671928361718599</v>
      </c>
      <c r="F5603" s="8">
        <v>0.48618751595137599</v>
      </c>
      <c r="G5603" s="8">
        <v>0.46053324167951598</v>
      </c>
      <c r="H5603" s="8">
        <v>0.30099763375037902</v>
      </c>
    </row>
    <row r="5604" spans="1:8" x14ac:dyDescent="0.35">
      <c r="A5604" s="7" t="s">
        <v>1361</v>
      </c>
      <c r="B5604" s="7">
        <v>0</v>
      </c>
      <c r="C5604" s="7">
        <v>0</v>
      </c>
      <c r="D5604" s="7" t="s">
        <v>4</v>
      </c>
      <c r="E5604" s="8">
        <v>0.74974671265202097</v>
      </c>
      <c r="F5604" s="8">
        <v>0.57872309698935898</v>
      </c>
      <c r="G5604" s="8">
        <v>0.25282228963424302</v>
      </c>
      <c r="H5604" s="8">
        <v>0.33946535048795801</v>
      </c>
    </row>
    <row r="5605" spans="1:8" x14ac:dyDescent="0.35">
      <c r="A5605" s="7" t="s">
        <v>1362</v>
      </c>
      <c r="B5605" s="7">
        <v>0</v>
      </c>
      <c r="C5605" s="7">
        <v>0</v>
      </c>
      <c r="D5605" s="7" t="s">
        <v>5</v>
      </c>
      <c r="E5605" s="8">
        <v>0.80539682982138605</v>
      </c>
      <c r="F5605" s="8">
        <v>0.36818100925505898</v>
      </c>
      <c r="G5605" s="8">
        <v>0.37419636584617799</v>
      </c>
      <c r="H5605" s="8">
        <v>0.42062572209272098</v>
      </c>
    </row>
    <row r="5606" spans="1:8" x14ac:dyDescent="0.35">
      <c r="A5606" s="7" t="s">
        <v>1363</v>
      </c>
      <c r="B5606" s="7">
        <v>0</v>
      </c>
      <c r="C5606" s="7">
        <v>0</v>
      </c>
      <c r="D5606" s="7" t="s">
        <v>6</v>
      </c>
      <c r="E5606" s="8">
        <v>0.90392907616317397</v>
      </c>
      <c r="F5606" s="8">
        <v>0.60382413998773099</v>
      </c>
      <c r="G5606" s="8">
        <v>0.86919209085569904</v>
      </c>
      <c r="H5606" s="8">
        <v>0.75869271328090804</v>
      </c>
    </row>
    <row r="5607" spans="1:8" x14ac:dyDescent="0.35">
      <c r="A5607" s="7" t="s">
        <v>1364</v>
      </c>
      <c r="B5607" s="7">
        <v>0</v>
      </c>
      <c r="C5607" s="7">
        <v>0</v>
      </c>
      <c r="D5607" s="7" t="s">
        <v>7</v>
      </c>
      <c r="E5607" s="8">
        <v>0.80998701669789996</v>
      </c>
      <c r="F5607" s="8">
        <v>0.434477779248228</v>
      </c>
      <c r="G5607" s="8">
        <v>0.86745261682217301</v>
      </c>
      <c r="H5607" s="8">
        <v>0.66859200868359203</v>
      </c>
    </row>
    <row r="5608" spans="1:8" x14ac:dyDescent="0.35">
      <c r="A5608" s="7" t="s">
        <v>1365</v>
      </c>
      <c r="B5608" s="7">
        <v>0</v>
      </c>
      <c r="C5608" s="7">
        <v>0</v>
      </c>
      <c r="D5608" s="7" t="s">
        <v>8</v>
      </c>
      <c r="E5608" s="8">
        <v>0.71419288485791599</v>
      </c>
      <c r="F5608" s="8">
        <v>0.56570923727220901</v>
      </c>
      <c r="G5608" s="8">
        <v>0.59175573262914505</v>
      </c>
      <c r="H5608" s="8">
        <v>1.06482329598875</v>
      </c>
    </row>
    <row r="5609" spans="1:8" x14ac:dyDescent="0.35">
      <c r="A5609" s="7" t="s">
        <v>1366</v>
      </c>
      <c r="B5609" s="7">
        <v>0</v>
      </c>
      <c r="C5609" s="7">
        <v>0</v>
      </c>
      <c r="D5609" s="7" t="s">
        <v>9</v>
      </c>
      <c r="E5609" s="8">
        <v>0.71223782525828805</v>
      </c>
      <c r="F5609" s="8">
        <v>0.43342185006999501</v>
      </c>
      <c r="G5609" s="8">
        <v>0.432367907540255</v>
      </c>
      <c r="H5609" s="8">
        <v>0.68396471215805299</v>
      </c>
    </row>
    <row r="5610" spans="1:8" x14ac:dyDescent="0.35">
      <c r="A5610" s="7" t="s">
        <v>1367</v>
      </c>
      <c r="B5610" s="7">
        <v>0</v>
      </c>
      <c r="C5610" s="7">
        <v>0</v>
      </c>
      <c r="D5610" s="7" t="s">
        <v>10</v>
      </c>
      <c r="E5610" s="8">
        <v>0.55278903661561296</v>
      </c>
      <c r="F5610" s="8">
        <v>0.26160876532968003</v>
      </c>
      <c r="G5610" s="8">
        <v>0.68807346983402196</v>
      </c>
      <c r="H5610" s="8">
        <v>0.34694530535581403</v>
      </c>
    </row>
    <row r="5611" spans="1:8" x14ac:dyDescent="0.35">
      <c r="A5611" s="7" t="s">
        <v>1368</v>
      </c>
      <c r="B5611" s="7">
        <v>0</v>
      </c>
      <c r="C5611" s="7">
        <v>0</v>
      </c>
      <c r="D5611" s="7" t="s">
        <v>11</v>
      </c>
      <c r="E5611" s="8">
        <v>1.59137966883519</v>
      </c>
      <c r="F5611" s="8">
        <v>0.44845855940176998</v>
      </c>
      <c r="G5611" s="8">
        <v>0.37459444735714198</v>
      </c>
      <c r="H5611" s="8">
        <v>1.17596898562962</v>
      </c>
    </row>
    <row r="5612" spans="1:8" x14ac:dyDescent="0.35">
      <c r="A5612" s="7" t="s">
        <v>1369</v>
      </c>
      <c r="B5612" s="7">
        <v>0</v>
      </c>
      <c r="C5612" s="7">
        <v>0</v>
      </c>
      <c r="D5612" s="7" t="s">
        <v>12</v>
      </c>
      <c r="E5612" s="8">
        <v>0.75170954829482906</v>
      </c>
      <c r="F5612" s="8">
        <v>0.473179303837443</v>
      </c>
      <c r="G5612" s="8">
        <v>0.31734857012996798</v>
      </c>
      <c r="H5612" s="8">
        <v>0.45424312083832002</v>
      </c>
    </row>
    <row r="5613" spans="1:8" x14ac:dyDescent="0.35">
      <c r="A5613" s="7" t="s">
        <v>1370</v>
      </c>
      <c r="B5613" s="7">
        <v>0</v>
      </c>
      <c r="C5613" s="7">
        <v>0</v>
      </c>
      <c r="D5613" s="7" t="s">
        <v>13</v>
      </c>
      <c r="E5613" s="8">
        <v>0.75897835492125598</v>
      </c>
      <c r="F5613" s="8">
        <v>0.55152126500753096</v>
      </c>
      <c r="G5613" s="8">
        <v>0.58504709783937303</v>
      </c>
      <c r="H5613" s="8">
        <v>0.41696373159202499</v>
      </c>
    </row>
    <row r="5614" spans="1:8" x14ac:dyDescent="0.35">
      <c r="A5614" s="7" t="s">
        <v>1371</v>
      </c>
      <c r="B5614" s="7">
        <v>0</v>
      </c>
      <c r="C5614" s="7">
        <v>0</v>
      </c>
      <c r="D5614" s="7" t="s">
        <v>14</v>
      </c>
      <c r="E5614" s="8">
        <v>0.57080610019115396</v>
      </c>
      <c r="F5614" s="8">
        <v>0.49170363692861102</v>
      </c>
      <c r="G5614" s="8">
        <v>0.65442699595298204</v>
      </c>
      <c r="H5614" s="8">
        <v>0.30109769027905697</v>
      </c>
    </row>
    <row r="5615" spans="1:8" x14ac:dyDescent="0.35">
      <c r="A5615" s="7" t="s">
        <v>1372</v>
      </c>
      <c r="B5615" s="7">
        <v>0</v>
      </c>
      <c r="C5615" s="7">
        <v>0</v>
      </c>
      <c r="D5615" s="7" t="s">
        <v>15</v>
      </c>
      <c r="E5615" s="8">
        <v>0.81303670245343795</v>
      </c>
      <c r="F5615" s="8">
        <v>0.53394459754169898</v>
      </c>
      <c r="G5615" s="8">
        <v>0.47378460858379401</v>
      </c>
      <c r="H5615" s="8">
        <v>0.32070492017065499</v>
      </c>
    </row>
    <row r="5616" spans="1:8" x14ac:dyDescent="0.35">
      <c r="A5616" s="7" t="s">
        <v>1373</v>
      </c>
      <c r="B5616" s="7">
        <v>0</v>
      </c>
      <c r="C5616" s="7">
        <v>0</v>
      </c>
      <c r="D5616" s="7" t="s">
        <v>16</v>
      </c>
      <c r="E5616" s="8">
        <v>1.04126134238405</v>
      </c>
      <c r="F5616" s="8">
        <v>0.57062674504302602</v>
      </c>
      <c r="G5616" s="8">
        <v>0.437666251991981</v>
      </c>
      <c r="H5616" s="8">
        <v>0.42560856561474703</v>
      </c>
    </row>
    <row r="5617" spans="1:8" x14ac:dyDescent="0.35">
      <c r="A5617" s="7" t="s">
        <v>1374</v>
      </c>
      <c r="B5617" s="7">
        <v>0</v>
      </c>
      <c r="C5617" s="7">
        <v>0</v>
      </c>
      <c r="D5617" s="7" t="s">
        <v>39</v>
      </c>
      <c r="E5617" s="8">
        <v>9.9377370877987703E-2</v>
      </c>
      <c r="F5617" s="8">
        <v>0.137694120847728</v>
      </c>
      <c r="G5617" s="8">
        <v>0.17041973440651501</v>
      </c>
      <c r="H5617" s="8">
        <v>2.5170429076863999E-2</v>
      </c>
    </row>
    <row r="5618" spans="1:8" x14ac:dyDescent="0.35">
      <c r="A5618" s="7" t="s">
        <v>1375</v>
      </c>
      <c r="B5618" s="7">
        <v>0</v>
      </c>
      <c r="C5618" s="7">
        <v>0</v>
      </c>
      <c r="D5618" s="7" t="s">
        <v>40</v>
      </c>
      <c r="E5618" s="8">
        <v>0.37227739584411601</v>
      </c>
      <c r="F5618" s="8">
        <v>0.33212170298023103</v>
      </c>
      <c r="G5618" s="8">
        <v>0.273734742194925</v>
      </c>
      <c r="H5618" s="8">
        <v>0.19565958051815099</v>
      </c>
    </row>
    <row r="5619" spans="1:8" x14ac:dyDescent="0.35">
      <c r="A5619" s="7" t="s">
        <v>1376</v>
      </c>
      <c r="B5619" s="7">
        <v>0</v>
      </c>
      <c r="C5619" s="7">
        <v>0</v>
      </c>
      <c r="D5619" s="7" t="s">
        <v>41</v>
      </c>
      <c r="E5619" s="8">
        <v>0.43812298930397198</v>
      </c>
      <c r="F5619" s="8">
        <v>0.28282189268033398</v>
      </c>
      <c r="G5619" s="8">
        <v>0.25055378992303001</v>
      </c>
      <c r="H5619" s="8">
        <v>0.30675992729943702</v>
      </c>
    </row>
    <row r="5620" spans="1:8" x14ac:dyDescent="0.35">
      <c r="A5620" s="7" t="s">
        <v>1377</v>
      </c>
      <c r="B5620" s="7">
        <v>0</v>
      </c>
      <c r="C5620" s="7">
        <v>0</v>
      </c>
      <c r="D5620" s="7" t="s">
        <v>42</v>
      </c>
      <c r="E5620" s="8">
        <v>0.66698426810276201</v>
      </c>
      <c r="F5620" s="8">
        <v>0.39456791090763799</v>
      </c>
      <c r="G5620" s="8">
        <v>0.28128141547456897</v>
      </c>
      <c r="H5620" s="8">
        <v>0.548661812038168</v>
      </c>
    </row>
    <row r="5621" spans="1:8" x14ac:dyDescent="0.35">
      <c r="A5621" s="7" t="s">
        <v>1378</v>
      </c>
      <c r="B5621" s="7">
        <v>0</v>
      </c>
      <c r="C5621" s="7">
        <v>0</v>
      </c>
      <c r="D5621" s="7" t="s">
        <v>43</v>
      </c>
      <c r="E5621" s="8">
        <v>1.58701819603031</v>
      </c>
      <c r="F5621" s="8">
        <v>0.71502610968274005</v>
      </c>
      <c r="G5621" s="8">
        <v>0.86600677012978999</v>
      </c>
      <c r="H5621" s="8">
        <v>0.65764181263168697</v>
      </c>
    </row>
    <row r="5622" spans="1:8" x14ac:dyDescent="0.35">
      <c r="A5622" s="7" t="s">
        <v>1379</v>
      </c>
      <c r="B5622" s="7">
        <v>0</v>
      </c>
      <c r="C5622" s="7">
        <v>0</v>
      </c>
      <c r="D5622" s="7" t="s">
        <v>44</v>
      </c>
      <c r="E5622" s="8">
        <v>1.0665603028658901</v>
      </c>
      <c r="F5622" s="8">
        <v>0.741519349263562</v>
      </c>
      <c r="G5622" s="8">
        <v>0.72817685238392005</v>
      </c>
      <c r="H5622" s="8">
        <v>0.52225276745529803</v>
      </c>
    </row>
    <row r="5623" spans="1:8" x14ac:dyDescent="0.35">
      <c r="A5623" s="7" t="s">
        <v>1380</v>
      </c>
      <c r="B5623" s="7">
        <v>0</v>
      </c>
      <c r="C5623" s="7">
        <v>0</v>
      </c>
      <c r="D5623" s="7" t="s">
        <v>17</v>
      </c>
      <c r="E5623" s="8">
        <v>0.78797947536074398</v>
      </c>
      <c r="F5623" s="8">
        <v>0.50430654627190696</v>
      </c>
      <c r="G5623" s="8">
        <v>0.56453412936937697</v>
      </c>
      <c r="H5623" s="8">
        <v>0.45726207784327899</v>
      </c>
    </row>
    <row r="5624" spans="1:8" x14ac:dyDescent="0.35">
      <c r="A5624" s="7" t="s">
        <v>1381</v>
      </c>
      <c r="B5624" s="7">
        <v>0</v>
      </c>
      <c r="C5624" s="7">
        <v>0</v>
      </c>
      <c r="D5624" s="7" t="s">
        <v>18</v>
      </c>
      <c r="E5624" s="8">
        <v>0.79880867988764204</v>
      </c>
      <c r="F5624" s="8">
        <v>0.50614378387425296</v>
      </c>
      <c r="G5624" s="8">
        <v>0.38841886005410098</v>
      </c>
      <c r="H5624" s="8">
        <v>0.54692099617285195</v>
      </c>
    </row>
    <row r="5625" spans="1:8" x14ac:dyDescent="0.35">
      <c r="A5625" s="7" t="s">
        <v>1382</v>
      </c>
      <c r="B5625" s="7">
        <v>0</v>
      </c>
      <c r="C5625" s="7">
        <v>0</v>
      </c>
      <c r="D5625" s="7" t="s">
        <v>19</v>
      </c>
      <c r="E5625" s="8">
        <v>0.72336783159469598</v>
      </c>
      <c r="F5625" s="8">
        <v>0.46628175024370999</v>
      </c>
      <c r="G5625" s="8">
        <v>0.499692070794928</v>
      </c>
      <c r="H5625" s="8">
        <v>0.34238896217126202</v>
      </c>
    </row>
    <row r="5626" spans="1:8" x14ac:dyDescent="0.35">
      <c r="A5626" s="7" t="s">
        <v>1383</v>
      </c>
      <c r="B5626" s="7">
        <v>0</v>
      </c>
      <c r="C5626" s="7">
        <v>0</v>
      </c>
      <c r="D5626" s="7" t="s">
        <v>20</v>
      </c>
      <c r="E5626" s="8">
        <v>1.14903951616778</v>
      </c>
      <c r="F5626" s="8">
        <v>0.50732518154045603</v>
      </c>
      <c r="G5626" s="8">
        <v>0.53846241144481599</v>
      </c>
      <c r="H5626" s="8">
        <v>0.53057394131284596</v>
      </c>
    </row>
    <row r="5627" spans="1:8" x14ac:dyDescent="0.35">
      <c r="A5627" s="7" t="s">
        <v>1384</v>
      </c>
      <c r="B5627" s="7">
        <v>0</v>
      </c>
      <c r="C5627" s="7">
        <v>0</v>
      </c>
      <c r="D5627" s="7" t="s">
        <v>21</v>
      </c>
      <c r="E5627" s="8">
        <v>0.70691004112348899</v>
      </c>
      <c r="F5627" s="8">
        <v>0.49168382987293702</v>
      </c>
      <c r="G5627" s="8">
        <v>0.41447284331705703</v>
      </c>
      <c r="H5627" s="8">
        <v>0.47433782242348199</v>
      </c>
    </row>
    <row r="5628" spans="1:8" x14ac:dyDescent="0.35">
      <c r="A5628" s="7" t="s">
        <v>1385</v>
      </c>
      <c r="B5628" s="7">
        <v>0</v>
      </c>
      <c r="C5628" s="7">
        <v>0</v>
      </c>
      <c r="D5628" s="7" t="s">
        <v>22</v>
      </c>
      <c r="E5628" s="8">
        <v>0.97653149509441795</v>
      </c>
      <c r="F5628" s="8">
        <v>0.49901145862353002</v>
      </c>
      <c r="G5628" s="8">
        <v>0.55340527407509099</v>
      </c>
      <c r="H5628" s="8">
        <v>0.46781874287501302</v>
      </c>
    </row>
    <row r="5629" spans="1:8" x14ac:dyDescent="0.35">
      <c r="A5629" s="7" t="s">
        <v>1386</v>
      </c>
      <c r="B5629" s="7">
        <v>0</v>
      </c>
      <c r="C5629" s="7" t="s">
        <v>153</v>
      </c>
      <c r="D5629" s="7" t="s">
        <v>36</v>
      </c>
      <c r="E5629" s="8">
        <v>0.152259946681429</v>
      </c>
      <c r="F5629" s="8">
        <v>7.9477747311998304E-2</v>
      </c>
      <c r="G5629" s="8">
        <v>8.0336900924978194E-2</v>
      </c>
      <c r="H5629" s="8">
        <v>6.8150598018574204E-2</v>
      </c>
    </row>
    <row r="5630" spans="1:8" x14ac:dyDescent="0.35">
      <c r="A5630" s="7" t="s">
        <v>1387</v>
      </c>
      <c r="B5630" s="7">
        <v>0</v>
      </c>
      <c r="C5630" s="7">
        <v>0</v>
      </c>
      <c r="D5630" s="7" t="s">
        <v>1</v>
      </c>
      <c r="E5630" s="8">
        <v>0.16916227236883899</v>
      </c>
      <c r="F5630" s="8">
        <v>6.4903202389115802E-2</v>
      </c>
      <c r="G5630" s="8">
        <v>7.6343119324066802E-2</v>
      </c>
      <c r="H5630" s="8">
        <v>1.8853886963965099E-2</v>
      </c>
    </row>
    <row r="5631" spans="1:8" x14ac:dyDescent="0.35">
      <c r="A5631" s="7" t="s">
        <v>1388</v>
      </c>
      <c r="B5631" s="7">
        <v>0</v>
      </c>
      <c r="C5631" s="7">
        <v>0</v>
      </c>
      <c r="D5631" s="7" t="s">
        <v>2</v>
      </c>
      <c r="E5631" s="8">
        <v>4.55660938179029E-2</v>
      </c>
      <c r="F5631" s="8">
        <v>3.2168045088819597E-2</v>
      </c>
      <c r="G5631" s="8">
        <v>3.8277238461592103E-2</v>
      </c>
      <c r="H5631" s="8">
        <v>2.37380545323857E-2</v>
      </c>
    </row>
    <row r="5632" spans="1:8" x14ac:dyDescent="0.35">
      <c r="A5632" s="7" t="s">
        <v>1389</v>
      </c>
      <c r="B5632" s="7">
        <v>0</v>
      </c>
      <c r="C5632" s="7">
        <v>0</v>
      </c>
      <c r="D5632" s="7" t="s">
        <v>3</v>
      </c>
      <c r="E5632" s="8">
        <v>0.14217868563320901</v>
      </c>
      <c r="F5632" s="8">
        <v>5.6080902088845003E-2</v>
      </c>
      <c r="G5632" s="8">
        <v>3.1251928634036301E-2</v>
      </c>
      <c r="H5632" s="8">
        <v>9.9462867279434802E-3</v>
      </c>
    </row>
    <row r="5633" spans="1:8" x14ac:dyDescent="0.35">
      <c r="A5633" s="7" t="s">
        <v>1390</v>
      </c>
      <c r="B5633" s="7">
        <v>0</v>
      </c>
      <c r="C5633" s="7">
        <v>0</v>
      </c>
      <c r="D5633" s="7" t="s">
        <v>4</v>
      </c>
      <c r="E5633" s="8">
        <v>0.105515668086584</v>
      </c>
      <c r="F5633" s="8">
        <v>0.11005337830263801</v>
      </c>
      <c r="G5633" s="8">
        <v>4.2618870590583897E-2</v>
      </c>
      <c r="H5633" s="8">
        <v>4.6758757118801501E-2</v>
      </c>
    </row>
    <row r="5634" spans="1:8" x14ac:dyDescent="0.35">
      <c r="A5634" s="7" t="s">
        <v>1391</v>
      </c>
      <c r="B5634" s="7">
        <v>0</v>
      </c>
      <c r="C5634" s="7">
        <v>0</v>
      </c>
      <c r="D5634" s="7" t="s">
        <v>5</v>
      </c>
      <c r="E5634" s="8">
        <v>0.16491568759241901</v>
      </c>
      <c r="F5634" s="8">
        <v>5.1648726326574697E-2</v>
      </c>
      <c r="G5634" s="8">
        <v>0.124806145008112</v>
      </c>
      <c r="H5634" s="8">
        <v>7.2980089796651104E-2</v>
      </c>
    </row>
    <row r="5635" spans="1:8" x14ac:dyDescent="0.35">
      <c r="A5635" s="7" t="s">
        <v>1392</v>
      </c>
      <c r="B5635" s="7">
        <v>0</v>
      </c>
      <c r="C5635" s="7">
        <v>0</v>
      </c>
      <c r="D5635" s="7" t="s">
        <v>6</v>
      </c>
      <c r="E5635" s="8">
        <v>0.16309574025391199</v>
      </c>
      <c r="F5635" s="8">
        <v>9.3437885730625003E-2</v>
      </c>
      <c r="G5635" s="8">
        <v>0.104226737285796</v>
      </c>
      <c r="H5635" s="8">
        <v>0.22512378925896601</v>
      </c>
    </row>
    <row r="5636" spans="1:8" x14ac:dyDescent="0.35">
      <c r="A5636" s="7" t="s">
        <v>1393</v>
      </c>
      <c r="B5636" s="7">
        <v>0</v>
      </c>
      <c r="C5636" s="7">
        <v>0</v>
      </c>
      <c r="D5636" s="7" t="s">
        <v>7</v>
      </c>
      <c r="E5636" s="8">
        <v>0.26359634065634402</v>
      </c>
      <c r="F5636" s="8">
        <v>9.1568110980581097E-2</v>
      </c>
      <c r="G5636" s="8">
        <v>3.1917032462422702E-2</v>
      </c>
      <c r="H5636" s="8">
        <v>1.23685775863102E-2</v>
      </c>
    </row>
    <row r="5637" spans="1:8" x14ac:dyDescent="0.35">
      <c r="A5637" s="7" t="s">
        <v>1394</v>
      </c>
      <c r="B5637" s="7">
        <v>0</v>
      </c>
      <c r="C5637" s="7">
        <v>0</v>
      </c>
      <c r="D5637" s="7" t="s">
        <v>8</v>
      </c>
      <c r="E5637" s="8">
        <v>0.26027638444109003</v>
      </c>
      <c r="F5637" s="8">
        <v>0.143869652868756</v>
      </c>
      <c r="G5637" s="8">
        <v>0.26969562454476498</v>
      </c>
      <c r="H5637" s="8">
        <v>0.21583097696566</v>
      </c>
    </row>
    <row r="5638" spans="1:8" x14ac:dyDescent="0.35">
      <c r="A5638" s="7" t="s">
        <v>1395</v>
      </c>
      <c r="B5638" s="7">
        <v>0</v>
      </c>
      <c r="C5638" s="7">
        <v>0</v>
      </c>
      <c r="D5638" s="7" t="s">
        <v>9</v>
      </c>
      <c r="E5638" s="8">
        <v>8.5594003131042304E-2</v>
      </c>
      <c r="F5638" s="8">
        <v>2.6638822399022301E-2</v>
      </c>
      <c r="G5638" s="8">
        <v>1.8552886232684002E-2</v>
      </c>
      <c r="H5638" s="8">
        <v>0.18765382435177699</v>
      </c>
    </row>
    <row r="5639" spans="1:8" x14ac:dyDescent="0.35">
      <c r="A5639" s="7" t="s">
        <v>1396</v>
      </c>
      <c r="B5639" s="7">
        <v>0</v>
      </c>
      <c r="C5639" s="7">
        <v>0</v>
      </c>
      <c r="D5639" s="7" t="s">
        <v>10</v>
      </c>
      <c r="E5639" s="8">
        <v>5.2450289759761397E-2</v>
      </c>
      <c r="F5639" s="8">
        <v>1.6254882607914401E-2</v>
      </c>
      <c r="G5639" s="8">
        <v>5.2634486828572101E-2</v>
      </c>
      <c r="H5639" s="8">
        <v>1.4867714813015E-2</v>
      </c>
    </row>
    <row r="5640" spans="1:8" x14ac:dyDescent="0.35">
      <c r="A5640" s="7" t="s">
        <v>1397</v>
      </c>
      <c r="B5640" s="7">
        <v>0</v>
      </c>
      <c r="C5640" s="7">
        <v>0</v>
      </c>
      <c r="D5640" s="7" t="s">
        <v>11</v>
      </c>
      <c r="E5640" s="8">
        <v>0.26936229785793198</v>
      </c>
      <c r="F5640" s="8">
        <v>0.100093446673714</v>
      </c>
      <c r="G5640" s="8">
        <v>4.8424675461264402E-2</v>
      </c>
      <c r="H5640" s="8">
        <v>0.23495461699474199</v>
      </c>
    </row>
    <row r="5641" spans="1:8" x14ac:dyDescent="0.35">
      <c r="A5641" s="7" t="s">
        <v>1398</v>
      </c>
      <c r="B5641" s="7">
        <v>0</v>
      </c>
      <c r="C5641" s="7">
        <v>0</v>
      </c>
      <c r="D5641" s="7" t="s">
        <v>12</v>
      </c>
      <c r="E5641" s="8">
        <v>0.158345676454621</v>
      </c>
      <c r="F5641" s="8">
        <v>5.69631479712224E-2</v>
      </c>
      <c r="G5641" s="8">
        <v>3.6228657085701499E-2</v>
      </c>
      <c r="H5641" s="8">
        <v>3.4561051611874602E-2</v>
      </c>
    </row>
    <row r="5642" spans="1:8" x14ac:dyDescent="0.35">
      <c r="A5642" s="7" t="s">
        <v>1399</v>
      </c>
      <c r="B5642" s="7">
        <v>0</v>
      </c>
      <c r="C5642" s="7">
        <v>0</v>
      </c>
      <c r="D5642" s="7" t="s">
        <v>13</v>
      </c>
      <c r="E5642" s="8">
        <v>0.12983533141970999</v>
      </c>
      <c r="F5642" s="8">
        <v>0.105811148959608</v>
      </c>
      <c r="G5642" s="8">
        <v>8.3766982958316097E-2</v>
      </c>
      <c r="H5642" s="8">
        <v>6.9179913774955096E-2</v>
      </c>
    </row>
    <row r="5643" spans="1:8" x14ac:dyDescent="0.35">
      <c r="A5643" s="7" t="s">
        <v>1400</v>
      </c>
      <c r="B5643" s="7">
        <v>0</v>
      </c>
      <c r="C5643" s="7">
        <v>0</v>
      </c>
      <c r="D5643" s="7" t="s">
        <v>14</v>
      </c>
      <c r="E5643" s="8">
        <v>7.6309563283431803E-2</v>
      </c>
      <c r="F5643" s="8">
        <v>8.9600161154701097E-2</v>
      </c>
      <c r="G5643" s="8">
        <v>8.56259354952848E-2</v>
      </c>
      <c r="H5643" s="8">
        <v>2.2678016605765801E-2</v>
      </c>
    </row>
    <row r="5644" spans="1:8" x14ac:dyDescent="0.35">
      <c r="A5644" s="7" t="s">
        <v>1401</v>
      </c>
      <c r="B5644" s="7">
        <v>0</v>
      </c>
      <c r="C5644" s="7">
        <v>0</v>
      </c>
      <c r="D5644" s="7" t="s">
        <v>15</v>
      </c>
      <c r="E5644" s="8">
        <v>0.221580240742275</v>
      </c>
      <c r="F5644" s="8">
        <v>0.103143809597078</v>
      </c>
      <c r="G5644" s="8">
        <v>0.137262314819041</v>
      </c>
      <c r="H5644" s="8">
        <v>4.1160364695896998E-2</v>
      </c>
    </row>
    <row r="5645" spans="1:8" x14ac:dyDescent="0.35">
      <c r="A5645" s="7" t="s">
        <v>1402</v>
      </c>
      <c r="B5645" s="7">
        <v>0</v>
      </c>
      <c r="C5645" s="7">
        <v>0</v>
      </c>
      <c r="D5645" s="7" t="s">
        <v>16</v>
      </c>
      <c r="E5645" s="8">
        <v>0.175266722953447</v>
      </c>
      <c r="F5645" s="8">
        <v>8.40137506988195E-2</v>
      </c>
      <c r="G5645" s="8">
        <v>0.12483377675144799</v>
      </c>
      <c r="H5645" s="8">
        <v>6.14092907727996E-2</v>
      </c>
    </row>
    <row r="5646" spans="1:8" x14ac:dyDescent="0.35">
      <c r="A5646" s="7" t="s">
        <v>1403</v>
      </c>
      <c r="B5646" s="7">
        <v>0</v>
      </c>
      <c r="C5646" s="7">
        <v>0</v>
      </c>
      <c r="D5646" s="7" t="s">
        <v>39</v>
      </c>
      <c r="E5646" s="8">
        <v>2.3223138833780601E-2</v>
      </c>
      <c r="F5646" s="8" t="s">
        <v>276</v>
      </c>
      <c r="G5646" s="8">
        <v>2.6930031744344801E-2</v>
      </c>
      <c r="H5646" s="8" t="s">
        <v>276</v>
      </c>
    </row>
    <row r="5647" spans="1:8" x14ac:dyDescent="0.35">
      <c r="A5647" s="7" t="s">
        <v>1404</v>
      </c>
      <c r="B5647" s="7">
        <v>0</v>
      </c>
      <c r="C5647" s="7">
        <v>0</v>
      </c>
      <c r="D5647" s="7" t="s">
        <v>40</v>
      </c>
      <c r="E5647" s="8">
        <v>7.1655491977801702E-2</v>
      </c>
      <c r="F5647" s="8">
        <v>6.06486271646519E-2</v>
      </c>
      <c r="G5647" s="8">
        <v>3.6869790613264702E-2</v>
      </c>
      <c r="H5647" s="8">
        <v>2.3775017625401601E-2</v>
      </c>
    </row>
    <row r="5648" spans="1:8" x14ac:dyDescent="0.35">
      <c r="A5648" s="7" t="s">
        <v>1405</v>
      </c>
      <c r="B5648" s="7">
        <v>0</v>
      </c>
      <c r="C5648" s="7">
        <v>0</v>
      </c>
      <c r="D5648" s="7" t="s">
        <v>41</v>
      </c>
      <c r="E5648" s="8">
        <v>6.1321772769837503E-2</v>
      </c>
      <c r="F5648" s="8">
        <v>3.37627674371914E-2</v>
      </c>
      <c r="G5648" s="8">
        <v>1.4427970149797799E-2</v>
      </c>
      <c r="H5648" s="8">
        <v>9.4896613333643708E-3</v>
      </c>
    </row>
    <row r="5649" spans="1:8" x14ac:dyDescent="0.35">
      <c r="A5649" s="7" t="s">
        <v>1406</v>
      </c>
      <c r="B5649" s="7">
        <v>0</v>
      </c>
      <c r="C5649" s="7">
        <v>0</v>
      </c>
      <c r="D5649" s="7" t="s">
        <v>42</v>
      </c>
      <c r="E5649" s="8">
        <v>0.13281332815980099</v>
      </c>
      <c r="F5649" s="8">
        <v>6.1416395212736202E-2</v>
      </c>
      <c r="G5649" s="8">
        <v>4.7229470878006698E-2</v>
      </c>
      <c r="H5649" s="8">
        <v>0.106381630923919</v>
      </c>
    </row>
    <row r="5650" spans="1:8" x14ac:dyDescent="0.35">
      <c r="A5650" s="7" t="s">
        <v>1407</v>
      </c>
      <c r="B5650" s="7">
        <v>0</v>
      </c>
      <c r="C5650" s="7">
        <v>0</v>
      </c>
      <c r="D5650" s="7" t="s">
        <v>43</v>
      </c>
      <c r="E5650" s="8">
        <v>0.26006767324136398</v>
      </c>
      <c r="F5650" s="8">
        <v>0.135744290861601</v>
      </c>
      <c r="G5650" s="8">
        <v>0.138825255676854</v>
      </c>
      <c r="H5650" s="8">
        <v>8.1577016526687807E-2</v>
      </c>
    </row>
    <row r="5651" spans="1:8" x14ac:dyDescent="0.35">
      <c r="A5651" s="7" t="s">
        <v>1408</v>
      </c>
      <c r="B5651" s="7">
        <v>0</v>
      </c>
      <c r="C5651" s="7">
        <v>0</v>
      </c>
      <c r="D5651" s="7" t="s">
        <v>44</v>
      </c>
      <c r="E5651" s="8">
        <v>0.207650066733888</v>
      </c>
      <c r="F5651" s="8">
        <v>0.115386585374582</v>
      </c>
      <c r="G5651" s="8">
        <v>0.14425281699832901</v>
      </c>
      <c r="H5651" s="8">
        <v>7.6286409884473994E-2</v>
      </c>
    </row>
    <row r="5652" spans="1:8" x14ac:dyDescent="0.35">
      <c r="A5652" s="7" t="s">
        <v>1409</v>
      </c>
      <c r="B5652" s="7">
        <v>0</v>
      </c>
      <c r="C5652" s="7">
        <v>0</v>
      </c>
      <c r="D5652" s="7" t="s">
        <v>17</v>
      </c>
      <c r="E5652" s="8">
        <v>0.11234379121270199</v>
      </c>
      <c r="F5652" s="8">
        <v>5.09398109120935E-2</v>
      </c>
      <c r="G5652" s="8">
        <v>0.107777080566633</v>
      </c>
      <c r="H5652" s="8">
        <v>5.84519464967704E-2</v>
      </c>
    </row>
    <row r="5653" spans="1:8" x14ac:dyDescent="0.35">
      <c r="A5653" s="7" t="s">
        <v>1410</v>
      </c>
      <c r="B5653" s="7">
        <v>0</v>
      </c>
      <c r="C5653" s="7">
        <v>0</v>
      </c>
      <c r="D5653" s="7" t="s">
        <v>18</v>
      </c>
      <c r="E5653" s="8">
        <v>9.6924738845778999E-2</v>
      </c>
      <c r="F5653" s="8">
        <v>6.4087425145542304E-2</v>
      </c>
      <c r="G5653" s="8">
        <v>6.9896988516607306E-2</v>
      </c>
      <c r="H5653" s="8">
        <v>0.118840918477332</v>
      </c>
    </row>
    <row r="5654" spans="1:8" x14ac:dyDescent="0.35">
      <c r="A5654" s="7" t="s">
        <v>1411</v>
      </c>
      <c r="B5654" s="7">
        <v>0</v>
      </c>
      <c r="C5654" s="7">
        <v>0</v>
      </c>
      <c r="D5654" s="7" t="s">
        <v>19</v>
      </c>
      <c r="E5654" s="8">
        <v>0.220869750348265</v>
      </c>
      <c r="F5654" s="8">
        <v>0.105808607568062</v>
      </c>
      <c r="G5654" s="8">
        <v>9.3685885112912606E-2</v>
      </c>
      <c r="H5654" s="8">
        <v>3.38132758253646E-2</v>
      </c>
    </row>
    <row r="5655" spans="1:8" x14ac:dyDescent="0.35">
      <c r="A5655" s="7" t="s">
        <v>1412</v>
      </c>
      <c r="B5655" s="7">
        <v>0</v>
      </c>
      <c r="C5655" s="7">
        <v>0</v>
      </c>
      <c r="D5655" s="7" t="s">
        <v>20</v>
      </c>
      <c r="E5655" s="8">
        <v>0.19725487629748001</v>
      </c>
      <c r="F5655" s="8">
        <v>0.101083006633475</v>
      </c>
      <c r="G5655" s="8">
        <v>4.9617016173575897E-2</v>
      </c>
      <c r="H5655" s="8">
        <v>3.9017579830985603E-2</v>
      </c>
    </row>
    <row r="5656" spans="1:8" x14ac:dyDescent="0.35">
      <c r="A5656" s="7" t="s">
        <v>1413</v>
      </c>
      <c r="B5656" s="7">
        <v>0</v>
      </c>
      <c r="C5656" s="7">
        <v>0</v>
      </c>
      <c r="D5656" s="7" t="s">
        <v>21</v>
      </c>
      <c r="E5656" s="8">
        <v>0.154759459592923</v>
      </c>
      <c r="F5656" s="8">
        <v>8.3864770555967305E-2</v>
      </c>
      <c r="G5656" s="8">
        <v>8.6753875735788896E-2</v>
      </c>
      <c r="H5656" s="8">
        <v>8.2300139494850905E-2</v>
      </c>
    </row>
    <row r="5657" spans="1:8" x14ac:dyDescent="0.35">
      <c r="A5657" s="7" t="s">
        <v>1414</v>
      </c>
      <c r="B5657" s="7">
        <v>0</v>
      </c>
      <c r="C5657" s="7">
        <v>0</v>
      </c>
      <c r="D5657" s="7" t="s">
        <v>22</v>
      </c>
      <c r="E5657" s="8">
        <v>0.149800087253079</v>
      </c>
      <c r="F5657" s="8">
        <v>7.5154570199960594E-2</v>
      </c>
      <c r="G5657" s="8">
        <v>7.4013200409149701E-2</v>
      </c>
      <c r="H5657" s="8">
        <v>5.4192501851647E-2</v>
      </c>
    </row>
    <row r="5658" spans="1:8" x14ac:dyDescent="0.35">
      <c r="A5658" s="7" t="s">
        <v>1415</v>
      </c>
      <c r="B5658" s="7">
        <v>0</v>
      </c>
      <c r="C5658" s="7" t="s">
        <v>154</v>
      </c>
      <c r="D5658" s="7" t="s">
        <v>36</v>
      </c>
      <c r="E5658" s="8">
        <v>5.8788304099839497E-2</v>
      </c>
      <c r="F5658" s="8">
        <v>6.0077631290358299E-2</v>
      </c>
      <c r="G5658" s="8">
        <v>3.9872732005322299E-2</v>
      </c>
      <c r="H5658" s="8">
        <v>3.79219230804737E-2</v>
      </c>
    </row>
    <row r="5659" spans="1:8" x14ac:dyDescent="0.35">
      <c r="A5659" s="7" t="s">
        <v>1416</v>
      </c>
      <c r="B5659" s="7">
        <v>0</v>
      </c>
      <c r="C5659" s="7">
        <v>0</v>
      </c>
      <c r="D5659" s="7" t="s">
        <v>1</v>
      </c>
      <c r="E5659" s="8">
        <v>6.0480607737068398E-2</v>
      </c>
      <c r="F5659" s="8">
        <v>0.10740403634157999</v>
      </c>
      <c r="G5659" s="8">
        <v>7.7414385355685997E-2</v>
      </c>
      <c r="H5659" s="8">
        <v>3.8254233759786399E-2</v>
      </c>
    </row>
    <row r="5660" spans="1:8" x14ac:dyDescent="0.35">
      <c r="A5660" s="7" t="s">
        <v>1417</v>
      </c>
      <c r="B5660" s="7">
        <v>0</v>
      </c>
      <c r="C5660" s="7">
        <v>0</v>
      </c>
      <c r="D5660" s="7" t="s">
        <v>2</v>
      </c>
      <c r="E5660" s="8">
        <v>5.2164061399136603E-2</v>
      </c>
      <c r="F5660" s="8">
        <v>2.94301926795726E-2</v>
      </c>
      <c r="G5660" s="8">
        <v>1.0395642946961801E-2</v>
      </c>
      <c r="H5660" s="8">
        <v>1.9269801110228999E-2</v>
      </c>
    </row>
    <row r="5661" spans="1:8" x14ac:dyDescent="0.35">
      <c r="A5661" s="7" t="s">
        <v>1418</v>
      </c>
      <c r="B5661" s="7">
        <v>0</v>
      </c>
      <c r="C5661" s="7">
        <v>0</v>
      </c>
      <c r="D5661" s="7" t="s">
        <v>3</v>
      </c>
      <c r="E5661" s="8">
        <v>6.7259316431708197E-2</v>
      </c>
      <c r="F5661" s="8">
        <v>4.7400342324267902E-2</v>
      </c>
      <c r="G5661" s="8">
        <v>5.3222617176287103E-2</v>
      </c>
      <c r="H5661" s="8">
        <v>1.4105264029429699E-2</v>
      </c>
    </row>
    <row r="5662" spans="1:8" x14ac:dyDescent="0.35">
      <c r="A5662" s="7" t="s">
        <v>1419</v>
      </c>
      <c r="B5662" s="7">
        <v>0</v>
      </c>
      <c r="C5662" s="7">
        <v>0</v>
      </c>
      <c r="D5662" s="7" t="s">
        <v>4</v>
      </c>
      <c r="E5662" s="8">
        <v>5.4265270705365298E-2</v>
      </c>
      <c r="F5662" s="8">
        <v>8.4769819047009198E-2</v>
      </c>
      <c r="G5662" s="8">
        <v>1.2511411975921601E-2</v>
      </c>
      <c r="H5662" s="8">
        <v>2.5441714554388099E-2</v>
      </c>
    </row>
    <row r="5663" spans="1:8" x14ac:dyDescent="0.35">
      <c r="A5663" s="7" t="s">
        <v>1420</v>
      </c>
      <c r="B5663" s="7">
        <v>0</v>
      </c>
      <c r="C5663" s="7">
        <v>0</v>
      </c>
      <c r="D5663" s="7" t="s">
        <v>5</v>
      </c>
      <c r="E5663" s="8">
        <v>3.7015733480768101E-2</v>
      </c>
      <c r="F5663" s="8">
        <v>4.6945593725660401E-2</v>
      </c>
      <c r="G5663" s="8">
        <v>9.9512269638167491E-3</v>
      </c>
      <c r="H5663" s="8">
        <v>1.26844878379278E-2</v>
      </c>
    </row>
    <row r="5664" spans="1:8" x14ac:dyDescent="0.35">
      <c r="A5664" s="7" t="s">
        <v>1421</v>
      </c>
      <c r="B5664" s="7">
        <v>0</v>
      </c>
      <c r="C5664" s="7">
        <v>0</v>
      </c>
      <c r="D5664" s="7" t="s">
        <v>6</v>
      </c>
      <c r="E5664" s="8">
        <v>7.2342712888874394E-2</v>
      </c>
      <c r="F5664" s="8">
        <v>4.6301040565106498E-2</v>
      </c>
      <c r="G5664" s="8">
        <v>4.5322091024825102E-2</v>
      </c>
      <c r="H5664" s="8">
        <v>5.0435823900645702E-2</v>
      </c>
    </row>
    <row r="5665" spans="1:8" x14ac:dyDescent="0.35">
      <c r="A5665" s="7" t="s">
        <v>1422</v>
      </c>
      <c r="B5665" s="7">
        <v>0</v>
      </c>
      <c r="C5665" s="7">
        <v>0</v>
      </c>
      <c r="D5665" s="7" t="s">
        <v>7</v>
      </c>
      <c r="E5665" s="8">
        <v>9.4086893313211004E-2</v>
      </c>
      <c r="F5665" s="8">
        <v>5.4863202867699003E-2</v>
      </c>
      <c r="G5665" s="8">
        <v>4.3342917711450199E-2</v>
      </c>
      <c r="H5665" s="8">
        <v>1.7761391394530899E-2</v>
      </c>
    </row>
    <row r="5666" spans="1:8" x14ac:dyDescent="0.35">
      <c r="A5666" s="7" t="s">
        <v>1423</v>
      </c>
      <c r="B5666" s="7">
        <v>0</v>
      </c>
      <c r="C5666" s="7">
        <v>0</v>
      </c>
      <c r="D5666" s="7" t="s">
        <v>8</v>
      </c>
      <c r="E5666" s="8">
        <v>4.4413841783525101E-2</v>
      </c>
      <c r="F5666" s="8">
        <v>5.9734781270611999E-2</v>
      </c>
      <c r="G5666" s="8">
        <v>0.11727860000214201</v>
      </c>
      <c r="H5666" s="8">
        <v>0.177771787857888</v>
      </c>
    </row>
    <row r="5667" spans="1:8" x14ac:dyDescent="0.35">
      <c r="A5667" s="7" t="s">
        <v>1424</v>
      </c>
      <c r="B5667" s="7">
        <v>0</v>
      </c>
      <c r="C5667" s="7">
        <v>0</v>
      </c>
      <c r="D5667" s="7" t="s">
        <v>9</v>
      </c>
      <c r="E5667" s="8">
        <v>6.0213931225274499E-2</v>
      </c>
      <c r="F5667" s="8">
        <v>2.1662997213203899E-2</v>
      </c>
      <c r="G5667" s="8">
        <v>2.60065759962206E-2</v>
      </c>
      <c r="H5667" s="8">
        <v>2.9957814210368101E-2</v>
      </c>
    </row>
    <row r="5668" spans="1:8" x14ac:dyDescent="0.35">
      <c r="A5668" s="7" t="s">
        <v>1425</v>
      </c>
      <c r="B5668" s="7">
        <v>0</v>
      </c>
      <c r="C5668" s="7">
        <v>0</v>
      </c>
      <c r="D5668" s="7" t="s">
        <v>10</v>
      </c>
      <c r="E5668" s="8">
        <v>6.3555439227780702E-2</v>
      </c>
      <c r="F5668" s="8">
        <v>6.8608632405970593E-2</v>
      </c>
      <c r="G5668" s="8">
        <v>5.7077962043404699E-2</v>
      </c>
      <c r="H5668" s="8">
        <v>1.32549338850565E-2</v>
      </c>
    </row>
    <row r="5669" spans="1:8" x14ac:dyDescent="0.35">
      <c r="A5669" s="7" t="s">
        <v>1426</v>
      </c>
      <c r="B5669" s="7">
        <v>0</v>
      </c>
      <c r="C5669" s="7">
        <v>0</v>
      </c>
      <c r="D5669" s="7" t="s">
        <v>11</v>
      </c>
      <c r="E5669" s="8">
        <v>9.8548656647130806E-2</v>
      </c>
      <c r="F5669" s="8">
        <v>1.7564726958394401E-2</v>
      </c>
      <c r="G5669" s="8">
        <v>8.3683071038840207E-2</v>
      </c>
      <c r="H5669" s="8">
        <v>0.19974194859886099</v>
      </c>
    </row>
    <row r="5670" spans="1:8" x14ac:dyDescent="0.35">
      <c r="A5670" s="7" t="s">
        <v>1427</v>
      </c>
      <c r="B5670" s="7">
        <v>0</v>
      </c>
      <c r="C5670" s="7">
        <v>0</v>
      </c>
      <c r="D5670" s="7" t="s">
        <v>12</v>
      </c>
      <c r="E5670" s="8">
        <v>4.3231800202864101E-2</v>
      </c>
      <c r="F5670" s="8">
        <v>5.3549035272890198E-2</v>
      </c>
      <c r="G5670" s="8">
        <v>1.43070964945763E-2</v>
      </c>
      <c r="H5670" s="8">
        <v>2.56937428674444E-2</v>
      </c>
    </row>
    <row r="5671" spans="1:8" x14ac:dyDescent="0.35">
      <c r="A5671" s="7" t="s">
        <v>1428</v>
      </c>
      <c r="B5671" s="7">
        <v>0</v>
      </c>
      <c r="C5671" s="7">
        <v>0</v>
      </c>
      <c r="D5671" s="7" t="s">
        <v>13</v>
      </c>
      <c r="E5671" s="8">
        <v>7.5198610652461598E-2</v>
      </c>
      <c r="F5671" s="8">
        <v>7.0267541011984097E-2</v>
      </c>
      <c r="G5671" s="8">
        <v>4.65307443325974E-2</v>
      </c>
      <c r="H5671" s="8">
        <v>3.13152491194649E-2</v>
      </c>
    </row>
    <row r="5672" spans="1:8" x14ac:dyDescent="0.35">
      <c r="A5672" s="7" t="s">
        <v>1429</v>
      </c>
      <c r="B5672" s="7">
        <v>0</v>
      </c>
      <c r="C5672" s="7">
        <v>0</v>
      </c>
      <c r="D5672" s="7" t="s">
        <v>14</v>
      </c>
      <c r="E5672" s="8">
        <v>3.3396450653302497E-2</v>
      </c>
      <c r="F5672" s="8">
        <v>3.6365754530539598E-2</v>
      </c>
      <c r="G5672" s="8">
        <v>9.2841533119263298E-2</v>
      </c>
      <c r="H5672" s="8">
        <v>2.2002117417832701E-2</v>
      </c>
    </row>
    <row r="5673" spans="1:8" x14ac:dyDescent="0.35">
      <c r="A5673" s="7" t="s">
        <v>1430</v>
      </c>
      <c r="B5673" s="7">
        <v>0</v>
      </c>
      <c r="C5673" s="7">
        <v>0</v>
      </c>
      <c r="D5673" s="7" t="s">
        <v>15</v>
      </c>
      <c r="E5673" s="8">
        <v>5.2063032395500503E-2</v>
      </c>
      <c r="F5673" s="8">
        <v>6.3580102579508593E-2</v>
      </c>
      <c r="G5673" s="8">
        <v>1.8735238882322602E-2</v>
      </c>
      <c r="H5673" s="8">
        <v>1.26707077771832E-2</v>
      </c>
    </row>
    <row r="5674" spans="1:8" x14ac:dyDescent="0.35">
      <c r="A5674" s="7" t="s">
        <v>1431</v>
      </c>
      <c r="B5674" s="7">
        <v>0</v>
      </c>
      <c r="C5674" s="7">
        <v>0</v>
      </c>
      <c r="D5674" s="7" t="s">
        <v>16</v>
      </c>
      <c r="E5674" s="8">
        <v>5.5297139426682698E-2</v>
      </c>
      <c r="F5674" s="8">
        <v>9.4286075763645893E-2</v>
      </c>
      <c r="G5674" s="8">
        <v>2.0184491829936702E-2</v>
      </c>
      <c r="H5674" s="8">
        <v>2.3070869700217302E-2</v>
      </c>
    </row>
    <row r="5675" spans="1:8" x14ac:dyDescent="0.35">
      <c r="A5675" s="7" t="s">
        <v>1432</v>
      </c>
      <c r="B5675" s="7">
        <v>0</v>
      </c>
      <c r="C5675" s="7">
        <v>0</v>
      </c>
      <c r="D5675" s="7" t="s">
        <v>39</v>
      </c>
      <c r="E5675" s="8">
        <v>2.7780243352171999E-3</v>
      </c>
      <c r="F5675" s="8">
        <v>8.1370362350281292E-3</v>
      </c>
      <c r="G5675" s="8">
        <v>2.8308761608152499E-2</v>
      </c>
      <c r="H5675" s="8" t="s">
        <v>276</v>
      </c>
    </row>
    <row r="5676" spans="1:8" x14ac:dyDescent="0.35">
      <c r="A5676" s="7" t="s">
        <v>1433</v>
      </c>
      <c r="B5676" s="7">
        <v>0</v>
      </c>
      <c r="C5676" s="7">
        <v>0</v>
      </c>
      <c r="D5676" s="7" t="s">
        <v>40</v>
      </c>
      <c r="E5676" s="8">
        <v>5.7830699622436699E-2</v>
      </c>
      <c r="F5676" s="8">
        <v>0.10472423038209</v>
      </c>
      <c r="G5676" s="8">
        <v>2.7707552213785702E-3</v>
      </c>
      <c r="H5676" s="8">
        <v>1.9104394857311101E-2</v>
      </c>
    </row>
    <row r="5677" spans="1:8" x14ac:dyDescent="0.35">
      <c r="A5677" s="7" t="s">
        <v>1434</v>
      </c>
      <c r="B5677" s="7">
        <v>0</v>
      </c>
      <c r="C5677" s="7">
        <v>0</v>
      </c>
      <c r="D5677" s="7" t="s">
        <v>41</v>
      </c>
      <c r="E5677" s="8">
        <v>5.1769036826799703E-2</v>
      </c>
      <c r="F5677" s="8">
        <v>2.00947644172404E-2</v>
      </c>
      <c r="G5677" s="8">
        <v>3.7914523779336802E-2</v>
      </c>
      <c r="H5677" s="8">
        <v>1.8865491165816602E-2</v>
      </c>
    </row>
    <row r="5678" spans="1:8" x14ac:dyDescent="0.35">
      <c r="A5678" s="7" t="s">
        <v>1435</v>
      </c>
      <c r="B5678" s="7">
        <v>0</v>
      </c>
      <c r="C5678" s="7">
        <v>0</v>
      </c>
      <c r="D5678" s="7" t="s">
        <v>42</v>
      </c>
      <c r="E5678" s="8">
        <v>5.34359092112578E-2</v>
      </c>
      <c r="F5678" s="8">
        <v>5.6860646705527901E-2</v>
      </c>
      <c r="G5678" s="8">
        <v>2.57823087986737E-2</v>
      </c>
      <c r="H5678" s="8">
        <v>6.5199541208357401E-2</v>
      </c>
    </row>
    <row r="5679" spans="1:8" x14ac:dyDescent="0.35">
      <c r="A5679" s="7" t="s">
        <v>1436</v>
      </c>
      <c r="B5679" s="7">
        <v>0</v>
      </c>
      <c r="C5679" s="7">
        <v>0</v>
      </c>
      <c r="D5679" s="7" t="s">
        <v>43</v>
      </c>
      <c r="E5679" s="8">
        <v>0.100516571550941</v>
      </c>
      <c r="F5679" s="8">
        <v>6.5022989721930005E-2</v>
      </c>
      <c r="G5679" s="8">
        <v>6.3533969217215394E-2</v>
      </c>
      <c r="H5679" s="8">
        <v>5.5904344352318003E-2</v>
      </c>
    </row>
    <row r="5680" spans="1:8" x14ac:dyDescent="0.35">
      <c r="A5680" s="7" t="s">
        <v>1437</v>
      </c>
      <c r="B5680" s="7">
        <v>0</v>
      </c>
      <c r="C5680" s="7">
        <v>0</v>
      </c>
      <c r="D5680" s="7" t="s">
        <v>44</v>
      </c>
      <c r="E5680" s="8">
        <v>5.1319658808480599E-2</v>
      </c>
      <c r="F5680" s="8">
        <v>8.9600481537710497E-2</v>
      </c>
      <c r="G5680" s="8">
        <v>5.3608738096836903E-2</v>
      </c>
      <c r="H5680" s="8">
        <v>1.55160492670434E-2</v>
      </c>
    </row>
    <row r="5681" spans="1:8" x14ac:dyDescent="0.35">
      <c r="A5681" s="7" t="s">
        <v>1438</v>
      </c>
      <c r="B5681" s="7">
        <v>0</v>
      </c>
      <c r="C5681" s="7">
        <v>0</v>
      </c>
      <c r="D5681" s="7" t="s">
        <v>17</v>
      </c>
      <c r="E5681" s="8">
        <v>1.9209663671184499E-2</v>
      </c>
      <c r="F5681" s="8">
        <v>4.0538192258495698E-2</v>
      </c>
      <c r="G5681" s="8">
        <v>4.3993152738765799E-2</v>
      </c>
      <c r="H5681" s="8">
        <v>1.9622304434023002E-2</v>
      </c>
    </row>
    <row r="5682" spans="1:8" x14ac:dyDescent="0.35">
      <c r="A5682" s="7" t="s">
        <v>1439</v>
      </c>
      <c r="B5682" s="7">
        <v>0</v>
      </c>
      <c r="C5682" s="7">
        <v>0</v>
      </c>
      <c r="D5682" s="7" t="s">
        <v>18</v>
      </c>
      <c r="E5682" s="8">
        <v>5.4518327885700199E-2</v>
      </c>
      <c r="F5682" s="8">
        <v>6.55876659899996E-2</v>
      </c>
      <c r="G5682" s="8">
        <v>2.20424400771836E-2</v>
      </c>
      <c r="H5682" s="8">
        <v>6.1314470359968801E-2</v>
      </c>
    </row>
    <row r="5683" spans="1:8" x14ac:dyDescent="0.35">
      <c r="A5683" s="7" t="s">
        <v>1440</v>
      </c>
      <c r="B5683" s="7">
        <v>0</v>
      </c>
      <c r="C5683" s="7">
        <v>0</v>
      </c>
      <c r="D5683" s="7" t="s">
        <v>19</v>
      </c>
      <c r="E5683" s="8">
        <v>6.5027365592214004E-2</v>
      </c>
      <c r="F5683" s="8">
        <v>4.2991255795675601E-2</v>
      </c>
      <c r="G5683" s="8">
        <v>8.8010054098707404E-3</v>
      </c>
      <c r="H5683" s="8">
        <v>2.1228753160635001E-2</v>
      </c>
    </row>
    <row r="5684" spans="1:8" x14ac:dyDescent="0.35">
      <c r="A5684" s="7" t="s">
        <v>1441</v>
      </c>
      <c r="B5684" s="7">
        <v>0</v>
      </c>
      <c r="C5684" s="7">
        <v>0</v>
      </c>
      <c r="D5684" s="7" t="s">
        <v>20</v>
      </c>
      <c r="E5684" s="8">
        <v>0.102148516759485</v>
      </c>
      <c r="F5684" s="8">
        <v>9.6055899111016599E-2</v>
      </c>
      <c r="G5684" s="8">
        <v>0.107660021329936</v>
      </c>
      <c r="H5684" s="8">
        <v>4.0831604194096101E-2</v>
      </c>
    </row>
    <row r="5685" spans="1:8" x14ac:dyDescent="0.35">
      <c r="A5685" s="7" t="s">
        <v>1442</v>
      </c>
      <c r="B5685" s="7">
        <v>0</v>
      </c>
      <c r="C5685" s="7">
        <v>0</v>
      </c>
      <c r="D5685" s="7" t="s">
        <v>21</v>
      </c>
      <c r="E5685" s="8">
        <v>3.8937571483808102E-2</v>
      </c>
      <c r="F5685" s="8">
        <v>6.11646752614836E-2</v>
      </c>
      <c r="G5685" s="8">
        <v>8.5109277285098008E-3</v>
      </c>
      <c r="H5685" s="8">
        <v>4.4622295123586203E-2</v>
      </c>
    </row>
    <row r="5686" spans="1:8" x14ac:dyDescent="0.35">
      <c r="A5686" s="7" t="s">
        <v>1443</v>
      </c>
      <c r="B5686" s="7">
        <v>0</v>
      </c>
      <c r="C5686" s="7">
        <v>0</v>
      </c>
      <c r="D5686" s="7" t="s">
        <v>22</v>
      </c>
      <c r="E5686" s="8">
        <v>7.8324204098333697E-2</v>
      </c>
      <c r="F5686" s="8">
        <v>5.9006416074257398E-2</v>
      </c>
      <c r="G5686" s="8">
        <v>7.0778441160777805E-2</v>
      </c>
      <c r="H5686" s="8">
        <v>3.1312234589527997E-2</v>
      </c>
    </row>
    <row r="5687" spans="1:8" x14ac:dyDescent="0.35">
      <c r="A5687" s="7" t="s">
        <v>1444</v>
      </c>
      <c r="B5687" s="7">
        <v>0</v>
      </c>
      <c r="C5687" s="7" t="s">
        <v>185</v>
      </c>
      <c r="D5687" s="7" t="s">
        <v>36</v>
      </c>
      <c r="E5687" s="8">
        <v>0.116594316096772</v>
      </c>
      <c r="F5687" s="8">
        <v>8.5282289367356101E-2</v>
      </c>
      <c r="G5687" s="8">
        <v>5.8530641585127802E-2</v>
      </c>
      <c r="H5687" s="8">
        <v>6.6118050229084305E-2</v>
      </c>
    </row>
    <row r="5688" spans="1:8" x14ac:dyDescent="0.35">
      <c r="A5688" s="7" t="s">
        <v>1445</v>
      </c>
      <c r="B5688" s="7">
        <v>0</v>
      </c>
      <c r="C5688" s="7">
        <v>0</v>
      </c>
      <c r="D5688" s="7" t="s">
        <v>1</v>
      </c>
      <c r="E5688" s="8">
        <v>0.14739358732799901</v>
      </c>
      <c r="F5688" s="8">
        <v>8.5080908729543103E-2</v>
      </c>
      <c r="G5688" s="8">
        <v>3.3082458556297302E-2</v>
      </c>
      <c r="H5688" s="8">
        <v>3.3375382328455702E-2</v>
      </c>
    </row>
    <row r="5689" spans="1:8" x14ac:dyDescent="0.35">
      <c r="A5689" s="7" t="s">
        <v>1446</v>
      </c>
      <c r="B5689" s="7">
        <v>0</v>
      </c>
      <c r="C5689" s="7">
        <v>0</v>
      </c>
      <c r="D5689" s="7" t="s">
        <v>2</v>
      </c>
      <c r="E5689" s="8">
        <v>7.3560451247487502E-2</v>
      </c>
      <c r="F5689" s="8">
        <v>3.4169254871909999E-2</v>
      </c>
      <c r="G5689" s="8">
        <v>4.1894020292590602E-2</v>
      </c>
      <c r="H5689" s="8">
        <v>1.35761020943658E-2</v>
      </c>
    </row>
    <row r="5690" spans="1:8" x14ac:dyDescent="0.35">
      <c r="A5690" s="7" t="s">
        <v>1447</v>
      </c>
      <c r="B5690" s="7">
        <v>0</v>
      </c>
      <c r="C5690" s="7">
        <v>0</v>
      </c>
      <c r="D5690" s="7" t="s">
        <v>3</v>
      </c>
      <c r="E5690" s="8">
        <v>7.5574119820322694E-2</v>
      </c>
      <c r="F5690" s="8">
        <v>4.1663885084729499E-2</v>
      </c>
      <c r="G5690" s="8">
        <v>5.5660762222483999E-2</v>
      </c>
      <c r="H5690" s="8">
        <v>2.0593521656267402E-2</v>
      </c>
    </row>
    <row r="5691" spans="1:8" x14ac:dyDescent="0.35">
      <c r="A5691" s="7" t="s">
        <v>1448</v>
      </c>
      <c r="B5691" s="7">
        <v>0</v>
      </c>
      <c r="C5691" s="7">
        <v>0</v>
      </c>
      <c r="D5691" s="7" t="s">
        <v>4</v>
      </c>
      <c r="E5691" s="8">
        <v>0.140865200297633</v>
      </c>
      <c r="F5691" s="8">
        <v>8.3596604807959898E-2</v>
      </c>
      <c r="G5691" s="8">
        <v>4.4281468158071199E-2</v>
      </c>
      <c r="H5691" s="8">
        <v>3.3928217326427798E-2</v>
      </c>
    </row>
    <row r="5692" spans="1:8" x14ac:dyDescent="0.35">
      <c r="A5692" s="7" t="s">
        <v>1449</v>
      </c>
      <c r="B5692" s="7">
        <v>0</v>
      </c>
      <c r="C5692" s="7">
        <v>0</v>
      </c>
      <c r="D5692" s="7" t="s">
        <v>5</v>
      </c>
      <c r="E5692" s="8">
        <v>0.13523971493342299</v>
      </c>
      <c r="F5692" s="8">
        <v>5.2109122527272698E-2</v>
      </c>
      <c r="G5692" s="8">
        <v>3.5209163369570202E-2</v>
      </c>
      <c r="H5692" s="8">
        <v>5.6524380374567799E-2</v>
      </c>
    </row>
    <row r="5693" spans="1:8" x14ac:dyDescent="0.35">
      <c r="A5693" s="7" t="s">
        <v>1450</v>
      </c>
      <c r="B5693" s="7">
        <v>0</v>
      </c>
      <c r="C5693" s="7">
        <v>0</v>
      </c>
      <c r="D5693" s="7" t="s">
        <v>6</v>
      </c>
      <c r="E5693" s="8">
        <v>0.16953836492080099</v>
      </c>
      <c r="F5693" s="8">
        <v>0.21536417670949401</v>
      </c>
      <c r="G5693" s="8">
        <v>0.171805387485023</v>
      </c>
      <c r="H5693" s="8">
        <v>0.16751396677782299</v>
      </c>
    </row>
    <row r="5694" spans="1:8" x14ac:dyDescent="0.35">
      <c r="A5694" s="7" t="s">
        <v>1451</v>
      </c>
      <c r="B5694" s="7">
        <v>0</v>
      </c>
      <c r="C5694" s="7">
        <v>0</v>
      </c>
      <c r="D5694" s="7" t="s">
        <v>7</v>
      </c>
      <c r="E5694" s="8">
        <v>0.133210572978087</v>
      </c>
      <c r="F5694" s="8">
        <v>0.139828753642255</v>
      </c>
      <c r="G5694" s="8">
        <v>8.5106503447385004E-2</v>
      </c>
      <c r="H5694" s="8">
        <v>6.5149246857702597E-2</v>
      </c>
    </row>
    <row r="5695" spans="1:8" x14ac:dyDescent="0.35">
      <c r="A5695" s="7" t="s">
        <v>1452</v>
      </c>
      <c r="B5695" s="7">
        <v>0</v>
      </c>
      <c r="C5695" s="7">
        <v>0</v>
      </c>
      <c r="D5695" s="7" t="s">
        <v>8</v>
      </c>
      <c r="E5695" s="8">
        <v>6.2467281400783503E-2</v>
      </c>
      <c r="F5695" s="8">
        <v>9.2542657122603206E-2</v>
      </c>
      <c r="G5695" s="8">
        <v>3.6402957958174199E-2</v>
      </c>
      <c r="H5695" s="8">
        <v>0.234168935364574</v>
      </c>
    </row>
    <row r="5696" spans="1:8" x14ac:dyDescent="0.35">
      <c r="A5696" s="7" t="s">
        <v>1453</v>
      </c>
      <c r="B5696" s="7">
        <v>0</v>
      </c>
      <c r="C5696" s="7">
        <v>0</v>
      </c>
      <c r="D5696" s="7" t="s">
        <v>9</v>
      </c>
      <c r="E5696" s="8">
        <v>0.14141436103966901</v>
      </c>
      <c r="F5696" s="8">
        <v>0.21004333448190601</v>
      </c>
      <c r="G5696" s="8">
        <v>0.17417080996831799</v>
      </c>
      <c r="H5696" s="8">
        <v>0.20632756414956399</v>
      </c>
    </row>
    <row r="5697" spans="1:8" x14ac:dyDescent="0.35">
      <c r="A5697" s="7" t="s">
        <v>1454</v>
      </c>
      <c r="B5697" s="7">
        <v>0</v>
      </c>
      <c r="C5697" s="7">
        <v>0</v>
      </c>
      <c r="D5697" s="7" t="s">
        <v>10</v>
      </c>
      <c r="E5697" s="8">
        <v>2.3373647391930898E-2</v>
      </c>
      <c r="F5697" s="8">
        <v>2.349797030955E-2</v>
      </c>
      <c r="G5697" s="8">
        <v>8.5225667636500704E-2</v>
      </c>
      <c r="H5697" s="8">
        <v>2.85970289876269E-2</v>
      </c>
    </row>
    <row r="5698" spans="1:8" x14ac:dyDescent="0.35">
      <c r="A5698" s="7" t="s">
        <v>1455</v>
      </c>
      <c r="B5698" s="7">
        <v>0</v>
      </c>
      <c r="C5698" s="7">
        <v>0</v>
      </c>
      <c r="D5698" s="7" t="s">
        <v>11</v>
      </c>
      <c r="E5698" s="8">
        <v>0.34830271372831101</v>
      </c>
      <c r="F5698" s="8">
        <v>9.3014648988593504E-2</v>
      </c>
      <c r="G5698" s="8">
        <v>4.03954003310305E-2</v>
      </c>
      <c r="H5698" s="8">
        <v>0.239184886912644</v>
      </c>
    </row>
    <row r="5699" spans="1:8" x14ac:dyDescent="0.35">
      <c r="A5699" s="7" t="s">
        <v>1456</v>
      </c>
      <c r="B5699" s="7">
        <v>0</v>
      </c>
      <c r="C5699" s="7">
        <v>0</v>
      </c>
      <c r="D5699" s="7" t="s">
        <v>12</v>
      </c>
      <c r="E5699" s="8">
        <v>6.4684449758506596E-2</v>
      </c>
      <c r="F5699" s="8">
        <v>8.6587825845006697E-2</v>
      </c>
      <c r="G5699" s="8">
        <v>2.66818523724324E-2</v>
      </c>
      <c r="H5699" s="8">
        <v>4.2545934310432201E-2</v>
      </c>
    </row>
    <row r="5700" spans="1:8" x14ac:dyDescent="0.35">
      <c r="A5700" s="7" t="s">
        <v>1457</v>
      </c>
      <c r="B5700" s="7">
        <v>0</v>
      </c>
      <c r="C5700" s="7">
        <v>0</v>
      </c>
      <c r="D5700" s="7" t="s">
        <v>13</v>
      </c>
      <c r="E5700" s="8">
        <v>0.115119553071639</v>
      </c>
      <c r="F5700" s="8">
        <v>0.105791214971206</v>
      </c>
      <c r="G5700" s="8">
        <v>4.8391826739906302E-2</v>
      </c>
      <c r="H5700" s="8">
        <v>4.5954094112182098E-2</v>
      </c>
    </row>
    <row r="5701" spans="1:8" x14ac:dyDescent="0.35">
      <c r="A5701" s="7" t="s">
        <v>1458</v>
      </c>
      <c r="B5701" s="7">
        <v>0</v>
      </c>
      <c r="C5701" s="7">
        <v>0</v>
      </c>
      <c r="D5701" s="7" t="s">
        <v>14</v>
      </c>
      <c r="E5701" s="8">
        <v>6.0237168945091499E-2</v>
      </c>
      <c r="F5701" s="8">
        <v>5.7851811903308799E-2</v>
      </c>
      <c r="G5701" s="8">
        <v>0.102358290599948</v>
      </c>
      <c r="H5701" s="8">
        <v>2.7605280471721401E-2</v>
      </c>
    </row>
    <row r="5702" spans="1:8" x14ac:dyDescent="0.35">
      <c r="A5702" s="7" t="s">
        <v>1459</v>
      </c>
      <c r="B5702" s="7">
        <v>0</v>
      </c>
      <c r="C5702" s="7">
        <v>0</v>
      </c>
      <c r="D5702" s="7" t="s">
        <v>15</v>
      </c>
      <c r="E5702" s="8">
        <v>0.118534655450432</v>
      </c>
      <c r="F5702" s="8">
        <v>8.1349125437533004E-2</v>
      </c>
      <c r="G5702" s="8">
        <v>5.08038039379849E-2</v>
      </c>
      <c r="H5702" s="8">
        <v>3.14683610392439E-2</v>
      </c>
    </row>
    <row r="5703" spans="1:8" x14ac:dyDescent="0.35">
      <c r="A5703" s="7" t="s">
        <v>1460</v>
      </c>
      <c r="B5703" s="7">
        <v>0</v>
      </c>
      <c r="C5703" s="7">
        <v>0</v>
      </c>
      <c r="D5703" s="7" t="s">
        <v>16</v>
      </c>
      <c r="E5703" s="8">
        <v>0.133337449604464</v>
      </c>
      <c r="F5703" s="8">
        <v>6.4948509290209303E-2</v>
      </c>
      <c r="G5703" s="8">
        <v>4.5166223254200999E-2</v>
      </c>
      <c r="H5703" s="8">
        <v>5.8866010159674499E-2</v>
      </c>
    </row>
    <row r="5704" spans="1:8" x14ac:dyDescent="0.35">
      <c r="A5704" s="7" t="s">
        <v>1461</v>
      </c>
      <c r="B5704" s="7">
        <v>0</v>
      </c>
      <c r="C5704" s="7">
        <v>0</v>
      </c>
      <c r="D5704" s="7" t="s">
        <v>39</v>
      </c>
      <c r="E5704" s="8">
        <v>1.09683619026905E-2</v>
      </c>
      <c r="F5704" s="8">
        <v>9.7941878049769802E-3</v>
      </c>
      <c r="G5704" s="8">
        <v>2.4464730984241099E-2</v>
      </c>
      <c r="H5704" s="8" t="s">
        <v>276</v>
      </c>
    </row>
    <row r="5705" spans="1:8" x14ac:dyDescent="0.35">
      <c r="A5705" s="7" t="s">
        <v>1462</v>
      </c>
      <c r="B5705" s="7">
        <v>0</v>
      </c>
      <c r="C5705" s="7">
        <v>0</v>
      </c>
      <c r="D5705" s="7" t="s">
        <v>40</v>
      </c>
      <c r="E5705" s="8">
        <v>1.6511684932759299E-2</v>
      </c>
      <c r="F5705" s="8">
        <v>3.4361298274328697E-2</v>
      </c>
      <c r="G5705" s="8">
        <v>1.07700290095579E-2</v>
      </c>
      <c r="H5705" s="8">
        <v>7.9373272507121308E-3</v>
      </c>
    </row>
    <row r="5706" spans="1:8" x14ac:dyDescent="0.35">
      <c r="A5706" s="7" t="s">
        <v>1463</v>
      </c>
      <c r="B5706" s="7">
        <v>0</v>
      </c>
      <c r="C5706" s="7">
        <v>0</v>
      </c>
      <c r="D5706" s="7" t="s">
        <v>41</v>
      </c>
      <c r="E5706" s="8">
        <v>2.5812307730480599E-2</v>
      </c>
      <c r="F5706" s="8">
        <v>8.2824564650368804E-2</v>
      </c>
      <c r="G5706" s="8">
        <v>5.7228853762714402E-2</v>
      </c>
      <c r="H5706" s="8">
        <v>1.2724592834479799E-2</v>
      </c>
    </row>
    <row r="5707" spans="1:8" x14ac:dyDescent="0.35">
      <c r="A5707" s="7" t="s">
        <v>1464</v>
      </c>
      <c r="B5707" s="7">
        <v>0</v>
      </c>
      <c r="C5707" s="7">
        <v>0</v>
      </c>
      <c r="D5707" s="7" t="s">
        <v>42</v>
      </c>
      <c r="E5707" s="8">
        <v>8.8341722082297902E-2</v>
      </c>
      <c r="F5707" s="8">
        <v>8.7303644258064597E-2</v>
      </c>
      <c r="G5707" s="8">
        <v>6.6405039537109495E-2</v>
      </c>
      <c r="H5707" s="8">
        <v>0.138444851527429</v>
      </c>
    </row>
    <row r="5708" spans="1:8" x14ac:dyDescent="0.35">
      <c r="A5708" s="7" t="s">
        <v>1465</v>
      </c>
      <c r="B5708" s="7">
        <v>0</v>
      </c>
      <c r="C5708" s="7">
        <v>0</v>
      </c>
      <c r="D5708" s="7" t="s">
        <v>43</v>
      </c>
      <c r="E5708" s="8">
        <v>0.31365694547382</v>
      </c>
      <c r="F5708" s="8">
        <v>0.14520217466599</v>
      </c>
      <c r="G5708" s="8">
        <v>7.7555647374945497E-2</v>
      </c>
      <c r="H5708" s="8">
        <v>6.0255331488628099E-2</v>
      </c>
    </row>
    <row r="5709" spans="1:8" x14ac:dyDescent="0.35">
      <c r="A5709" s="7" t="s">
        <v>1466</v>
      </c>
      <c r="B5709" s="7">
        <v>0</v>
      </c>
      <c r="C5709" s="7">
        <v>0</v>
      </c>
      <c r="D5709" s="7" t="s">
        <v>44</v>
      </c>
      <c r="E5709" s="8">
        <v>0.104717714038415</v>
      </c>
      <c r="F5709" s="8">
        <v>6.8452730792290903E-2</v>
      </c>
      <c r="G5709" s="8">
        <v>5.6208485160809299E-2</v>
      </c>
      <c r="H5709" s="8">
        <v>4.6917851476037498E-2</v>
      </c>
    </row>
    <row r="5710" spans="1:8" x14ac:dyDescent="0.35">
      <c r="A5710" s="7" t="s">
        <v>1467</v>
      </c>
      <c r="B5710" s="7">
        <v>0</v>
      </c>
      <c r="C5710" s="7">
        <v>0</v>
      </c>
      <c r="D5710" s="7" t="s">
        <v>17</v>
      </c>
      <c r="E5710" s="8">
        <v>0.17089948021533999</v>
      </c>
      <c r="F5710" s="8">
        <v>0.108120891154596</v>
      </c>
      <c r="G5710" s="8">
        <v>8.0382875217950595E-2</v>
      </c>
      <c r="H5710" s="8">
        <v>5.47048559054907E-2</v>
      </c>
    </row>
    <row r="5711" spans="1:8" x14ac:dyDescent="0.35">
      <c r="A5711" s="7" t="s">
        <v>1468</v>
      </c>
      <c r="B5711" s="7">
        <v>0</v>
      </c>
      <c r="C5711" s="7">
        <v>0</v>
      </c>
      <c r="D5711" s="7" t="s">
        <v>18</v>
      </c>
      <c r="E5711" s="8">
        <v>7.9452047690404495E-2</v>
      </c>
      <c r="F5711" s="8">
        <v>8.6553106048086803E-2</v>
      </c>
      <c r="G5711" s="8">
        <v>6.4578449927943996E-2</v>
      </c>
      <c r="H5711" s="8">
        <v>0.100256768318104</v>
      </c>
    </row>
    <row r="5712" spans="1:8" x14ac:dyDescent="0.35">
      <c r="A5712" s="7" t="s">
        <v>1469</v>
      </c>
      <c r="B5712" s="7">
        <v>0</v>
      </c>
      <c r="C5712" s="7">
        <v>0</v>
      </c>
      <c r="D5712" s="7" t="s">
        <v>19</v>
      </c>
      <c r="E5712" s="8">
        <v>8.5187849868956694E-2</v>
      </c>
      <c r="F5712" s="8">
        <v>9.6986393423025605E-2</v>
      </c>
      <c r="G5712" s="8">
        <v>4.3687557372845402E-2</v>
      </c>
      <c r="H5712" s="8">
        <v>6.2416907949195903E-2</v>
      </c>
    </row>
    <row r="5713" spans="1:8" x14ac:dyDescent="0.35">
      <c r="A5713" s="7" t="s">
        <v>1470</v>
      </c>
      <c r="B5713" s="7">
        <v>0</v>
      </c>
      <c r="C5713" s="7">
        <v>0</v>
      </c>
      <c r="D5713" s="7" t="s">
        <v>20</v>
      </c>
      <c r="E5713" s="8">
        <v>0.16403322548841301</v>
      </c>
      <c r="F5713" s="8">
        <v>4.1473512956128E-2</v>
      </c>
      <c r="G5713" s="8">
        <v>4.4052793044405202E-2</v>
      </c>
      <c r="H5713" s="8">
        <v>2.5750305595690599E-2</v>
      </c>
    </row>
    <row r="5714" spans="1:8" x14ac:dyDescent="0.35">
      <c r="A5714" s="7" t="s">
        <v>1471</v>
      </c>
      <c r="B5714" s="7">
        <v>0</v>
      </c>
      <c r="C5714" s="7">
        <v>0</v>
      </c>
      <c r="D5714" s="7" t="s">
        <v>21</v>
      </c>
      <c r="E5714" s="8">
        <v>8.6848831097086798E-2</v>
      </c>
      <c r="F5714" s="8">
        <v>6.9594489903754705E-2</v>
      </c>
      <c r="G5714" s="8">
        <v>4.0127510299132203E-2</v>
      </c>
      <c r="H5714" s="8">
        <v>7.66723074008345E-2</v>
      </c>
    </row>
    <row r="5715" spans="1:8" x14ac:dyDescent="0.35">
      <c r="A5715" s="7" t="s">
        <v>1472</v>
      </c>
      <c r="B5715" s="7">
        <v>0</v>
      </c>
      <c r="C5715" s="7">
        <v>0</v>
      </c>
      <c r="D5715" s="7" t="s">
        <v>22</v>
      </c>
      <c r="E5715" s="8">
        <v>0.14586790316088499</v>
      </c>
      <c r="F5715" s="8">
        <v>0.100741828860838</v>
      </c>
      <c r="G5715" s="8">
        <v>7.66661723225152E-2</v>
      </c>
      <c r="H5715" s="8">
        <v>5.5706520336896902E-2</v>
      </c>
    </row>
    <row r="5716" spans="1:8" x14ac:dyDescent="0.35">
      <c r="A5716" s="7" t="s">
        <v>1473</v>
      </c>
      <c r="B5716" s="7">
        <v>0</v>
      </c>
      <c r="C5716" s="7" t="s">
        <v>155</v>
      </c>
      <c r="D5716" s="7" t="s">
        <v>36</v>
      </c>
      <c r="E5716" s="8">
        <v>0.144530567293576</v>
      </c>
      <c r="F5716" s="8">
        <v>6.6168770224571405E-2</v>
      </c>
      <c r="G5716" s="8">
        <v>6.6127256588733696E-2</v>
      </c>
      <c r="H5716" s="8">
        <v>7.3296449719458395E-2</v>
      </c>
    </row>
    <row r="5717" spans="1:8" x14ac:dyDescent="0.35">
      <c r="A5717" s="7" t="s">
        <v>1474</v>
      </c>
      <c r="B5717" s="7">
        <v>0</v>
      </c>
      <c r="C5717" s="7">
        <v>0</v>
      </c>
      <c r="D5717" s="7" t="s">
        <v>1</v>
      </c>
      <c r="E5717" s="8">
        <v>0.23365085494658</v>
      </c>
      <c r="F5717" s="8">
        <v>6.60551778934544E-2</v>
      </c>
      <c r="G5717" s="8">
        <v>4.3621341136548801E-2</v>
      </c>
      <c r="H5717" s="8">
        <v>7.6318811284271093E-2</v>
      </c>
    </row>
    <row r="5718" spans="1:8" x14ac:dyDescent="0.35">
      <c r="A5718" s="7" t="s">
        <v>1475</v>
      </c>
      <c r="B5718" s="7">
        <v>0</v>
      </c>
      <c r="C5718" s="7">
        <v>0</v>
      </c>
      <c r="D5718" s="7" t="s">
        <v>2</v>
      </c>
      <c r="E5718" s="8">
        <v>0.120669870280598</v>
      </c>
      <c r="F5718" s="8">
        <v>5.3134504795835598E-2</v>
      </c>
      <c r="G5718" s="8">
        <v>2.6440967191697501E-2</v>
      </c>
      <c r="H5718" s="8">
        <v>4.7905550756940897E-2</v>
      </c>
    </row>
    <row r="5719" spans="1:8" x14ac:dyDescent="0.35">
      <c r="A5719" s="7" t="s">
        <v>1476</v>
      </c>
      <c r="B5719" s="7">
        <v>0</v>
      </c>
      <c r="C5719" s="7">
        <v>0</v>
      </c>
      <c r="D5719" s="7" t="s">
        <v>3</v>
      </c>
      <c r="E5719" s="8">
        <v>0.20928504676941401</v>
      </c>
      <c r="F5719" s="8">
        <v>8.8659872966602604E-2</v>
      </c>
      <c r="G5719" s="8">
        <v>0.105884887435802</v>
      </c>
      <c r="H5719" s="8">
        <v>8.1907023452054598E-2</v>
      </c>
    </row>
    <row r="5720" spans="1:8" x14ac:dyDescent="0.35">
      <c r="A5720" s="7" t="s">
        <v>1477</v>
      </c>
      <c r="B5720" s="7">
        <v>0</v>
      </c>
      <c r="C5720" s="7">
        <v>0</v>
      </c>
      <c r="D5720" s="7" t="s">
        <v>4</v>
      </c>
      <c r="E5720" s="8">
        <v>0.11431004626506901</v>
      </c>
      <c r="F5720" s="8">
        <v>9.4132779889100696E-2</v>
      </c>
      <c r="G5720" s="8">
        <v>6.9381309531527893E-2</v>
      </c>
      <c r="H5720" s="8">
        <v>6.1805215067463198E-2</v>
      </c>
    </row>
    <row r="5721" spans="1:8" x14ac:dyDescent="0.35">
      <c r="A5721" s="7" t="s">
        <v>1478</v>
      </c>
      <c r="B5721" s="7">
        <v>0</v>
      </c>
      <c r="C5721" s="7">
        <v>0</v>
      </c>
      <c r="D5721" s="7" t="s">
        <v>5</v>
      </c>
      <c r="E5721" s="8">
        <v>0.19163641544079699</v>
      </c>
      <c r="F5721" s="8">
        <v>5.54986073914914E-2</v>
      </c>
      <c r="G5721" s="8">
        <v>3.4788137990373599E-2</v>
      </c>
      <c r="H5721" s="8">
        <v>8.7392233936431404E-2</v>
      </c>
    </row>
    <row r="5722" spans="1:8" x14ac:dyDescent="0.35">
      <c r="A5722" s="7" t="s">
        <v>1479</v>
      </c>
      <c r="B5722" s="7">
        <v>0</v>
      </c>
      <c r="C5722" s="7">
        <v>0</v>
      </c>
      <c r="D5722" s="7" t="s">
        <v>6</v>
      </c>
      <c r="E5722" s="8">
        <v>0.19760073554714999</v>
      </c>
      <c r="F5722" s="8">
        <v>7.6206091916703106E-2</v>
      </c>
      <c r="G5722" s="8">
        <v>0.118896946319565</v>
      </c>
      <c r="H5722" s="8">
        <v>6.0069344385181203E-2</v>
      </c>
    </row>
    <row r="5723" spans="1:8" x14ac:dyDescent="0.35">
      <c r="A5723" s="7" t="s">
        <v>1480</v>
      </c>
      <c r="B5723" s="7">
        <v>0</v>
      </c>
      <c r="C5723" s="7">
        <v>0</v>
      </c>
      <c r="D5723" s="7" t="s">
        <v>7</v>
      </c>
      <c r="E5723" s="8">
        <v>4.0087904244431899E-2</v>
      </c>
      <c r="F5723" s="8">
        <v>2.7874714095925401E-2</v>
      </c>
      <c r="G5723" s="8">
        <v>0.107053952821033</v>
      </c>
      <c r="H5723" s="8">
        <v>8.0308765404018004E-2</v>
      </c>
    </row>
    <row r="5724" spans="1:8" x14ac:dyDescent="0.35">
      <c r="A5724" s="7" t="s">
        <v>1481</v>
      </c>
      <c r="B5724" s="7">
        <v>0</v>
      </c>
      <c r="C5724" s="7">
        <v>0</v>
      </c>
      <c r="D5724" s="7" t="s">
        <v>8</v>
      </c>
      <c r="E5724" s="8">
        <v>3.3119291359579403E-2</v>
      </c>
      <c r="F5724" s="8">
        <v>2.9650472363599301E-2</v>
      </c>
      <c r="G5724" s="8">
        <v>2.2165340773455999E-2</v>
      </c>
      <c r="H5724" s="8">
        <v>0.103400529134624</v>
      </c>
    </row>
    <row r="5725" spans="1:8" x14ac:dyDescent="0.35">
      <c r="A5725" s="7" t="s">
        <v>1482</v>
      </c>
      <c r="B5725" s="7">
        <v>0</v>
      </c>
      <c r="C5725" s="7">
        <v>0</v>
      </c>
      <c r="D5725" s="7" t="s">
        <v>9</v>
      </c>
      <c r="E5725" s="8">
        <v>0.14417813719891501</v>
      </c>
      <c r="F5725" s="8">
        <v>2.8812335369973099E-2</v>
      </c>
      <c r="G5725" s="8">
        <v>9.60365612375116E-2</v>
      </c>
      <c r="H5725" s="8">
        <v>4.9221822073641702E-2</v>
      </c>
    </row>
    <row r="5726" spans="1:8" x14ac:dyDescent="0.35">
      <c r="A5726" s="7" t="s">
        <v>1483</v>
      </c>
      <c r="B5726" s="7">
        <v>0</v>
      </c>
      <c r="C5726" s="7">
        <v>0</v>
      </c>
      <c r="D5726" s="7" t="s">
        <v>10</v>
      </c>
      <c r="E5726" s="8">
        <v>7.5276611732956106E-2</v>
      </c>
      <c r="F5726" s="8">
        <v>2.7076993923824798E-2</v>
      </c>
      <c r="G5726" s="8">
        <v>6.3787422393731405E-2</v>
      </c>
      <c r="H5726" s="8">
        <v>9.3797126133293204E-2</v>
      </c>
    </row>
    <row r="5727" spans="1:8" x14ac:dyDescent="0.35">
      <c r="A5727" s="7" t="s">
        <v>1484</v>
      </c>
      <c r="B5727" s="7">
        <v>0</v>
      </c>
      <c r="C5727" s="7">
        <v>0</v>
      </c>
      <c r="D5727" s="7" t="s">
        <v>11</v>
      </c>
      <c r="E5727" s="8">
        <v>0.181153357675886</v>
      </c>
      <c r="F5727" s="8">
        <v>4.8438891690378003E-2</v>
      </c>
      <c r="G5727" s="8">
        <v>4.8272218912174897E-2</v>
      </c>
      <c r="H5727" s="8">
        <v>9.48502339164604E-2</v>
      </c>
    </row>
    <row r="5728" spans="1:8" x14ac:dyDescent="0.35">
      <c r="A5728" s="7" t="s">
        <v>1485</v>
      </c>
      <c r="B5728" s="7">
        <v>0</v>
      </c>
      <c r="C5728" s="7">
        <v>0</v>
      </c>
      <c r="D5728" s="7" t="s">
        <v>12</v>
      </c>
      <c r="E5728" s="8">
        <v>9.6786287460496806E-2</v>
      </c>
      <c r="F5728" s="8">
        <v>5.7752698076191898E-2</v>
      </c>
      <c r="G5728" s="8">
        <v>1.3356826525011399E-2</v>
      </c>
      <c r="H5728" s="8">
        <v>5.3417709983446499E-2</v>
      </c>
    </row>
    <row r="5729" spans="1:8" x14ac:dyDescent="0.35">
      <c r="A5729" s="7" t="s">
        <v>1486</v>
      </c>
      <c r="B5729" s="7">
        <v>0</v>
      </c>
      <c r="C5729" s="7">
        <v>0</v>
      </c>
      <c r="D5729" s="7" t="s">
        <v>13</v>
      </c>
      <c r="E5729" s="8">
        <v>8.5029570077383904E-2</v>
      </c>
      <c r="F5729" s="8">
        <v>4.1817266334321201E-2</v>
      </c>
      <c r="G5729" s="8">
        <v>5.2546459876514198E-2</v>
      </c>
      <c r="H5729" s="8">
        <v>7.9079522788256307E-2</v>
      </c>
    </row>
    <row r="5730" spans="1:8" x14ac:dyDescent="0.35">
      <c r="A5730" s="7" t="s">
        <v>1487</v>
      </c>
      <c r="B5730" s="7">
        <v>0</v>
      </c>
      <c r="C5730" s="7">
        <v>0</v>
      </c>
      <c r="D5730" s="7" t="s">
        <v>14</v>
      </c>
      <c r="E5730" s="8">
        <v>0.18597748197355701</v>
      </c>
      <c r="F5730" s="8">
        <v>5.9614592987913599E-2</v>
      </c>
      <c r="G5730" s="8">
        <v>0.11231509936041401</v>
      </c>
      <c r="H5730" s="8">
        <v>8.2644623549955304E-2</v>
      </c>
    </row>
    <row r="5731" spans="1:8" x14ac:dyDescent="0.35">
      <c r="A5731" s="7" t="s">
        <v>1488</v>
      </c>
      <c r="B5731" s="7">
        <v>0</v>
      </c>
      <c r="C5731" s="7">
        <v>0</v>
      </c>
      <c r="D5731" s="7" t="s">
        <v>15</v>
      </c>
      <c r="E5731" s="8">
        <v>0.15082410698543</v>
      </c>
      <c r="F5731" s="8">
        <v>0.14953066528464801</v>
      </c>
      <c r="G5731" s="8">
        <v>0.141197456926552</v>
      </c>
      <c r="H5731" s="8">
        <v>8.2444598656153001E-2</v>
      </c>
    </row>
    <row r="5732" spans="1:8" x14ac:dyDescent="0.35">
      <c r="A5732" s="7" t="s">
        <v>1489</v>
      </c>
      <c r="B5732" s="7">
        <v>0</v>
      </c>
      <c r="C5732" s="7">
        <v>0</v>
      </c>
      <c r="D5732" s="7" t="s">
        <v>16</v>
      </c>
      <c r="E5732" s="8">
        <v>0.25126288246855499</v>
      </c>
      <c r="F5732" s="8">
        <v>8.2916765413960605E-2</v>
      </c>
      <c r="G5732" s="8">
        <v>5.6109044157775699E-2</v>
      </c>
      <c r="H5732" s="8">
        <v>6.2200260172090502E-2</v>
      </c>
    </row>
    <row r="5733" spans="1:8" x14ac:dyDescent="0.35">
      <c r="A5733" s="7" t="s">
        <v>1490</v>
      </c>
      <c r="B5733" s="7">
        <v>0</v>
      </c>
      <c r="C5733" s="7">
        <v>0</v>
      </c>
      <c r="D5733" s="7" t="s">
        <v>39</v>
      </c>
      <c r="E5733" s="8">
        <v>2.8592848411223802E-3</v>
      </c>
      <c r="F5733" s="8" t="s">
        <v>276</v>
      </c>
      <c r="G5733" s="8">
        <v>1.95128733630788E-2</v>
      </c>
      <c r="H5733" s="8" t="s">
        <v>276</v>
      </c>
    </row>
    <row r="5734" spans="1:8" x14ac:dyDescent="0.35">
      <c r="A5734" s="7" t="s">
        <v>1491</v>
      </c>
      <c r="B5734" s="7">
        <v>0</v>
      </c>
      <c r="C5734" s="7">
        <v>0</v>
      </c>
      <c r="D5734" s="7" t="s">
        <v>40</v>
      </c>
      <c r="E5734" s="8">
        <v>3.2986897995764701E-2</v>
      </c>
      <c r="F5734" s="8">
        <v>3.3905761855772397E-2</v>
      </c>
      <c r="G5734" s="8">
        <v>3.8050977009812998E-3</v>
      </c>
      <c r="H5734" s="8">
        <v>8.4590899555890501E-3</v>
      </c>
    </row>
    <row r="5735" spans="1:8" x14ac:dyDescent="0.35">
      <c r="A5735" s="7" t="s">
        <v>1492</v>
      </c>
      <c r="B5735" s="7">
        <v>0</v>
      </c>
      <c r="C5735" s="7">
        <v>0</v>
      </c>
      <c r="D5735" s="7" t="s">
        <v>41</v>
      </c>
      <c r="E5735" s="8">
        <v>6.0190680179979798E-2</v>
      </c>
      <c r="F5735" s="8">
        <v>1.1709159249286699E-2</v>
      </c>
      <c r="G5735" s="8">
        <v>8.8480532379638707E-3</v>
      </c>
      <c r="H5735" s="8">
        <v>1.2325279749584601E-2</v>
      </c>
    </row>
    <row r="5736" spans="1:8" x14ac:dyDescent="0.35">
      <c r="A5736" s="7" t="s">
        <v>1493</v>
      </c>
      <c r="B5736" s="7">
        <v>0</v>
      </c>
      <c r="C5736" s="7">
        <v>0</v>
      </c>
      <c r="D5736" s="7" t="s">
        <v>42</v>
      </c>
      <c r="E5736" s="8">
        <v>9.6773287293042701E-2</v>
      </c>
      <c r="F5736" s="8">
        <v>4.4160831949199897E-2</v>
      </c>
      <c r="G5736" s="8">
        <v>3.0485880928345099E-2</v>
      </c>
      <c r="H5736" s="8">
        <v>7.4753958916749394E-2</v>
      </c>
    </row>
    <row r="5737" spans="1:8" x14ac:dyDescent="0.35">
      <c r="A5737" s="7" t="s">
        <v>1494</v>
      </c>
      <c r="B5737" s="7">
        <v>0</v>
      </c>
      <c r="C5737" s="7">
        <v>0</v>
      </c>
      <c r="D5737" s="7" t="s">
        <v>43</v>
      </c>
      <c r="E5737" s="8">
        <v>0.23078708365289899</v>
      </c>
      <c r="F5737" s="8">
        <v>9.9293092240146402E-2</v>
      </c>
      <c r="G5737" s="8">
        <v>0.141937380827381</v>
      </c>
      <c r="H5737" s="8">
        <v>0.10246609609646699</v>
      </c>
    </row>
    <row r="5738" spans="1:8" x14ac:dyDescent="0.35">
      <c r="A5738" s="7" t="s">
        <v>1495</v>
      </c>
      <c r="B5738" s="7">
        <v>0</v>
      </c>
      <c r="C5738" s="7">
        <v>0</v>
      </c>
      <c r="D5738" s="7" t="s">
        <v>44</v>
      </c>
      <c r="E5738" s="8">
        <v>0.26744916384387701</v>
      </c>
      <c r="F5738" s="8">
        <v>0.133827515473568</v>
      </c>
      <c r="G5738" s="8">
        <v>0.116342076444991</v>
      </c>
      <c r="H5738" s="8">
        <v>0.124209212896434</v>
      </c>
    </row>
    <row r="5739" spans="1:8" x14ac:dyDescent="0.35">
      <c r="A5739" s="7" t="s">
        <v>1496</v>
      </c>
      <c r="B5739" s="7">
        <v>0</v>
      </c>
      <c r="C5739" s="7">
        <v>0</v>
      </c>
      <c r="D5739" s="7" t="s">
        <v>17</v>
      </c>
      <c r="E5739" s="8">
        <v>0.19401656726636901</v>
      </c>
      <c r="F5739" s="8">
        <v>0.106799795002485</v>
      </c>
      <c r="G5739" s="8">
        <v>0.112075195238589</v>
      </c>
      <c r="H5739" s="8">
        <v>8.7985121409213399E-2</v>
      </c>
    </row>
    <row r="5740" spans="1:8" x14ac:dyDescent="0.35">
      <c r="A5740" s="7" t="s">
        <v>1497</v>
      </c>
      <c r="B5740" s="7">
        <v>0</v>
      </c>
      <c r="C5740" s="7">
        <v>0</v>
      </c>
      <c r="D5740" s="7" t="s">
        <v>18</v>
      </c>
      <c r="E5740" s="8">
        <v>0.18611426407700399</v>
      </c>
      <c r="F5740" s="8">
        <v>6.3000595017075597E-2</v>
      </c>
      <c r="G5740" s="8">
        <v>5.4911972381964803E-2</v>
      </c>
      <c r="H5740" s="8">
        <v>6.5072344701080198E-2</v>
      </c>
    </row>
    <row r="5741" spans="1:8" x14ac:dyDescent="0.35">
      <c r="A5741" s="7" t="s">
        <v>1498</v>
      </c>
      <c r="B5741" s="7">
        <v>0</v>
      </c>
      <c r="C5741" s="7">
        <v>0</v>
      </c>
      <c r="D5741" s="7" t="s">
        <v>19</v>
      </c>
      <c r="E5741" s="8">
        <v>7.4712828297561207E-2</v>
      </c>
      <c r="F5741" s="8">
        <v>4.7557949392689501E-2</v>
      </c>
      <c r="G5741" s="8">
        <v>5.1714013303432699E-2</v>
      </c>
      <c r="H5741" s="8">
        <v>5.7459965094565899E-2</v>
      </c>
    </row>
    <row r="5742" spans="1:8" x14ac:dyDescent="0.35">
      <c r="A5742" s="7" t="s">
        <v>1499</v>
      </c>
      <c r="B5742" s="7">
        <v>0</v>
      </c>
      <c r="C5742" s="7">
        <v>0</v>
      </c>
      <c r="D5742" s="7" t="s">
        <v>20</v>
      </c>
      <c r="E5742" s="8">
        <v>0.114359057791326</v>
      </c>
      <c r="F5742" s="8">
        <v>5.2228966840816703E-2</v>
      </c>
      <c r="G5742" s="8">
        <v>5.3721455336819601E-2</v>
      </c>
      <c r="H5742" s="8">
        <v>9.2374990368760304E-2</v>
      </c>
    </row>
    <row r="5743" spans="1:8" x14ac:dyDescent="0.35">
      <c r="A5743" s="7" t="s">
        <v>1500</v>
      </c>
      <c r="B5743" s="7">
        <v>0</v>
      </c>
      <c r="C5743" s="7">
        <v>0</v>
      </c>
      <c r="D5743" s="7" t="s">
        <v>21</v>
      </c>
      <c r="E5743" s="8">
        <v>0.16505053403148301</v>
      </c>
      <c r="F5743" s="8">
        <v>8.6553922994592497E-2</v>
      </c>
      <c r="G5743" s="8">
        <v>7.0067060078354101E-2</v>
      </c>
      <c r="H5743" s="8">
        <v>8.3320444546840594E-2</v>
      </c>
    </row>
    <row r="5744" spans="1:8" x14ac:dyDescent="0.35">
      <c r="A5744" s="7" t="s">
        <v>1501</v>
      </c>
      <c r="B5744" s="7">
        <v>0</v>
      </c>
      <c r="C5744" s="7">
        <v>0</v>
      </c>
      <c r="D5744" s="7" t="s">
        <v>22</v>
      </c>
      <c r="E5744" s="8">
        <v>0.124335919828476</v>
      </c>
      <c r="F5744" s="8">
        <v>4.6080265570339202E-2</v>
      </c>
      <c r="G5744" s="8">
        <v>6.2244764092897101E-2</v>
      </c>
      <c r="H5744" s="8">
        <v>6.3408102473791403E-2</v>
      </c>
    </row>
    <row r="5745" spans="1:8" x14ac:dyDescent="0.35">
      <c r="A5745" s="7" t="s">
        <v>1502</v>
      </c>
      <c r="B5745" s="7">
        <v>0</v>
      </c>
      <c r="C5745" s="7" t="s">
        <v>156</v>
      </c>
      <c r="D5745" s="7" t="s">
        <v>36</v>
      </c>
      <c r="E5745" s="8">
        <v>6.6100543493533406E-2</v>
      </c>
      <c r="F5745" s="8">
        <v>3.1666426190219303E-2</v>
      </c>
      <c r="G5745" s="8">
        <v>3.0252434322686199E-2</v>
      </c>
      <c r="H5745" s="8">
        <v>2.9893337225882E-2</v>
      </c>
    </row>
    <row r="5746" spans="1:8" x14ac:dyDescent="0.35">
      <c r="A5746" s="7" t="s">
        <v>1503</v>
      </c>
      <c r="B5746" s="7">
        <v>0</v>
      </c>
      <c r="C5746" s="7">
        <v>0</v>
      </c>
      <c r="D5746" s="7" t="s">
        <v>1</v>
      </c>
      <c r="E5746" s="8">
        <v>0.119172444019898</v>
      </c>
      <c r="F5746" s="8">
        <v>6.4241474246032396E-2</v>
      </c>
      <c r="G5746" s="8">
        <v>1.2669300023416199E-2</v>
      </c>
      <c r="H5746" s="8">
        <v>5.3096077889340502E-2</v>
      </c>
    </row>
    <row r="5747" spans="1:8" x14ac:dyDescent="0.35">
      <c r="A5747" s="7" t="s">
        <v>1504</v>
      </c>
      <c r="B5747" s="7">
        <v>0</v>
      </c>
      <c r="C5747" s="7">
        <v>0</v>
      </c>
      <c r="D5747" s="7" t="s">
        <v>2</v>
      </c>
      <c r="E5747" s="8">
        <v>5.6585666882926898E-2</v>
      </c>
      <c r="F5747" s="8">
        <v>3.9561976240307301E-2</v>
      </c>
      <c r="G5747" s="8">
        <v>6.0287079244857399E-2</v>
      </c>
      <c r="H5747" s="8">
        <v>2.62216210572223E-2</v>
      </c>
    </row>
    <row r="5748" spans="1:8" x14ac:dyDescent="0.35">
      <c r="A5748" s="7" t="s">
        <v>1505</v>
      </c>
      <c r="B5748" s="7">
        <v>0</v>
      </c>
      <c r="C5748" s="7">
        <v>0</v>
      </c>
      <c r="D5748" s="7" t="s">
        <v>3</v>
      </c>
      <c r="E5748" s="8">
        <v>0.130820624936969</v>
      </c>
      <c r="F5748" s="8">
        <v>1.95950782917533E-2</v>
      </c>
      <c r="G5748" s="8">
        <v>1.54679138039855E-2</v>
      </c>
      <c r="H5748" s="8">
        <v>2.3962289276470799E-2</v>
      </c>
    </row>
    <row r="5749" spans="1:8" x14ac:dyDescent="0.35">
      <c r="A5749" s="7" t="s">
        <v>1506</v>
      </c>
      <c r="B5749" s="7">
        <v>0</v>
      </c>
      <c r="C5749" s="7">
        <v>0</v>
      </c>
      <c r="D5749" s="7" t="s">
        <v>4</v>
      </c>
      <c r="E5749" s="8">
        <v>1.7392875182261E-2</v>
      </c>
      <c r="F5749" s="8">
        <v>2.50174999053745E-2</v>
      </c>
      <c r="G5749" s="8">
        <v>1.9279159677465699E-2</v>
      </c>
      <c r="H5749" s="8">
        <v>1.3289102430080401E-2</v>
      </c>
    </row>
    <row r="5750" spans="1:8" x14ac:dyDescent="0.35">
      <c r="A5750" s="7" t="s">
        <v>1507</v>
      </c>
      <c r="B5750" s="7">
        <v>0</v>
      </c>
      <c r="C5750" s="7">
        <v>0</v>
      </c>
      <c r="D5750" s="7" t="s">
        <v>5</v>
      </c>
      <c r="E5750" s="8">
        <v>5.9330170949079698E-2</v>
      </c>
      <c r="F5750" s="8">
        <v>3.31558240294893E-2</v>
      </c>
      <c r="G5750" s="8">
        <v>2.2438118273171801E-2</v>
      </c>
      <c r="H5750" s="8">
        <v>4.3662482302492797E-2</v>
      </c>
    </row>
    <row r="5751" spans="1:8" x14ac:dyDescent="0.35">
      <c r="A5751" s="7" t="s">
        <v>1508</v>
      </c>
      <c r="B5751" s="7">
        <v>0</v>
      </c>
      <c r="C5751" s="7">
        <v>0</v>
      </c>
      <c r="D5751" s="7" t="s">
        <v>6</v>
      </c>
      <c r="E5751" s="8">
        <v>4.1645385505531998E-2</v>
      </c>
      <c r="F5751" s="8">
        <v>1.72903987223227E-2</v>
      </c>
      <c r="G5751" s="8">
        <v>2.8758169399958799E-2</v>
      </c>
      <c r="H5751" s="8">
        <v>3.0340054508934799E-2</v>
      </c>
    </row>
    <row r="5752" spans="1:8" x14ac:dyDescent="0.35">
      <c r="A5752" s="7" t="s">
        <v>1509</v>
      </c>
      <c r="B5752" s="7">
        <v>0</v>
      </c>
      <c r="C5752" s="7">
        <v>0</v>
      </c>
      <c r="D5752" s="7" t="s">
        <v>7</v>
      </c>
      <c r="E5752" s="8">
        <v>4.2420883784304697E-2</v>
      </c>
      <c r="F5752" s="8">
        <v>3.6053276903432699E-2</v>
      </c>
      <c r="G5752" s="8">
        <v>6.8065552078824906E-2</v>
      </c>
      <c r="H5752" s="8">
        <v>3.4234371236014603E-2</v>
      </c>
    </row>
    <row r="5753" spans="1:8" x14ac:dyDescent="0.35">
      <c r="A5753" s="7" t="s">
        <v>1510</v>
      </c>
      <c r="B5753" s="7">
        <v>0</v>
      </c>
      <c r="C5753" s="7">
        <v>0</v>
      </c>
      <c r="D5753" s="7" t="s">
        <v>8</v>
      </c>
      <c r="E5753" s="8">
        <v>8.5373434328900794E-2</v>
      </c>
      <c r="F5753" s="8">
        <v>3.0783038980064899E-2</v>
      </c>
      <c r="G5753" s="8">
        <v>2.9410547515499399E-2</v>
      </c>
      <c r="H5753" s="8">
        <v>3.3161493064787002E-2</v>
      </c>
    </row>
    <row r="5754" spans="1:8" x14ac:dyDescent="0.35">
      <c r="A5754" s="7" t="s">
        <v>1511</v>
      </c>
      <c r="B5754" s="7">
        <v>0</v>
      </c>
      <c r="C5754" s="7">
        <v>0</v>
      </c>
      <c r="D5754" s="7" t="s">
        <v>9</v>
      </c>
      <c r="E5754" s="8">
        <v>4.0954392637736099E-2</v>
      </c>
      <c r="F5754" s="8" t="s">
        <v>276</v>
      </c>
      <c r="G5754" s="8">
        <v>6.5970781917674502E-3</v>
      </c>
      <c r="H5754" s="8">
        <v>3.9278363023229901E-2</v>
      </c>
    </row>
    <row r="5755" spans="1:8" x14ac:dyDescent="0.35">
      <c r="A5755" s="7" t="s">
        <v>1512</v>
      </c>
      <c r="B5755" s="7">
        <v>0</v>
      </c>
      <c r="C5755" s="7">
        <v>0</v>
      </c>
      <c r="D5755" s="7" t="s">
        <v>10</v>
      </c>
      <c r="E5755" s="8">
        <v>5.6539143479856398E-2</v>
      </c>
      <c r="F5755" s="8">
        <v>3.2841345064265497E-2</v>
      </c>
      <c r="G5755" s="8">
        <v>5.1711640523512098E-2</v>
      </c>
      <c r="H5755" s="8">
        <v>3.9516780770739397E-2</v>
      </c>
    </row>
    <row r="5756" spans="1:8" x14ac:dyDescent="0.35">
      <c r="A5756" s="7" t="s">
        <v>1513</v>
      </c>
      <c r="B5756" s="7">
        <v>0</v>
      </c>
      <c r="C5756" s="7">
        <v>0</v>
      </c>
      <c r="D5756" s="7" t="s">
        <v>11</v>
      </c>
      <c r="E5756" s="8">
        <v>2.32213461490831E-2</v>
      </c>
      <c r="F5756" s="8">
        <v>3.54876698979604E-2</v>
      </c>
      <c r="G5756" s="8">
        <v>3.46738453146564E-2</v>
      </c>
      <c r="H5756" s="8">
        <v>2.4644626467571599E-2</v>
      </c>
    </row>
    <row r="5757" spans="1:8" x14ac:dyDescent="0.35">
      <c r="A5757" s="7" t="s">
        <v>1514</v>
      </c>
      <c r="B5757" s="7">
        <v>0</v>
      </c>
      <c r="C5757" s="7">
        <v>0</v>
      </c>
      <c r="D5757" s="7" t="s">
        <v>12</v>
      </c>
      <c r="E5757" s="8">
        <v>9.7760753121322E-2</v>
      </c>
      <c r="F5757" s="8">
        <v>3.8531205402092698E-2</v>
      </c>
      <c r="G5757" s="8">
        <v>2.4247812892859301E-2</v>
      </c>
      <c r="H5757" s="8">
        <v>2.1299015382374002E-2</v>
      </c>
    </row>
    <row r="5758" spans="1:8" x14ac:dyDescent="0.35">
      <c r="A5758" s="7" t="s">
        <v>1515</v>
      </c>
      <c r="B5758" s="7">
        <v>0</v>
      </c>
      <c r="C5758" s="7">
        <v>0</v>
      </c>
      <c r="D5758" s="7" t="s">
        <v>13</v>
      </c>
      <c r="E5758" s="8">
        <v>7.9938666095869304E-2</v>
      </c>
      <c r="F5758" s="8">
        <v>2.7113182452539498E-2</v>
      </c>
      <c r="G5758" s="8">
        <v>2.4995194868182202E-2</v>
      </c>
      <c r="H5758" s="8">
        <v>1.8930903864541701E-2</v>
      </c>
    </row>
    <row r="5759" spans="1:8" x14ac:dyDescent="0.35">
      <c r="A5759" s="7" t="s">
        <v>1516</v>
      </c>
      <c r="B5759" s="7">
        <v>0</v>
      </c>
      <c r="C5759" s="7">
        <v>0</v>
      </c>
      <c r="D5759" s="7" t="s">
        <v>14</v>
      </c>
      <c r="E5759" s="8">
        <v>2.18174813253296E-2</v>
      </c>
      <c r="F5759" s="8">
        <v>4.7051211867818701E-2</v>
      </c>
      <c r="G5759" s="8">
        <v>4.8641580041071303E-2</v>
      </c>
      <c r="H5759" s="8">
        <v>1.9061164101389499E-2</v>
      </c>
    </row>
    <row r="5760" spans="1:8" x14ac:dyDescent="0.35">
      <c r="A5760" s="7" t="s">
        <v>1517</v>
      </c>
      <c r="B5760" s="7">
        <v>0</v>
      </c>
      <c r="C5760" s="7">
        <v>0</v>
      </c>
      <c r="D5760" s="7" t="s">
        <v>15</v>
      </c>
      <c r="E5760" s="8">
        <v>5.9833480894180197E-2</v>
      </c>
      <c r="F5760" s="8">
        <v>2.0674916277157201E-2</v>
      </c>
      <c r="G5760" s="8">
        <v>3.6038436508959298E-2</v>
      </c>
      <c r="H5760" s="8">
        <v>2.83153443302839E-2</v>
      </c>
    </row>
    <row r="5761" spans="1:8" x14ac:dyDescent="0.35">
      <c r="A5761" s="7" t="s">
        <v>1518</v>
      </c>
      <c r="B5761" s="7">
        <v>0</v>
      </c>
      <c r="C5761" s="7">
        <v>0</v>
      </c>
      <c r="D5761" s="7" t="s">
        <v>16</v>
      </c>
      <c r="E5761" s="8">
        <v>7.8163782804667195E-2</v>
      </c>
      <c r="F5761" s="8">
        <v>3.5731767401232198E-2</v>
      </c>
      <c r="G5761" s="8">
        <v>2.4237517489855E-2</v>
      </c>
      <c r="H5761" s="8">
        <v>5.47253192162186E-2</v>
      </c>
    </row>
    <row r="5762" spans="1:8" x14ac:dyDescent="0.35">
      <c r="A5762" s="7" t="s">
        <v>1519</v>
      </c>
      <c r="B5762" s="7">
        <v>0</v>
      </c>
      <c r="C5762" s="7">
        <v>0</v>
      </c>
      <c r="D5762" s="7" t="s">
        <v>39</v>
      </c>
      <c r="E5762" s="8">
        <v>3.10293553429336E-2</v>
      </c>
      <c r="F5762" s="8" t="s">
        <v>276</v>
      </c>
      <c r="G5762" s="8">
        <v>1.25816594725809E-2</v>
      </c>
      <c r="H5762" s="8" t="s">
        <v>276</v>
      </c>
    </row>
    <row r="5763" spans="1:8" x14ac:dyDescent="0.35">
      <c r="A5763" s="7" t="s">
        <v>1520</v>
      </c>
      <c r="B5763" s="7">
        <v>0</v>
      </c>
      <c r="C5763" s="7">
        <v>0</v>
      </c>
      <c r="D5763" s="7" t="s">
        <v>40</v>
      </c>
      <c r="E5763" s="8">
        <v>2.1284965006275001E-2</v>
      </c>
      <c r="F5763" s="8">
        <v>2.2023401515411201E-2</v>
      </c>
      <c r="G5763" s="8">
        <v>3.2727417198659597E-2</v>
      </c>
      <c r="H5763" s="8">
        <v>1.7188299678842899E-3</v>
      </c>
    </row>
    <row r="5764" spans="1:8" x14ac:dyDescent="0.35">
      <c r="A5764" s="7" t="s">
        <v>1521</v>
      </c>
      <c r="B5764" s="7">
        <v>0</v>
      </c>
      <c r="C5764" s="7">
        <v>0</v>
      </c>
      <c r="D5764" s="7" t="s">
        <v>41</v>
      </c>
      <c r="E5764" s="8">
        <v>3.6664798311410299E-2</v>
      </c>
      <c r="F5764" s="8">
        <v>3.1817460227703001E-2</v>
      </c>
      <c r="G5764" s="8">
        <v>1.52232380438127E-2</v>
      </c>
      <c r="H5764" s="8">
        <v>1.8814762952849701E-2</v>
      </c>
    </row>
    <row r="5765" spans="1:8" x14ac:dyDescent="0.35">
      <c r="A5765" s="7" t="s">
        <v>1522</v>
      </c>
      <c r="B5765" s="7">
        <v>0</v>
      </c>
      <c r="C5765" s="7">
        <v>0</v>
      </c>
      <c r="D5765" s="7" t="s">
        <v>42</v>
      </c>
      <c r="E5765" s="8">
        <v>4.6717459135136703E-2</v>
      </c>
      <c r="F5765" s="8">
        <v>2.8848668459053001E-2</v>
      </c>
      <c r="G5765" s="8">
        <v>2.3815284060296801E-2</v>
      </c>
      <c r="H5765" s="8">
        <v>1.2728492511161401E-2</v>
      </c>
    </row>
    <row r="5766" spans="1:8" x14ac:dyDescent="0.35">
      <c r="A5766" s="7" t="s">
        <v>1523</v>
      </c>
      <c r="B5766" s="7">
        <v>0</v>
      </c>
      <c r="C5766" s="7">
        <v>0</v>
      </c>
      <c r="D5766" s="7" t="s">
        <v>43</v>
      </c>
      <c r="E5766" s="8">
        <v>8.4049869186769405E-2</v>
      </c>
      <c r="F5766" s="8">
        <v>3.4397291903647702E-2</v>
      </c>
      <c r="G5766" s="8">
        <v>4.8943262784424603E-2</v>
      </c>
      <c r="H5766" s="8">
        <v>6.0313144007329102E-2</v>
      </c>
    </row>
    <row r="5767" spans="1:8" x14ac:dyDescent="0.35">
      <c r="A5767" s="7" t="s">
        <v>1524</v>
      </c>
      <c r="B5767" s="7">
        <v>0</v>
      </c>
      <c r="C5767" s="7">
        <v>0</v>
      </c>
      <c r="D5767" s="7" t="s">
        <v>44</v>
      </c>
      <c r="E5767" s="8">
        <v>0.12099173433744601</v>
      </c>
      <c r="F5767" s="8">
        <v>4.5339599683002801E-2</v>
      </c>
      <c r="G5767" s="8">
        <v>3.67320219786419E-2</v>
      </c>
      <c r="H5767" s="8">
        <v>4.9592576833578199E-2</v>
      </c>
    </row>
    <row r="5768" spans="1:8" x14ac:dyDescent="0.35">
      <c r="A5768" s="7" t="s">
        <v>1525</v>
      </c>
      <c r="B5768" s="7">
        <v>0</v>
      </c>
      <c r="C5768" s="7">
        <v>0</v>
      </c>
      <c r="D5768" s="7" t="s">
        <v>17</v>
      </c>
      <c r="E5768" s="8">
        <v>7.0489956258839803E-2</v>
      </c>
      <c r="F5768" s="8">
        <v>2.67322465141323E-2</v>
      </c>
      <c r="G5768" s="8">
        <v>3.5265385144228098E-2</v>
      </c>
      <c r="H5768" s="8">
        <v>3.4314652548227E-2</v>
      </c>
    </row>
    <row r="5769" spans="1:8" x14ac:dyDescent="0.35">
      <c r="A5769" s="7" t="s">
        <v>1526</v>
      </c>
      <c r="B5769" s="7">
        <v>0</v>
      </c>
      <c r="C5769" s="7">
        <v>0</v>
      </c>
      <c r="D5769" s="7" t="s">
        <v>18</v>
      </c>
      <c r="E5769" s="8">
        <v>6.9241285645501402E-2</v>
      </c>
      <c r="F5769" s="8">
        <v>4.50055139776823E-2</v>
      </c>
      <c r="G5769" s="8">
        <v>3.6707337424287202E-2</v>
      </c>
      <c r="H5769" s="8">
        <v>3.2949786022552698E-2</v>
      </c>
    </row>
    <row r="5770" spans="1:8" x14ac:dyDescent="0.35">
      <c r="A5770" s="7" t="s">
        <v>1527</v>
      </c>
      <c r="B5770" s="7">
        <v>0</v>
      </c>
      <c r="C5770" s="7">
        <v>0</v>
      </c>
      <c r="D5770" s="7" t="s">
        <v>19</v>
      </c>
      <c r="E5770" s="8">
        <v>4.7070770610659299E-2</v>
      </c>
      <c r="F5770" s="8">
        <v>3.0072155233196101E-2</v>
      </c>
      <c r="G5770" s="8">
        <v>3.09161457808514E-2</v>
      </c>
      <c r="H5770" s="8">
        <v>2.9340122044126699E-2</v>
      </c>
    </row>
    <row r="5771" spans="1:8" x14ac:dyDescent="0.35">
      <c r="A5771" s="7" t="s">
        <v>1528</v>
      </c>
      <c r="B5771" s="7">
        <v>0</v>
      </c>
      <c r="C5771" s="7">
        <v>0</v>
      </c>
      <c r="D5771" s="7" t="s">
        <v>20</v>
      </c>
      <c r="E5771" s="8">
        <v>8.2411117454102595E-2</v>
      </c>
      <c r="F5771" s="8">
        <v>1.64934526041218E-2</v>
      </c>
      <c r="G5771" s="8">
        <v>1.28036687217609E-2</v>
      </c>
      <c r="H5771" s="8">
        <v>2.05867810234567E-2</v>
      </c>
    </row>
    <row r="5772" spans="1:8" x14ac:dyDescent="0.35">
      <c r="A5772" s="7" t="s">
        <v>1529</v>
      </c>
      <c r="B5772" s="7">
        <v>0</v>
      </c>
      <c r="C5772" s="7">
        <v>0</v>
      </c>
      <c r="D5772" s="7" t="s">
        <v>21</v>
      </c>
      <c r="E5772" s="8">
        <v>4.90637313599026E-2</v>
      </c>
      <c r="F5772" s="8">
        <v>3.3487196731122E-2</v>
      </c>
      <c r="G5772" s="8">
        <v>2.66295883763976E-2</v>
      </c>
      <c r="H5772" s="8">
        <v>2.6500289592572699E-2</v>
      </c>
    </row>
    <row r="5773" spans="1:8" x14ac:dyDescent="0.35">
      <c r="A5773" s="7" t="s">
        <v>1530</v>
      </c>
      <c r="B5773" s="7">
        <v>0</v>
      </c>
      <c r="C5773" s="7">
        <v>0</v>
      </c>
      <c r="D5773" s="7" t="s">
        <v>22</v>
      </c>
      <c r="E5773" s="8">
        <v>8.2867129472995293E-2</v>
      </c>
      <c r="F5773" s="8">
        <v>2.9872147902773701E-2</v>
      </c>
      <c r="G5773" s="8">
        <v>3.3822607834032098E-2</v>
      </c>
      <c r="H5773" s="8">
        <v>3.3240491706957899E-2</v>
      </c>
    </row>
    <row r="5774" spans="1:8" x14ac:dyDescent="0.35">
      <c r="A5774" s="7" t="s">
        <v>1531</v>
      </c>
      <c r="B5774" s="7">
        <v>0</v>
      </c>
      <c r="C5774" s="7" t="s">
        <v>186</v>
      </c>
      <c r="D5774" s="7" t="s">
        <v>36</v>
      </c>
      <c r="E5774" s="8">
        <v>7.7914661297376203E-2</v>
      </c>
      <c r="F5774" s="8">
        <v>5.0363422955101302E-2</v>
      </c>
      <c r="G5774" s="8">
        <v>6.33543101950233E-2</v>
      </c>
      <c r="H5774" s="8">
        <v>5.4974751062209802E-2</v>
      </c>
    </row>
    <row r="5775" spans="1:8" x14ac:dyDescent="0.35">
      <c r="A5775" s="7" t="s">
        <v>1532</v>
      </c>
      <c r="B5775" s="7">
        <v>0</v>
      </c>
      <c r="C5775" s="7">
        <v>0</v>
      </c>
      <c r="D5775" s="7" t="s">
        <v>1</v>
      </c>
      <c r="E5775" s="8">
        <v>0.118759096621963</v>
      </c>
      <c r="F5775" s="8">
        <v>5.2153794200331699E-2</v>
      </c>
      <c r="G5775" s="8">
        <v>5.1903428633461798E-2</v>
      </c>
      <c r="H5775" s="8">
        <v>4.6240118263651202E-2</v>
      </c>
    </row>
    <row r="5776" spans="1:8" x14ac:dyDescent="0.35">
      <c r="A5776" s="7" t="s">
        <v>1533</v>
      </c>
      <c r="B5776" s="7">
        <v>0</v>
      </c>
      <c r="C5776" s="7">
        <v>0</v>
      </c>
      <c r="D5776" s="7" t="s">
        <v>2</v>
      </c>
      <c r="E5776" s="8">
        <v>6.1351389248440698E-2</v>
      </c>
      <c r="F5776" s="8">
        <v>8.7783299276261204E-2</v>
      </c>
      <c r="G5776" s="8">
        <v>0.10620114870111901</v>
      </c>
      <c r="H5776" s="8">
        <v>4.1287276854321299E-2</v>
      </c>
    </row>
    <row r="5777" spans="1:8" x14ac:dyDescent="0.35">
      <c r="A5777" s="7" t="s">
        <v>1534</v>
      </c>
      <c r="B5777" s="7">
        <v>0</v>
      </c>
      <c r="C5777" s="7">
        <v>0</v>
      </c>
      <c r="D5777" s="7" t="s">
        <v>3</v>
      </c>
      <c r="E5777" s="8">
        <v>0.15891520172335899</v>
      </c>
      <c r="F5777" s="8">
        <v>9.9976656844350295E-2</v>
      </c>
      <c r="G5777" s="8">
        <v>9.2469717543816193E-2</v>
      </c>
      <c r="H5777" s="8">
        <v>7.7277551897847005E-2</v>
      </c>
    </row>
    <row r="5778" spans="1:8" x14ac:dyDescent="0.35">
      <c r="A5778" s="7" t="s">
        <v>1535</v>
      </c>
      <c r="B5778" s="7">
        <v>0</v>
      </c>
      <c r="C5778" s="7">
        <v>0</v>
      </c>
      <c r="D5778" s="7" t="s">
        <v>4</v>
      </c>
      <c r="E5778" s="8">
        <v>5.5516724904404499E-2</v>
      </c>
      <c r="F5778" s="8">
        <v>2.57814682056621E-2</v>
      </c>
      <c r="G5778" s="8">
        <v>4.03641024925291E-2</v>
      </c>
      <c r="H5778" s="8">
        <v>3.3197890072875103E-2</v>
      </c>
    </row>
    <row r="5779" spans="1:8" x14ac:dyDescent="0.35">
      <c r="A5779" s="7" t="s">
        <v>1536</v>
      </c>
      <c r="B5779" s="7">
        <v>0</v>
      </c>
      <c r="C5779" s="7">
        <v>0</v>
      </c>
      <c r="D5779" s="7" t="s">
        <v>5</v>
      </c>
      <c r="E5779" s="8">
        <v>5.5863256078025302E-2</v>
      </c>
      <c r="F5779" s="8">
        <v>4.6940833783863899E-2</v>
      </c>
      <c r="G5779" s="8">
        <v>6.9349741544046606E-2</v>
      </c>
      <c r="H5779" s="8">
        <v>5.4901069904723099E-2</v>
      </c>
    </row>
    <row r="5780" spans="1:8" x14ac:dyDescent="0.35">
      <c r="A5780" s="7" t="s">
        <v>1537</v>
      </c>
      <c r="B5780" s="7">
        <v>0</v>
      </c>
      <c r="C5780" s="7">
        <v>0</v>
      </c>
      <c r="D5780" s="7" t="s">
        <v>6</v>
      </c>
      <c r="E5780" s="8">
        <v>0.100641085364765</v>
      </c>
      <c r="F5780" s="8">
        <v>4.5995872565521199E-2</v>
      </c>
      <c r="G5780" s="8">
        <v>3.5482674707192199E-2</v>
      </c>
      <c r="H5780" s="8">
        <v>7.6965934076518305E-2</v>
      </c>
    </row>
    <row r="5781" spans="1:8" x14ac:dyDescent="0.35">
      <c r="A5781" s="7" t="s">
        <v>1538</v>
      </c>
      <c r="B5781" s="7">
        <v>0</v>
      </c>
      <c r="C5781" s="7">
        <v>0</v>
      </c>
      <c r="D5781" s="7" t="s">
        <v>7</v>
      </c>
      <c r="E5781" s="8">
        <v>4.3369194216885801E-2</v>
      </c>
      <c r="F5781" s="8">
        <v>1.3115344059128099E-2</v>
      </c>
      <c r="G5781" s="8">
        <v>8.2216772843637306E-2</v>
      </c>
      <c r="H5781" s="8">
        <v>6.3497651471558794E-2</v>
      </c>
    </row>
    <row r="5782" spans="1:8" x14ac:dyDescent="0.35">
      <c r="A5782" s="7" t="s">
        <v>1539</v>
      </c>
      <c r="B5782" s="7">
        <v>0</v>
      </c>
      <c r="C5782" s="7">
        <v>0</v>
      </c>
      <c r="D5782" s="7" t="s">
        <v>8</v>
      </c>
      <c r="E5782" s="8">
        <v>2.00191702636538E-2</v>
      </c>
      <c r="F5782" s="8">
        <v>1.65044890544193E-2</v>
      </c>
      <c r="G5782" s="8">
        <v>1.6823754786929299E-2</v>
      </c>
      <c r="H5782" s="8">
        <v>6.3118016957694797E-2</v>
      </c>
    </row>
    <row r="5783" spans="1:8" x14ac:dyDescent="0.35">
      <c r="A5783" s="7" t="s">
        <v>1540</v>
      </c>
      <c r="B5783" s="7">
        <v>0</v>
      </c>
      <c r="C5783" s="7">
        <v>0</v>
      </c>
      <c r="D5783" s="7" t="s">
        <v>9</v>
      </c>
      <c r="E5783" s="8">
        <v>0.10622585139538</v>
      </c>
      <c r="F5783" s="8">
        <v>3.9538730238155698E-2</v>
      </c>
      <c r="G5783" s="8">
        <v>1.9320332464634001E-2</v>
      </c>
      <c r="H5783" s="8">
        <v>5.7414186995664099E-2</v>
      </c>
    </row>
    <row r="5784" spans="1:8" x14ac:dyDescent="0.35">
      <c r="A5784" s="7" t="s">
        <v>1541</v>
      </c>
      <c r="B5784" s="7">
        <v>0</v>
      </c>
      <c r="C5784" s="7">
        <v>0</v>
      </c>
      <c r="D5784" s="7" t="s">
        <v>10</v>
      </c>
      <c r="E5784" s="8">
        <v>5.5181886943620202E-2</v>
      </c>
      <c r="F5784" s="8">
        <v>2.2349623846680301E-2</v>
      </c>
      <c r="G5784" s="8">
        <v>4.2133408035929201E-2</v>
      </c>
      <c r="H5784" s="8">
        <v>3.4372809523731798E-2</v>
      </c>
    </row>
    <row r="5785" spans="1:8" x14ac:dyDescent="0.35">
      <c r="A5785" s="7" t="s">
        <v>1542</v>
      </c>
      <c r="B5785" s="7">
        <v>0</v>
      </c>
      <c r="C5785" s="7">
        <v>0</v>
      </c>
      <c r="D5785" s="7" t="s">
        <v>11</v>
      </c>
      <c r="E5785" s="8">
        <v>3.22980323553076E-2</v>
      </c>
      <c r="F5785" s="8">
        <v>2.1735255775368199E-2</v>
      </c>
      <c r="G5785" s="8">
        <v>4.2541328602025599E-2</v>
      </c>
      <c r="H5785" s="8">
        <v>2.98876987147591E-2</v>
      </c>
    </row>
    <row r="5786" spans="1:8" x14ac:dyDescent="0.35">
      <c r="A5786" s="7" t="s">
        <v>1543</v>
      </c>
      <c r="B5786" s="7">
        <v>0</v>
      </c>
      <c r="C5786" s="7">
        <v>0</v>
      </c>
      <c r="D5786" s="7" t="s">
        <v>12</v>
      </c>
      <c r="E5786" s="8">
        <v>0.119618915840167</v>
      </c>
      <c r="F5786" s="8">
        <v>0.108622357635584</v>
      </c>
      <c r="G5786" s="8">
        <v>0.12299567826243001</v>
      </c>
      <c r="H5786" s="8">
        <v>7.4111065606529997E-2</v>
      </c>
    </row>
    <row r="5787" spans="1:8" x14ac:dyDescent="0.35">
      <c r="A5787" s="7" t="s">
        <v>1544</v>
      </c>
      <c r="B5787" s="7">
        <v>0</v>
      </c>
      <c r="C5787" s="7">
        <v>0</v>
      </c>
      <c r="D5787" s="7" t="s">
        <v>13</v>
      </c>
      <c r="E5787" s="8">
        <v>7.3707610453456501E-2</v>
      </c>
      <c r="F5787" s="8">
        <v>4.0798782650620799E-2</v>
      </c>
      <c r="G5787" s="8">
        <v>3.5800847980321897E-2</v>
      </c>
      <c r="H5787" s="8">
        <v>4.20910199265912E-2</v>
      </c>
    </row>
    <row r="5788" spans="1:8" x14ac:dyDescent="0.35">
      <c r="A5788" s="7" t="s">
        <v>1545</v>
      </c>
      <c r="B5788" s="7">
        <v>0</v>
      </c>
      <c r="C5788" s="7">
        <v>0</v>
      </c>
      <c r="D5788" s="7" t="s">
        <v>14</v>
      </c>
      <c r="E5788" s="8">
        <v>6.06374010979156E-2</v>
      </c>
      <c r="F5788" s="8">
        <v>4.1486340246499699E-2</v>
      </c>
      <c r="G5788" s="8">
        <v>7.3823107332903107E-2</v>
      </c>
      <c r="H5788" s="8">
        <v>5.0964079983708298E-2</v>
      </c>
    </row>
    <row r="5789" spans="1:8" x14ac:dyDescent="0.35">
      <c r="A5789" s="7" t="s">
        <v>1546</v>
      </c>
      <c r="B5789" s="7">
        <v>0</v>
      </c>
      <c r="C5789" s="7">
        <v>0</v>
      </c>
      <c r="D5789" s="7" t="s">
        <v>15</v>
      </c>
      <c r="E5789" s="8">
        <v>4.4044189477760898E-2</v>
      </c>
      <c r="F5789" s="8">
        <v>2.2179052008309601E-2</v>
      </c>
      <c r="G5789" s="8">
        <v>5.09283801365292E-2</v>
      </c>
      <c r="H5789" s="8">
        <v>5.99238030388973E-2</v>
      </c>
    </row>
    <row r="5790" spans="1:8" x14ac:dyDescent="0.35">
      <c r="A5790" s="7" t="s">
        <v>1547</v>
      </c>
      <c r="B5790" s="7">
        <v>0</v>
      </c>
      <c r="C5790" s="7">
        <v>0</v>
      </c>
      <c r="D5790" s="7" t="s">
        <v>16</v>
      </c>
      <c r="E5790" s="8">
        <v>9.6728449232910907E-2</v>
      </c>
      <c r="F5790" s="8">
        <v>5.2695596438557903E-2</v>
      </c>
      <c r="G5790" s="8">
        <v>6.6705295925018407E-2</v>
      </c>
      <c r="H5790" s="8">
        <v>6.9418822444479805E-2</v>
      </c>
    </row>
    <row r="5791" spans="1:8" x14ac:dyDescent="0.35">
      <c r="A5791" s="7" t="s">
        <v>1548</v>
      </c>
      <c r="B5791" s="7">
        <v>0</v>
      </c>
      <c r="C5791" s="7">
        <v>0</v>
      </c>
      <c r="D5791" s="7" t="s">
        <v>39</v>
      </c>
      <c r="E5791" s="8">
        <v>4.0446898126214204E-3</v>
      </c>
      <c r="F5791" s="8">
        <v>1.3607346699574901E-2</v>
      </c>
      <c r="G5791" s="8">
        <v>2.4714041542020702E-2</v>
      </c>
      <c r="H5791" s="8" t="s">
        <v>276</v>
      </c>
    </row>
    <row r="5792" spans="1:8" x14ac:dyDescent="0.35">
      <c r="A5792" s="7" t="s">
        <v>1549</v>
      </c>
      <c r="B5792" s="7">
        <v>0</v>
      </c>
      <c r="C5792" s="7">
        <v>0</v>
      </c>
      <c r="D5792" s="7" t="s">
        <v>40</v>
      </c>
      <c r="E5792" s="8">
        <v>6.7814619296038006E-2</v>
      </c>
      <c r="F5792" s="8">
        <v>1.4153082260832801E-2</v>
      </c>
      <c r="G5792" s="8">
        <v>7.8247462989702005E-2</v>
      </c>
      <c r="H5792" s="8">
        <v>4.6090439033393597E-2</v>
      </c>
    </row>
    <row r="5793" spans="1:8" x14ac:dyDescent="0.35">
      <c r="A5793" s="7" t="s">
        <v>1550</v>
      </c>
      <c r="B5793" s="7">
        <v>0</v>
      </c>
      <c r="C5793" s="7">
        <v>0</v>
      </c>
      <c r="D5793" s="7" t="s">
        <v>41</v>
      </c>
      <c r="E5793" s="8">
        <v>5.7868109039387002E-2</v>
      </c>
      <c r="F5793" s="8">
        <v>2.87418078608314E-2</v>
      </c>
      <c r="G5793" s="8">
        <v>2.79888877442055E-2</v>
      </c>
      <c r="H5793" s="8">
        <v>3.0146108179834302E-2</v>
      </c>
    </row>
    <row r="5794" spans="1:8" x14ac:dyDescent="0.35">
      <c r="A5794" s="7" t="s">
        <v>1551</v>
      </c>
      <c r="B5794" s="7">
        <v>0</v>
      </c>
      <c r="C5794" s="7">
        <v>0</v>
      </c>
      <c r="D5794" s="7" t="s">
        <v>42</v>
      </c>
      <c r="E5794" s="8">
        <v>5.8215678051683498E-2</v>
      </c>
      <c r="F5794" s="8">
        <v>3.6516221746384303E-2</v>
      </c>
      <c r="G5794" s="8">
        <v>3.9146279489187003E-2</v>
      </c>
      <c r="H5794" s="8">
        <v>3.47907716816757E-2</v>
      </c>
    </row>
    <row r="5795" spans="1:8" x14ac:dyDescent="0.35">
      <c r="A5795" s="7" t="s">
        <v>1552</v>
      </c>
      <c r="B5795" s="7">
        <v>0</v>
      </c>
      <c r="C5795" s="7">
        <v>0</v>
      </c>
      <c r="D5795" s="7" t="s">
        <v>43</v>
      </c>
      <c r="E5795" s="8">
        <v>0.10853725482108301</v>
      </c>
      <c r="F5795" s="8">
        <v>8.1034800615252103E-2</v>
      </c>
      <c r="G5795" s="8">
        <v>0.11047444066905</v>
      </c>
      <c r="H5795" s="8">
        <v>9.5550245173857601E-2</v>
      </c>
    </row>
    <row r="5796" spans="1:8" x14ac:dyDescent="0.35">
      <c r="A5796" s="7" t="s">
        <v>1553</v>
      </c>
      <c r="B5796" s="7">
        <v>0</v>
      </c>
      <c r="C5796" s="7">
        <v>0</v>
      </c>
      <c r="D5796" s="7" t="s">
        <v>44</v>
      </c>
      <c r="E5796" s="8">
        <v>0.117302087064664</v>
      </c>
      <c r="F5796" s="8">
        <v>7.8975023990398296E-2</v>
      </c>
      <c r="G5796" s="8">
        <v>8.4517069346466106E-2</v>
      </c>
      <c r="H5796" s="8">
        <v>8.0230405925500306E-2</v>
      </c>
    </row>
    <row r="5797" spans="1:8" x14ac:dyDescent="0.35">
      <c r="A5797" s="7" t="s">
        <v>1554</v>
      </c>
      <c r="B5797" s="7">
        <v>0</v>
      </c>
      <c r="C5797" s="7">
        <v>0</v>
      </c>
      <c r="D5797" s="7" t="s">
        <v>17</v>
      </c>
      <c r="E5797" s="8">
        <v>8.9744074663286905E-2</v>
      </c>
      <c r="F5797" s="8">
        <v>7.3669843151932105E-2</v>
      </c>
      <c r="G5797" s="8">
        <v>0.106747837751731</v>
      </c>
      <c r="H5797" s="8">
        <v>9.6622203443506902E-2</v>
      </c>
    </row>
    <row r="5798" spans="1:8" x14ac:dyDescent="0.35">
      <c r="A5798" s="7" t="s">
        <v>1555</v>
      </c>
      <c r="B5798" s="7">
        <v>0</v>
      </c>
      <c r="C5798" s="7">
        <v>0</v>
      </c>
      <c r="D5798" s="7" t="s">
        <v>18</v>
      </c>
      <c r="E5798" s="8">
        <v>8.6679588926121001E-2</v>
      </c>
      <c r="F5798" s="8">
        <v>6.2252161866406801E-2</v>
      </c>
      <c r="G5798" s="8">
        <v>5.3476161245174701E-2</v>
      </c>
      <c r="H5798" s="8">
        <v>4.5523176735996998E-2</v>
      </c>
    </row>
    <row r="5799" spans="1:8" x14ac:dyDescent="0.35">
      <c r="A5799" s="7" t="s">
        <v>1556</v>
      </c>
      <c r="B5799" s="7">
        <v>0</v>
      </c>
      <c r="C5799" s="7">
        <v>0</v>
      </c>
      <c r="D5799" s="7" t="s">
        <v>19</v>
      </c>
      <c r="E5799" s="8">
        <v>7.1544237172075503E-2</v>
      </c>
      <c r="F5799" s="8">
        <v>3.8206641919007203E-2</v>
      </c>
      <c r="G5799" s="8">
        <v>5.0559817187825699E-2</v>
      </c>
      <c r="H5799" s="8">
        <v>4.72044209086082E-2</v>
      </c>
    </row>
    <row r="5800" spans="1:8" x14ac:dyDescent="0.35">
      <c r="A5800" s="7" t="s">
        <v>1557</v>
      </c>
      <c r="B5800" s="7">
        <v>0</v>
      </c>
      <c r="C5800" s="7">
        <v>0</v>
      </c>
      <c r="D5800" s="7" t="s">
        <v>20</v>
      </c>
      <c r="E5800" s="8">
        <v>5.8251455827375301E-2</v>
      </c>
      <c r="F5800" s="8">
        <v>2.09217802457317E-2</v>
      </c>
      <c r="G5800" s="8">
        <v>4.9318018802181701E-2</v>
      </c>
      <c r="H5800" s="8">
        <v>3.5617697123558299E-2</v>
      </c>
    </row>
    <row r="5801" spans="1:8" x14ac:dyDescent="0.35">
      <c r="A5801" s="7" t="s">
        <v>1558</v>
      </c>
      <c r="B5801" s="7">
        <v>0</v>
      </c>
      <c r="C5801" s="7">
        <v>0</v>
      </c>
      <c r="D5801" s="7" t="s">
        <v>21</v>
      </c>
      <c r="E5801" s="8">
        <v>7.6644216534266299E-2</v>
      </c>
      <c r="F5801" s="8">
        <v>4.1570867913718397E-2</v>
      </c>
      <c r="G5801" s="8">
        <v>5.6008087595107503E-2</v>
      </c>
      <c r="H5801" s="8">
        <v>5.22542122254889E-2</v>
      </c>
    </row>
    <row r="5802" spans="1:8" x14ac:dyDescent="0.35">
      <c r="A5802" s="7" t="s">
        <v>1559</v>
      </c>
      <c r="B5802" s="7">
        <v>0</v>
      </c>
      <c r="C5802" s="7">
        <v>0</v>
      </c>
      <c r="D5802" s="7" t="s">
        <v>22</v>
      </c>
      <c r="E5802" s="8">
        <v>7.9164930088866395E-2</v>
      </c>
      <c r="F5802" s="8">
        <v>5.9028070363631099E-2</v>
      </c>
      <c r="G5802" s="8">
        <v>7.0593682878702102E-2</v>
      </c>
      <c r="H5802" s="8">
        <v>5.7658495743923503E-2</v>
      </c>
    </row>
    <row r="5803" spans="1:8" x14ac:dyDescent="0.35">
      <c r="A5803" s="7" t="s">
        <v>1560</v>
      </c>
      <c r="B5803" s="7">
        <v>0</v>
      </c>
      <c r="C5803" s="7" t="s">
        <v>157</v>
      </c>
      <c r="D5803" s="7" t="s">
        <v>36</v>
      </c>
      <c r="E5803" s="8">
        <v>0.22661016641105899</v>
      </c>
      <c r="F5803" s="8">
        <v>0.122338107857609</v>
      </c>
      <c r="G5803" s="8">
        <v>0.14597362363659</v>
      </c>
      <c r="H5803" s="8">
        <v>0.14070085256340101</v>
      </c>
    </row>
    <row r="5804" spans="1:8" x14ac:dyDescent="0.35">
      <c r="A5804" s="7" t="s">
        <v>1561</v>
      </c>
      <c r="B5804" s="7">
        <v>0</v>
      </c>
      <c r="C5804" s="7">
        <v>0</v>
      </c>
      <c r="D5804" s="7" t="s">
        <v>1</v>
      </c>
      <c r="E5804" s="8">
        <v>0.19132011569000301</v>
      </c>
      <c r="F5804" s="8">
        <v>7.3591472637455094E-2</v>
      </c>
      <c r="G5804" s="8">
        <v>0.16192758757053299</v>
      </c>
      <c r="H5804" s="8">
        <v>5.8149945889864801E-2</v>
      </c>
    </row>
    <row r="5805" spans="1:8" x14ac:dyDescent="0.35">
      <c r="A5805" s="7" t="s">
        <v>1562</v>
      </c>
      <c r="B5805" s="7">
        <v>0</v>
      </c>
      <c r="C5805" s="7">
        <v>0</v>
      </c>
      <c r="D5805" s="7" t="s">
        <v>2</v>
      </c>
      <c r="E5805" s="8">
        <v>0.28330433191072701</v>
      </c>
      <c r="F5805" s="8">
        <v>0.13039946066375999</v>
      </c>
      <c r="G5805" s="8">
        <v>0.100474857194031</v>
      </c>
      <c r="H5805" s="8">
        <v>9.9142269398652103E-2</v>
      </c>
    </row>
    <row r="5806" spans="1:8" x14ac:dyDescent="0.35">
      <c r="A5806" s="7" t="s">
        <v>1563</v>
      </c>
      <c r="B5806" s="7">
        <v>0</v>
      </c>
      <c r="C5806" s="7">
        <v>0</v>
      </c>
      <c r="D5806" s="7" t="s">
        <v>3</v>
      </c>
      <c r="E5806" s="8">
        <v>0.28315999141905401</v>
      </c>
      <c r="F5806" s="8">
        <v>0.13281092921764301</v>
      </c>
      <c r="G5806" s="8">
        <v>0.106575321491174</v>
      </c>
      <c r="H5806" s="8">
        <v>7.3205759782412602E-2</v>
      </c>
    </row>
    <row r="5807" spans="1:8" x14ac:dyDescent="0.35">
      <c r="A5807" s="7" t="s">
        <v>1564</v>
      </c>
      <c r="B5807" s="7">
        <v>0</v>
      </c>
      <c r="C5807" s="7">
        <v>0</v>
      </c>
      <c r="D5807" s="7" t="s">
        <v>4</v>
      </c>
      <c r="E5807" s="8">
        <v>0.261881215498598</v>
      </c>
      <c r="F5807" s="8">
        <v>0.15537151288013501</v>
      </c>
      <c r="G5807" s="8">
        <v>2.43860241960034E-2</v>
      </c>
      <c r="H5807" s="8">
        <v>0.12504430283002699</v>
      </c>
    </row>
    <row r="5808" spans="1:8" x14ac:dyDescent="0.35">
      <c r="A5808" s="7" t="s">
        <v>1565</v>
      </c>
      <c r="B5808" s="7">
        <v>0</v>
      </c>
      <c r="C5808" s="7">
        <v>0</v>
      </c>
      <c r="D5808" s="7" t="s">
        <v>5</v>
      </c>
      <c r="E5808" s="8">
        <v>0.161395772358989</v>
      </c>
      <c r="F5808" s="8">
        <v>8.1882287579321297E-2</v>
      </c>
      <c r="G5808" s="8">
        <v>7.7653738948741197E-2</v>
      </c>
      <c r="H5808" s="8">
        <v>9.2481122965618806E-2</v>
      </c>
    </row>
    <row r="5809" spans="1:8" x14ac:dyDescent="0.35">
      <c r="A5809" s="7" t="s">
        <v>1566</v>
      </c>
      <c r="B5809" s="7">
        <v>0</v>
      </c>
      <c r="C5809" s="7">
        <v>0</v>
      </c>
      <c r="D5809" s="7" t="s">
        <v>6</v>
      </c>
      <c r="E5809" s="8">
        <v>0.15906489232639501</v>
      </c>
      <c r="F5809" s="8">
        <v>0.10922859526560499</v>
      </c>
      <c r="G5809" s="8">
        <v>0.36469986325474701</v>
      </c>
      <c r="H5809" s="8">
        <v>0.148243801946114</v>
      </c>
    </row>
    <row r="5810" spans="1:8" x14ac:dyDescent="0.35">
      <c r="A5810" s="7" t="s">
        <v>1567</v>
      </c>
      <c r="B5810" s="7">
        <v>0</v>
      </c>
      <c r="C5810" s="7">
        <v>0</v>
      </c>
      <c r="D5810" s="7" t="s">
        <v>7</v>
      </c>
      <c r="E5810" s="8">
        <v>0.19321546103214601</v>
      </c>
      <c r="F5810" s="8">
        <v>7.1174349304418405E-2</v>
      </c>
      <c r="G5810" s="8">
        <v>0.44974994515282501</v>
      </c>
      <c r="H5810" s="8">
        <v>0.39527188952904202</v>
      </c>
    </row>
    <row r="5811" spans="1:8" x14ac:dyDescent="0.35">
      <c r="A5811" s="7" t="s">
        <v>1568</v>
      </c>
      <c r="B5811" s="7">
        <v>0</v>
      </c>
      <c r="C5811" s="7">
        <v>0</v>
      </c>
      <c r="D5811" s="7" t="s">
        <v>8</v>
      </c>
      <c r="E5811" s="8">
        <v>0.20852342579625699</v>
      </c>
      <c r="F5811" s="8">
        <v>0.192624200703678</v>
      </c>
      <c r="G5811" s="8">
        <v>9.9979010672225602E-2</v>
      </c>
      <c r="H5811" s="8">
        <v>0.23737152344453899</v>
      </c>
    </row>
    <row r="5812" spans="1:8" x14ac:dyDescent="0.35">
      <c r="A5812" s="7" t="s">
        <v>1569</v>
      </c>
      <c r="B5812" s="7">
        <v>0</v>
      </c>
      <c r="C5812" s="7">
        <v>0</v>
      </c>
      <c r="D5812" s="7" t="s">
        <v>9</v>
      </c>
      <c r="E5812" s="8">
        <v>0.133657168800009</v>
      </c>
      <c r="F5812" s="8">
        <v>0.106725518542699</v>
      </c>
      <c r="G5812" s="8">
        <v>9.1683692347659496E-2</v>
      </c>
      <c r="H5812" s="8">
        <v>0.11411113106453299</v>
      </c>
    </row>
    <row r="5813" spans="1:8" x14ac:dyDescent="0.35">
      <c r="A5813" s="7" t="s">
        <v>1570</v>
      </c>
      <c r="B5813" s="7">
        <v>0</v>
      </c>
      <c r="C5813" s="7">
        <v>0</v>
      </c>
      <c r="D5813" s="7" t="s">
        <v>10</v>
      </c>
      <c r="E5813" s="8">
        <v>0.22641204596196701</v>
      </c>
      <c r="F5813" s="8">
        <v>7.0979295892831903E-2</v>
      </c>
      <c r="G5813" s="8">
        <v>0.33550262703328099</v>
      </c>
      <c r="H5813" s="8">
        <v>0.122538911530286</v>
      </c>
    </row>
    <row r="5814" spans="1:8" x14ac:dyDescent="0.35">
      <c r="A5814" s="7" t="s">
        <v>1571</v>
      </c>
      <c r="B5814" s="7">
        <v>0</v>
      </c>
      <c r="C5814" s="7">
        <v>0</v>
      </c>
      <c r="D5814" s="7" t="s">
        <v>11</v>
      </c>
      <c r="E5814" s="8">
        <v>0.63849393402172205</v>
      </c>
      <c r="F5814" s="8">
        <v>0.132123842750486</v>
      </c>
      <c r="G5814" s="8">
        <v>7.6603955939918894E-2</v>
      </c>
      <c r="H5814" s="8">
        <v>0.352705000058053</v>
      </c>
    </row>
    <row r="5815" spans="1:8" x14ac:dyDescent="0.35">
      <c r="A5815" s="7" t="s">
        <v>1572</v>
      </c>
      <c r="B5815" s="7">
        <v>0</v>
      </c>
      <c r="C5815" s="7">
        <v>0</v>
      </c>
      <c r="D5815" s="7" t="s">
        <v>12</v>
      </c>
      <c r="E5815" s="8">
        <v>0.171281470352418</v>
      </c>
      <c r="F5815" s="8">
        <v>7.1172824419162298E-2</v>
      </c>
      <c r="G5815" s="8">
        <v>7.9530499629550194E-2</v>
      </c>
      <c r="H5815" s="8">
        <v>0.202614595418184</v>
      </c>
    </row>
    <row r="5816" spans="1:8" x14ac:dyDescent="0.35">
      <c r="A5816" s="7" t="s">
        <v>1573</v>
      </c>
      <c r="B5816" s="7">
        <v>0</v>
      </c>
      <c r="C5816" s="7">
        <v>0</v>
      </c>
      <c r="D5816" s="7" t="s">
        <v>13</v>
      </c>
      <c r="E5816" s="8">
        <v>0.200149154169557</v>
      </c>
      <c r="F5816" s="8">
        <v>0.15992214860745399</v>
      </c>
      <c r="G5816" s="8">
        <v>0.29301498428462103</v>
      </c>
      <c r="H5816" s="8">
        <v>0.13041298746781099</v>
      </c>
    </row>
    <row r="5817" spans="1:8" x14ac:dyDescent="0.35">
      <c r="A5817" s="7" t="s">
        <v>1574</v>
      </c>
      <c r="B5817" s="7">
        <v>0</v>
      </c>
      <c r="C5817" s="7">
        <v>0</v>
      </c>
      <c r="D5817" s="7" t="s">
        <v>14</v>
      </c>
      <c r="E5817" s="8">
        <v>0.13243051672284101</v>
      </c>
      <c r="F5817" s="8">
        <v>0.159733925835462</v>
      </c>
      <c r="G5817" s="8">
        <v>0.13882172984520799</v>
      </c>
      <c r="H5817" s="8">
        <v>7.6142465442568405E-2</v>
      </c>
    </row>
    <row r="5818" spans="1:8" x14ac:dyDescent="0.35">
      <c r="A5818" s="7" t="s">
        <v>1575</v>
      </c>
      <c r="B5818" s="7">
        <v>0</v>
      </c>
      <c r="C5818" s="7">
        <v>0</v>
      </c>
      <c r="D5818" s="7" t="s">
        <v>15</v>
      </c>
      <c r="E5818" s="8">
        <v>0.16615700483947099</v>
      </c>
      <c r="F5818" s="8">
        <v>9.3487100947187096E-2</v>
      </c>
      <c r="G5818" s="8">
        <v>3.8819235462019E-2</v>
      </c>
      <c r="H5818" s="8">
        <v>6.4721855054319904E-2</v>
      </c>
    </row>
    <row r="5819" spans="1:8" x14ac:dyDescent="0.35">
      <c r="A5819" s="7" t="s">
        <v>1576</v>
      </c>
      <c r="B5819" s="7">
        <v>0</v>
      </c>
      <c r="C5819" s="7">
        <v>0</v>
      </c>
      <c r="D5819" s="7" t="s">
        <v>16</v>
      </c>
      <c r="E5819" s="8">
        <v>0.251204890549664</v>
      </c>
      <c r="F5819" s="8">
        <v>0.15603413915803999</v>
      </c>
      <c r="G5819" s="8">
        <v>0.10042995340845801</v>
      </c>
      <c r="H5819" s="8">
        <v>9.5917991948552106E-2</v>
      </c>
    </row>
    <row r="5820" spans="1:8" x14ac:dyDescent="0.35">
      <c r="A5820" s="7" t="s">
        <v>1577</v>
      </c>
      <c r="B5820" s="7">
        <v>0</v>
      </c>
      <c r="C5820" s="7">
        <v>0</v>
      </c>
      <c r="D5820" s="7" t="s">
        <v>39</v>
      </c>
      <c r="E5820" s="8">
        <v>2.4474503290351401E-2</v>
      </c>
      <c r="F5820" s="8">
        <v>0.106155480312006</v>
      </c>
      <c r="G5820" s="8">
        <v>3.3907608421293797E-2</v>
      </c>
      <c r="H5820" s="8">
        <v>2.5170429076863999E-2</v>
      </c>
    </row>
    <row r="5821" spans="1:8" x14ac:dyDescent="0.35">
      <c r="A5821" s="7" t="s">
        <v>1578</v>
      </c>
      <c r="B5821" s="7">
        <v>0</v>
      </c>
      <c r="C5821" s="7">
        <v>0</v>
      </c>
      <c r="D5821" s="7" t="s">
        <v>40</v>
      </c>
      <c r="E5821" s="8">
        <v>0.104192952161372</v>
      </c>
      <c r="F5821" s="8">
        <v>6.23054127640899E-2</v>
      </c>
      <c r="G5821" s="8">
        <v>0.108544223029864</v>
      </c>
      <c r="H5821" s="8">
        <v>8.8574478973526397E-2</v>
      </c>
    </row>
    <row r="5822" spans="1:8" x14ac:dyDescent="0.35">
      <c r="A5822" s="7" t="s">
        <v>1579</v>
      </c>
      <c r="B5822" s="7">
        <v>0</v>
      </c>
      <c r="C5822" s="7">
        <v>0</v>
      </c>
      <c r="D5822" s="7" t="s">
        <v>41</v>
      </c>
      <c r="E5822" s="8">
        <v>0.14449624041402201</v>
      </c>
      <c r="F5822" s="8">
        <v>7.3871233136583003E-2</v>
      </c>
      <c r="G5822" s="8">
        <v>8.8922269640308693E-2</v>
      </c>
      <c r="H5822" s="8">
        <v>0.204394130273231</v>
      </c>
    </row>
    <row r="5823" spans="1:8" x14ac:dyDescent="0.35">
      <c r="A5823" s="7" t="s">
        <v>1580</v>
      </c>
      <c r="B5823" s="7">
        <v>0</v>
      </c>
      <c r="C5823" s="7">
        <v>0</v>
      </c>
      <c r="D5823" s="7" t="s">
        <v>42</v>
      </c>
      <c r="E5823" s="8">
        <v>0.190687014814649</v>
      </c>
      <c r="F5823" s="8">
        <v>7.9461504557521101E-2</v>
      </c>
      <c r="G5823" s="8">
        <v>4.8417240057249199E-2</v>
      </c>
      <c r="H5823" s="8">
        <v>0.11636268731374901</v>
      </c>
    </row>
    <row r="5824" spans="1:8" x14ac:dyDescent="0.35">
      <c r="A5824" s="7" t="s">
        <v>1581</v>
      </c>
      <c r="B5824" s="7">
        <v>0</v>
      </c>
      <c r="C5824" s="7">
        <v>0</v>
      </c>
      <c r="D5824" s="7" t="s">
        <v>43</v>
      </c>
      <c r="E5824" s="8">
        <v>0.48940300436037598</v>
      </c>
      <c r="F5824" s="8">
        <v>0.15433153242566999</v>
      </c>
      <c r="G5824" s="8">
        <v>0.28473662532584598</v>
      </c>
      <c r="H5824" s="8">
        <v>0.20157555839938901</v>
      </c>
    </row>
    <row r="5825" spans="1:8" x14ac:dyDescent="0.35">
      <c r="A5825" s="7" t="s">
        <v>1582</v>
      </c>
      <c r="B5825" s="7">
        <v>0</v>
      </c>
      <c r="C5825" s="7">
        <v>0</v>
      </c>
      <c r="D5825" s="7" t="s">
        <v>44</v>
      </c>
      <c r="E5825" s="8">
        <v>0.19712989170374701</v>
      </c>
      <c r="F5825" s="8">
        <v>0.20993744075063001</v>
      </c>
      <c r="G5825" s="8">
        <v>0.23651594160036199</v>
      </c>
      <c r="H5825" s="8">
        <v>0.129500339411594</v>
      </c>
    </row>
    <row r="5826" spans="1:8" x14ac:dyDescent="0.35">
      <c r="A5826" s="7" t="s">
        <v>1583</v>
      </c>
      <c r="B5826" s="7">
        <v>0</v>
      </c>
      <c r="C5826" s="7">
        <v>0</v>
      </c>
      <c r="D5826" s="7" t="s">
        <v>17</v>
      </c>
      <c r="E5826" s="8">
        <v>0.13127595001355499</v>
      </c>
      <c r="F5826" s="8">
        <v>9.7505773097829193E-2</v>
      </c>
      <c r="G5826" s="8">
        <v>7.8292631811148594E-2</v>
      </c>
      <c r="H5826" s="8">
        <v>0.10556100532259501</v>
      </c>
    </row>
    <row r="5827" spans="1:8" x14ac:dyDescent="0.35">
      <c r="A5827" s="7" t="s">
        <v>1584</v>
      </c>
      <c r="B5827" s="7">
        <v>0</v>
      </c>
      <c r="C5827" s="7">
        <v>0</v>
      </c>
      <c r="D5827" s="7" t="s">
        <v>18</v>
      </c>
      <c r="E5827" s="8">
        <v>0.22587830173155601</v>
      </c>
      <c r="F5827" s="8">
        <v>0.11965734430456799</v>
      </c>
      <c r="G5827" s="8">
        <v>8.6805478046558901E-2</v>
      </c>
      <c r="H5827" s="8">
        <v>0.122963542749083</v>
      </c>
    </row>
    <row r="5828" spans="1:8" x14ac:dyDescent="0.35">
      <c r="A5828" s="7" t="s">
        <v>1585</v>
      </c>
      <c r="B5828" s="7">
        <v>0</v>
      </c>
      <c r="C5828" s="7">
        <v>0</v>
      </c>
      <c r="D5828" s="7" t="s">
        <v>19</v>
      </c>
      <c r="E5828" s="8">
        <v>0.15895500590508599</v>
      </c>
      <c r="F5828" s="8">
        <v>0.104658644996508</v>
      </c>
      <c r="G5828" s="8">
        <v>0.220327723181902</v>
      </c>
      <c r="H5828" s="8">
        <v>9.0925550250488596E-2</v>
      </c>
    </row>
    <row r="5829" spans="1:8" x14ac:dyDescent="0.35">
      <c r="A5829" s="7" t="s">
        <v>1586</v>
      </c>
      <c r="B5829" s="7">
        <v>0</v>
      </c>
      <c r="C5829" s="7">
        <v>0</v>
      </c>
      <c r="D5829" s="7" t="s">
        <v>20</v>
      </c>
      <c r="E5829" s="8">
        <v>0.430581604810364</v>
      </c>
      <c r="F5829" s="8">
        <v>0.179068676009454</v>
      </c>
      <c r="G5829" s="8">
        <v>0.221289360739441</v>
      </c>
      <c r="H5829" s="8">
        <v>0.276394978713287</v>
      </c>
    </row>
    <row r="5830" spans="1:8" x14ac:dyDescent="0.35">
      <c r="A5830" s="7" t="s">
        <v>1587</v>
      </c>
      <c r="B5830" s="7">
        <v>0</v>
      </c>
      <c r="C5830" s="7">
        <v>0</v>
      </c>
      <c r="D5830" s="7" t="s">
        <v>21</v>
      </c>
      <c r="E5830" s="8">
        <v>0.13560562298567899</v>
      </c>
      <c r="F5830" s="8">
        <v>0.115447904049501</v>
      </c>
      <c r="G5830" s="8">
        <v>0.126375772109041</v>
      </c>
      <c r="H5830" s="8">
        <v>0.108668058604923</v>
      </c>
    </row>
    <row r="5831" spans="1:8" x14ac:dyDescent="0.35">
      <c r="A5831" s="7" t="s">
        <v>1588</v>
      </c>
      <c r="B5831" s="7">
        <v>0</v>
      </c>
      <c r="C5831" s="7">
        <v>0</v>
      </c>
      <c r="D5831" s="7" t="s">
        <v>22</v>
      </c>
      <c r="E5831" s="8">
        <v>0.31617142960080402</v>
      </c>
      <c r="F5831" s="8">
        <v>0.12912819128907699</v>
      </c>
      <c r="G5831" s="8">
        <v>0.16528657621540799</v>
      </c>
      <c r="H5831" s="8">
        <v>0.17230040540144501</v>
      </c>
    </row>
    <row r="5832" spans="1:8" x14ac:dyDescent="0.35">
      <c r="A5832" s="7" t="s">
        <v>1589</v>
      </c>
      <c r="B5832" s="7">
        <v>0</v>
      </c>
      <c r="C5832" s="7" t="s">
        <v>187</v>
      </c>
      <c r="D5832" s="7" t="s">
        <v>36</v>
      </c>
      <c r="E5832" s="8">
        <v>2.9995272775190599E-2</v>
      </c>
      <c r="F5832" s="8">
        <v>2.4353401822857099E-2</v>
      </c>
      <c r="G5832" s="8">
        <v>2.4197044887489E-2</v>
      </c>
      <c r="H5832" s="8">
        <v>2.9550551156368701E-2</v>
      </c>
    </row>
    <row r="5833" spans="1:8" x14ac:dyDescent="0.35">
      <c r="A5833" s="7" t="s">
        <v>1590</v>
      </c>
      <c r="B5833" s="7">
        <v>0</v>
      </c>
      <c r="C5833" s="7">
        <v>0</v>
      </c>
      <c r="D5833" s="7" t="s">
        <v>1</v>
      </c>
      <c r="E5833" s="8">
        <v>2.7148277791942298E-2</v>
      </c>
      <c r="F5833" s="8">
        <v>8.1674568177147605E-3</v>
      </c>
      <c r="G5833" s="8">
        <v>1.5914013369580201E-2</v>
      </c>
      <c r="H5833" s="8">
        <v>8.6079391227354505E-3</v>
      </c>
    </row>
    <row r="5834" spans="1:8" x14ac:dyDescent="0.35">
      <c r="A5834" s="7" t="s">
        <v>1591</v>
      </c>
      <c r="B5834" s="7">
        <v>0</v>
      </c>
      <c r="C5834" s="7">
        <v>0</v>
      </c>
      <c r="D5834" s="7" t="s">
        <v>2</v>
      </c>
      <c r="E5834" s="8">
        <v>5.8803633950941601E-3</v>
      </c>
      <c r="F5834" s="8">
        <v>2.2334173010718501E-2</v>
      </c>
      <c r="G5834" s="8">
        <v>3.0487821270414701E-3</v>
      </c>
      <c r="H5834" s="8">
        <v>6.2254919946544201E-3</v>
      </c>
    </row>
    <row r="5835" spans="1:8" x14ac:dyDescent="0.35">
      <c r="A5835" s="7" t="s">
        <v>1592</v>
      </c>
      <c r="B5835" s="7">
        <v>0</v>
      </c>
      <c r="C5835" s="7">
        <v>0</v>
      </c>
      <c r="D5835" s="7" t="s">
        <v>3</v>
      </c>
      <c r="E5835" s="8">
        <v>4.25715829069774E-2</v>
      </c>
      <c r="F5835" s="8">
        <v>3.54292486374067E-2</v>
      </c>
      <c r="G5835" s="8">
        <v>3.3288857902554203E-2</v>
      </c>
      <c r="H5835" s="8">
        <v>4.3892292192364603E-2</v>
      </c>
    </row>
    <row r="5836" spans="1:8" x14ac:dyDescent="0.35">
      <c r="A5836" s="7" t="s">
        <v>1593</v>
      </c>
      <c r="B5836" s="7">
        <v>0</v>
      </c>
      <c r="C5836" s="7">
        <v>0</v>
      </c>
      <c r="D5836" s="7" t="s">
        <v>4</v>
      </c>
      <c r="E5836" s="8">
        <v>4.3690555125947599E-2</v>
      </c>
      <c r="F5836" s="8">
        <v>3.7556449125265998E-2</v>
      </c>
      <c r="G5836" s="8">
        <v>3.6560223658003703E-2</v>
      </c>
      <c r="H5836" s="8">
        <v>4.6577907334986401E-2</v>
      </c>
    </row>
    <row r="5837" spans="1:8" x14ac:dyDescent="0.35">
      <c r="A5837" s="7" t="s">
        <v>1594</v>
      </c>
      <c r="B5837" s="7">
        <v>0</v>
      </c>
      <c r="C5837" s="7">
        <v>0</v>
      </c>
      <c r="D5837" s="7" t="s">
        <v>5</v>
      </c>
      <c r="E5837" s="8">
        <v>4.1554258187533902E-2</v>
      </c>
      <c r="F5837" s="8">
        <v>2.77728570337392E-2</v>
      </c>
      <c r="G5837" s="8">
        <v>2.1441228330948199E-2</v>
      </c>
      <c r="H5837" s="8">
        <v>1.71541529585338E-2</v>
      </c>
    </row>
    <row r="5838" spans="1:8" x14ac:dyDescent="0.35">
      <c r="A5838" s="7" t="s">
        <v>1595</v>
      </c>
      <c r="B5838" s="7">
        <v>0</v>
      </c>
      <c r="C5838" s="7">
        <v>0</v>
      </c>
      <c r="D5838" s="7" t="s">
        <v>6</v>
      </c>
      <c r="E5838" s="8">
        <v>3.20605692223844E-2</v>
      </c>
      <c r="F5838" s="8">
        <v>1.06054090943648E-2</v>
      </c>
      <c r="G5838" s="8">
        <v>1.23634936650905E-2</v>
      </c>
      <c r="H5838" s="8">
        <v>2.58315353771379E-2</v>
      </c>
    </row>
    <row r="5839" spans="1:8" x14ac:dyDescent="0.35">
      <c r="A5839" s="7" t="s">
        <v>1596</v>
      </c>
      <c r="B5839" s="7">
        <v>0</v>
      </c>
      <c r="C5839" s="7">
        <v>0</v>
      </c>
      <c r="D5839" s="7" t="s">
        <v>7</v>
      </c>
      <c r="E5839" s="8">
        <v>1.0751272984860401E-2</v>
      </c>
      <c r="F5839" s="8">
        <v>1.9133556902039699E-2</v>
      </c>
      <c r="G5839" s="8">
        <v>5.0540262285728998E-2</v>
      </c>
      <c r="H5839" s="8">
        <v>6.7442453911038105E-2</v>
      </c>
    </row>
    <row r="5840" spans="1:8" x14ac:dyDescent="0.35">
      <c r="A5840" s="7" t="s">
        <v>1597</v>
      </c>
      <c r="B5840" s="7">
        <v>0</v>
      </c>
      <c r="C5840" s="7">
        <v>0</v>
      </c>
      <c r="D5840" s="7" t="s">
        <v>8</v>
      </c>
      <c r="E5840" s="8">
        <v>1.5930953314318499E-2</v>
      </c>
      <c r="F5840" s="8">
        <v>1.0301552103726099E-2</v>
      </c>
      <c r="G5840" s="8">
        <v>9.1869687565524598E-3</v>
      </c>
      <c r="H5840" s="8">
        <v>5.5425573111813602E-3</v>
      </c>
    </row>
    <row r="5841" spans="1:8" x14ac:dyDescent="0.35">
      <c r="A5841" s="7" t="s">
        <v>1598</v>
      </c>
      <c r="B5841" s="7">
        <v>0</v>
      </c>
      <c r="C5841" s="7">
        <v>0</v>
      </c>
      <c r="D5841" s="7" t="s">
        <v>9</v>
      </c>
      <c r="E5841" s="8">
        <v>7.8358600214857004E-3</v>
      </c>
      <c r="F5841" s="8">
        <v>7.7061113110109996E-4</v>
      </c>
      <c r="G5841" s="8">
        <v>3.4679679647789102E-3</v>
      </c>
      <c r="H5841" s="8">
        <v>1.3375711415685001E-2</v>
      </c>
    </row>
    <row r="5842" spans="1:8" x14ac:dyDescent="0.35">
      <c r="A5842" s="7" t="s">
        <v>1599</v>
      </c>
      <c r="B5842" s="7">
        <v>0</v>
      </c>
      <c r="C5842" s="7">
        <v>0</v>
      </c>
      <c r="D5842" s="7" t="s">
        <v>10</v>
      </c>
      <c r="E5842" s="8">
        <v>1.8064029312332398E-2</v>
      </c>
      <c r="F5842" s="8">
        <v>3.2489858711647101E-3</v>
      </c>
      <c r="G5842" s="8">
        <v>6.0566462827036996E-3</v>
      </c>
      <c r="H5842" s="8">
        <v>2.5001421870918802E-2</v>
      </c>
    </row>
    <row r="5843" spans="1:8" x14ac:dyDescent="0.35">
      <c r="A5843" s="7" t="s">
        <v>1600</v>
      </c>
      <c r="B5843" s="7">
        <v>0</v>
      </c>
      <c r="C5843" s="7">
        <v>0</v>
      </c>
      <c r="D5843" s="7" t="s">
        <v>11</v>
      </c>
      <c r="E5843" s="8">
        <v>9.5691330226648896E-3</v>
      </c>
      <c r="F5843" s="8">
        <v>1.1153006497228699E-2</v>
      </c>
      <c r="G5843" s="8">
        <v>1.31467416027634E-2</v>
      </c>
      <c r="H5843" s="8">
        <v>1.47211168110315E-2</v>
      </c>
    </row>
    <row r="5844" spans="1:8" x14ac:dyDescent="0.35">
      <c r="A5844" s="7" t="s">
        <v>1601</v>
      </c>
      <c r="B5844" s="7">
        <v>0</v>
      </c>
      <c r="C5844" s="7">
        <v>0</v>
      </c>
      <c r="D5844" s="7" t="s">
        <v>12</v>
      </c>
      <c r="E5844" s="8">
        <v>2.5133537087077999E-2</v>
      </c>
      <c r="F5844" s="8">
        <v>3.0650787770354598E-2</v>
      </c>
      <c r="G5844" s="8">
        <v>2.5418816479466401E-2</v>
      </c>
      <c r="H5844" s="8">
        <v>2.5958132423450599E-2</v>
      </c>
    </row>
    <row r="5845" spans="1:8" x14ac:dyDescent="0.35">
      <c r="A5845" s="7" t="s">
        <v>1602</v>
      </c>
      <c r="B5845" s="7">
        <v>0</v>
      </c>
      <c r="C5845" s="7">
        <v>0</v>
      </c>
      <c r="D5845" s="7" t="s">
        <v>13</v>
      </c>
      <c r="E5845" s="8">
        <v>3.00089958140504E-2</v>
      </c>
      <c r="F5845" s="8">
        <v>2.4835503455738799E-2</v>
      </c>
      <c r="G5845" s="8">
        <v>1.7674174620651802E-2</v>
      </c>
      <c r="H5845" s="8">
        <v>2.53771128952455E-2</v>
      </c>
    </row>
    <row r="5846" spans="1:8" x14ac:dyDescent="0.35">
      <c r="A5846" s="7" t="s">
        <v>1603</v>
      </c>
      <c r="B5846" s="7">
        <v>0</v>
      </c>
      <c r="C5846" s="7">
        <v>0</v>
      </c>
      <c r="D5846" s="7" t="s">
        <v>14</v>
      </c>
      <c r="E5846" s="8">
        <v>3.4778206561959797E-2</v>
      </c>
      <c r="F5846" s="8">
        <v>2.9432930189887199E-2</v>
      </c>
      <c r="G5846" s="8">
        <v>4.63388160524923E-2</v>
      </c>
      <c r="H5846" s="8">
        <v>7.6680599409156502E-2</v>
      </c>
    </row>
    <row r="5847" spans="1:8" x14ac:dyDescent="0.35">
      <c r="A5847" s="7" t="s">
        <v>1604</v>
      </c>
      <c r="B5847" s="7">
        <v>0</v>
      </c>
      <c r="C5847" s="7">
        <v>0</v>
      </c>
      <c r="D5847" s="7" t="s">
        <v>15</v>
      </c>
      <c r="E5847" s="8">
        <v>6.7457622734782396E-2</v>
      </c>
      <c r="F5847" s="8">
        <v>4.6586914938849401E-2</v>
      </c>
      <c r="G5847" s="8">
        <v>4.1344331571785201E-2</v>
      </c>
      <c r="H5847" s="8">
        <v>3.30545488338563E-2</v>
      </c>
    </row>
    <row r="5848" spans="1:8" x14ac:dyDescent="0.35">
      <c r="A5848" s="7" t="s">
        <v>1605</v>
      </c>
      <c r="B5848" s="7">
        <v>0</v>
      </c>
      <c r="C5848" s="7">
        <v>0</v>
      </c>
      <c r="D5848" s="7" t="s">
        <v>16</v>
      </c>
      <c r="E5848" s="8">
        <v>2.6000564473414499E-2</v>
      </c>
      <c r="F5848" s="8">
        <v>1.9882067698667301E-2</v>
      </c>
      <c r="G5848" s="8">
        <v>2.3941866722054599E-2</v>
      </c>
      <c r="H5848" s="8">
        <v>2.1332942805774299E-2</v>
      </c>
    </row>
    <row r="5849" spans="1:8" x14ac:dyDescent="0.35">
      <c r="A5849" s="7" t="s">
        <v>1606</v>
      </c>
      <c r="B5849" s="7">
        <v>0</v>
      </c>
      <c r="C5849" s="7">
        <v>0</v>
      </c>
      <c r="D5849" s="7" t="s">
        <v>39</v>
      </c>
      <c r="E5849" s="8" t="s">
        <v>276</v>
      </c>
      <c r="F5849" s="8">
        <v>3.4833987874873602E-4</v>
      </c>
      <c r="G5849" s="8">
        <v>1.28762314698088E-2</v>
      </c>
      <c r="H5849" s="8">
        <v>4.94499753217991E-3</v>
      </c>
    </row>
    <row r="5850" spans="1:8" x14ac:dyDescent="0.35">
      <c r="A5850" s="7" t="s">
        <v>1607</v>
      </c>
      <c r="B5850" s="7">
        <v>0</v>
      </c>
      <c r="C5850" s="7">
        <v>0</v>
      </c>
      <c r="D5850" s="7" t="s">
        <v>40</v>
      </c>
      <c r="E5850" s="8">
        <v>7.9893402481847099E-3</v>
      </c>
      <c r="F5850" s="8">
        <v>4.5905012286236498E-3</v>
      </c>
      <c r="G5850" s="8">
        <v>2.3700584995157E-3</v>
      </c>
      <c r="H5850" s="8">
        <v>4.8408737147014399E-4</v>
      </c>
    </row>
    <row r="5851" spans="1:8" x14ac:dyDescent="0.35">
      <c r="A5851" s="7" t="s">
        <v>1608</v>
      </c>
      <c r="B5851" s="7">
        <v>0</v>
      </c>
      <c r="C5851" s="7">
        <v>0</v>
      </c>
      <c r="D5851" s="7" t="s">
        <v>41</v>
      </c>
      <c r="E5851" s="8">
        <v>1.2116869439958799E-2</v>
      </c>
      <c r="F5851" s="8">
        <v>6.8555005128926897E-3</v>
      </c>
      <c r="G5851" s="8">
        <v>7.1513176174741004E-3</v>
      </c>
      <c r="H5851" s="8">
        <v>6.5952578924921897E-3</v>
      </c>
    </row>
    <row r="5852" spans="1:8" x14ac:dyDescent="0.35">
      <c r="A5852" s="7" t="s">
        <v>1609</v>
      </c>
      <c r="B5852" s="7">
        <v>0</v>
      </c>
      <c r="C5852" s="7">
        <v>0</v>
      </c>
      <c r="D5852" s="7" t="s">
        <v>42</v>
      </c>
      <c r="E5852" s="8">
        <v>2.6162981052427699E-2</v>
      </c>
      <c r="F5852" s="8">
        <v>2.1677230406596502E-2</v>
      </c>
      <c r="G5852" s="8">
        <v>1.44124367713957E-2</v>
      </c>
      <c r="H5852" s="8">
        <v>1.67567661476513E-2</v>
      </c>
    </row>
    <row r="5853" spans="1:8" x14ac:dyDescent="0.35">
      <c r="A5853" s="7" t="s">
        <v>1610</v>
      </c>
      <c r="B5853" s="7">
        <v>0</v>
      </c>
      <c r="C5853" s="7">
        <v>0</v>
      </c>
      <c r="D5853" s="7" t="s">
        <v>43</v>
      </c>
      <c r="E5853" s="8">
        <v>5.0452230567080099E-2</v>
      </c>
      <c r="F5853" s="8">
        <v>4.1514756781675002E-2</v>
      </c>
      <c r="G5853" s="8">
        <v>4.2690322200553597E-2</v>
      </c>
      <c r="H5853" s="8">
        <v>6.88813685032061E-2</v>
      </c>
    </row>
    <row r="5854" spans="1:8" x14ac:dyDescent="0.35">
      <c r="A5854" s="7" t="s">
        <v>1611</v>
      </c>
      <c r="B5854" s="7">
        <v>0</v>
      </c>
      <c r="C5854" s="7">
        <v>0</v>
      </c>
      <c r="D5854" s="7" t="s">
        <v>44</v>
      </c>
      <c r="E5854" s="8">
        <v>4.4692461023530902E-2</v>
      </c>
      <c r="F5854" s="8">
        <v>3.7625725699776798E-2</v>
      </c>
      <c r="G5854" s="8">
        <v>4.1764415613638098E-2</v>
      </c>
      <c r="H5854" s="8">
        <v>4.1902963909012901E-2</v>
      </c>
    </row>
    <row r="5855" spans="1:8" x14ac:dyDescent="0.35">
      <c r="A5855" s="7" t="s">
        <v>1612</v>
      </c>
      <c r="B5855" s="7">
        <v>0</v>
      </c>
      <c r="C5855" s="7">
        <v>0</v>
      </c>
      <c r="D5855" s="7" t="s">
        <v>17</v>
      </c>
      <c r="E5855" s="8">
        <v>4.82834820621105E-2</v>
      </c>
      <c r="F5855" s="8">
        <v>3.7692744018635198E-2</v>
      </c>
      <c r="G5855" s="8">
        <v>3.8591226642439698E-2</v>
      </c>
      <c r="H5855" s="8">
        <v>3.3525843322172601E-2</v>
      </c>
    </row>
    <row r="5856" spans="1:8" x14ac:dyDescent="0.35">
      <c r="A5856" s="7" t="s">
        <v>1613</v>
      </c>
      <c r="B5856" s="7">
        <v>0</v>
      </c>
      <c r="C5856" s="7">
        <v>0</v>
      </c>
      <c r="D5856" s="7" t="s">
        <v>18</v>
      </c>
      <c r="E5856" s="8">
        <v>3.21247814415671E-2</v>
      </c>
      <c r="F5856" s="8">
        <v>2.4511177925673699E-2</v>
      </c>
      <c r="G5856" s="8">
        <v>1.47720340576795E-2</v>
      </c>
      <c r="H5856" s="8">
        <v>2.2883122269644701E-2</v>
      </c>
    </row>
    <row r="5857" spans="1:8" x14ac:dyDescent="0.35">
      <c r="A5857" s="7" t="s">
        <v>1614</v>
      </c>
      <c r="B5857" s="7">
        <v>0</v>
      </c>
      <c r="C5857" s="7">
        <v>0</v>
      </c>
      <c r="D5857" s="7" t="s">
        <v>19</v>
      </c>
      <c r="E5857" s="8">
        <v>2.26391251620876E-2</v>
      </c>
      <c r="F5857" s="8">
        <v>2.0595146857173199E-2</v>
      </c>
      <c r="G5857" s="8">
        <v>2.3228627312080901E-2</v>
      </c>
      <c r="H5857" s="8">
        <v>2.8320540967342E-2</v>
      </c>
    </row>
    <row r="5858" spans="1:8" x14ac:dyDescent="0.35">
      <c r="A5858" s="7" t="s">
        <v>1615</v>
      </c>
      <c r="B5858" s="7">
        <v>0</v>
      </c>
      <c r="C5858" s="7">
        <v>0</v>
      </c>
      <c r="D5858" s="7" t="s">
        <v>20</v>
      </c>
      <c r="E5858" s="8">
        <v>1.5971566853287801E-2</v>
      </c>
      <c r="F5858" s="8">
        <v>1.4461307298189299E-2</v>
      </c>
      <c r="G5858" s="8">
        <v>2.5580101777923001E-2</v>
      </c>
      <c r="H5858" s="8">
        <v>3.8138527031053797E-2</v>
      </c>
    </row>
    <row r="5859" spans="1:8" x14ac:dyDescent="0.35">
      <c r="A5859" s="7" t="s">
        <v>1616</v>
      </c>
      <c r="B5859" s="7">
        <v>0</v>
      </c>
      <c r="C5859" s="7">
        <v>0</v>
      </c>
      <c r="D5859" s="7" t="s">
        <v>21</v>
      </c>
      <c r="E5859" s="8">
        <v>3.0024838291853501E-2</v>
      </c>
      <c r="F5859" s="8">
        <v>3.0893313437635999E-2</v>
      </c>
      <c r="G5859" s="8">
        <v>3.1813017204377098E-2</v>
      </c>
      <c r="H5859" s="8">
        <v>2.9898355942386899E-2</v>
      </c>
    </row>
    <row r="5860" spans="1:8" x14ac:dyDescent="0.35">
      <c r="A5860" s="7" t="s">
        <v>1617</v>
      </c>
      <c r="B5860" s="7">
        <v>0</v>
      </c>
      <c r="C5860" s="7">
        <v>0</v>
      </c>
      <c r="D5860" s="7" t="s">
        <v>22</v>
      </c>
      <c r="E5860" s="8">
        <v>2.9966224228261701E-2</v>
      </c>
      <c r="F5860" s="8">
        <v>1.7908639980581901E-2</v>
      </c>
      <c r="G5860" s="8">
        <v>1.6691822751284599E-2</v>
      </c>
      <c r="H5860" s="8">
        <v>2.9207431427011099E-2</v>
      </c>
    </row>
    <row r="5861" spans="1:8" x14ac:dyDescent="0.35">
      <c r="A5861" s="7" t="s">
        <v>1618</v>
      </c>
      <c r="B5861" s="7">
        <v>0</v>
      </c>
      <c r="C5861" s="7" t="s">
        <v>188</v>
      </c>
      <c r="D5861" s="7" t="s">
        <v>36</v>
      </c>
      <c r="E5861" s="8">
        <v>14.277338786172599</v>
      </c>
      <c r="F5861" s="8">
        <v>9.7407397365766695</v>
      </c>
      <c r="G5861" s="8">
        <v>12.100720374715401</v>
      </c>
      <c r="H5861" s="8">
        <v>12.527520963894601</v>
      </c>
    </row>
    <row r="5862" spans="1:8" x14ac:dyDescent="0.35">
      <c r="A5862" s="7" t="s">
        <v>1619</v>
      </c>
      <c r="B5862" s="7">
        <v>0</v>
      </c>
      <c r="C5862" s="7">
        <v>0</v>
      </c>
      <c r="D5862" s="7" t="s">
        <v>1</v>
      </c>
      <c r="E5862" s="8">
        <v>15.378756170667501</v>
      </c>
      <c r="F5862" s="8">
        <v>7.86432009347019</v>
      </c>
      <c r="G5862" s="8">
        <v>10.1526924568407</v>
      </c>
      <c r="H5862" s="8">
        <v>10.5563177202103</v>
      </c>
    </row>
    <row r="5863" spans="1:8" x14ac:dyDescent="0.35">
      <c r="A5863" s="7" t="s">
        <v>1620</v>
      </c>
      <c r="B5863" s="7">
        <v>0</v>
      </c>
      <c r="C5863" s="7">
        <v>0</v>
      </c>
      <c r="D5863" s="7" t="s">
        <v>2</v>
      </c>
      <c r="E5863" s="8">
        <v>12.762739371616499</v>
      </c>
      <c r="F5863" s="8">
        <v>7.0070444960804998</v>
      </c>
      <c r="G5863" s="8">
        <v>10.281238887534499</v>
      </c>
      <c r="H5863" s="8">
        <v>9.8760487525023493</v>
      </c>
    </row>
    <row r="5864" spans="1:8" x14ac:dyDescent="0.35">
      <c r="A5864" s="7" t="s">
        <v>1621</v>
      </c>
      <c r="B5864" s="7">
        <v>0</v>
      </c>
      <c r="C5864" s="7">
        <v>0</v>
      </c>
      <c r="D5864" s="7" t="s">
        <v>3</v>
      </c>
      <c r="E5864" s="8">
        <v>15.277532593513801</v>
      </c>
      <c r="F5864" s="8">
        <v>10.620432367233001</v>
      </c>
      <c r="G5864" s="8">
        <v>12.3899574550074</v>
      </c>
      <c r="H5864" s="8">
        <v>12.8059644983972</v>
      </c>
    </row>
    <row r="5865" spans="1:8" x14ac:dyDescent="0.35">
      <c r="A5865" s="7" t="s">
        <v>1622</v>
      </c>
      <c r="B5865" s="7">
        <v>0</v>
      </c>
      <c r="C5865" s="7">
        <v>0</v>
      </c>
      <c r="D5865" s="7" t="s">
        <v>4</v>
      </c>
      <c r="E5865" s="8">
        <v>13.8299641594544</v>
      </c>
      <c r="F5865" s="8">
        <v>10.1924064834151</v>
      </c>
      <c r="G5865" s="8">
        <v>11.9227001222936</v>
      </c>
      <c r="H5865" s="8">
        <v>11.8444151369156</v>
      </c>
    </row>
    <row r="5866" spans="1:8" x14ac:dyDescent="0.35">
      <c r="A5866" s="7" t="s">
        <v>1623</v>
      </c>
      <c r="B5866" s="7">
        <v>0</v>
      </c>
      <c r="C5866" s="7">
        <v>0</v>
      </c>
      <c r="D5866" s="7" t="s">
        <v>5</v>
      </c>
      <c r="E5866" s="8">
        <v>17.856938917147598</v>
      </c>
      <c r="F5866" s="8">
        <v>15.406555755719401</v>
      </c>
      <c r="G5866" s="8">
        <v>18.188759549522398</v>
      </c>
      <c r="H5866" s="8">
        <v>19.6420318970059</v>
      </c>
    </row>
    <row r="5867" spans="1:8" x14ac:dyDescent="0.35">
      <c r="A5867" s="7" t="s">
        <v>1624</v>
      </c>
      <c r="B5867" s="7">
        <v>0</v>
      </c>
      <c r="C5867" s="7">
        <v>0</v>
      </c>
      <c r="D5867" s="7" t="s">
        <v>6</v>
      </c>
      <c r="E5867" s="8">
        <v>14.1147893176786</v>
      </c>
      <c r="F5867" s="8">
        <v>9.5902922689498808</v>
      </c>
      <c r="G5867" s="8">
        <v>11.370253645756801</v>
      </c>
      <c r="H5867" s="8">
        <v>11.1667451430823</v>
      </c>
    </row>
    <row r="5868" spans="1:8" x14ac:dyDescent="0.35">
      <c r="A5868" s="7" t="s">
        <v>1625</v>
      </c>
      <c r="B5868" s="7">
        <v>0</v>
      </c>
      <c r="C5868" s="7">
        <v>0</v>
      </c>
      <c r="D5868" s="7" t="s">
        <v>7</v>
      </c>
      <c r="E5868" s="8">
        <v>13.3693696711232</v>
      </c>
      <c r="F5868" s="8">
        <v>8.1491201558339803</v>
      </c>
      <c r="G5868" s="8">
        <v>12.579987084137899</v>
      </c>
      <c r="H5868" s="8">
        <v>11.5469364660101</v>
      </c>
    </row>
    <row r="5869" spans="1:8" x14ac:dyDescent="0.35">
      <c r="A5869" s="7" t="s">
        <v>1626</v>
      </c>
      <c r="B5869" s="7">
        <v>0</v>
      </c>
      <c r="C5869" s="7">
        <v>0</v>
      </c>
      <c r="D5869" s="7" t="s">
        <v>8</v>
      </c>
      <c r="E5869" s="8">
        <v>10.551959334111601</v>
      </c>
      <c r="F5869" s="8">
        <v>6.5566426944161904</v>
      </c>
      <c r="G5869" s="8">
        <v>7.8152390372421499</v>
      </c>
      <c r="H5869" s="8">
        <v>11.2715156117888</v>
      </c>
    </row>
    <row r="5870" spans="1:8" x14ac:dyDescent="0.35">
      <c r="A5870" s="7" t="s">
        <v>1627</v>
      </c>
      <c r="B5870" s="7">
        <v>0</v>
      </c>
      <c r="C5870" s="7">
        <v>0</v>
      </c>
      <c r="D5870" s="7" t="s">
        <v>9</v>
      </c>
      <c r="E5870" s="8">
        <v>12.6656313741214</v>
      </c>
      <c r="F5870" s="8">
        <v>6.72526514662857</v>
      </c>
      <c r="G5870" s="8">
        <v>5.8565530806517199</v>
      </c>
      <c r="H5870" s="8">
        <v>7.6355790997809496</v>
      </c>
    </row>
    <row r="5871" spans="1:8" x14ac:dyDescent="0.35">
      <c r="A5871" s="7" t="s">
        <v>1628</v>
      </c>
      <c r="B5871" s="7">
        <v>0</v>
      </c>
      <c r="C5871" s="7">
        <v>0</v>
      </c>
      <c r="D5871" s="7" t="s">
        <v>10</v>
      </c>
      <c r="E5871" s="8">
        <v>11.0615661778647</v>
      </c>
      <c r="F5871" s="8">
        <v>6.0699700628662097</v>
      </c>
      <c r="G5871" s="8">
        <v>10.116348918321201</v>
      </c>
      <c r="H5871" s="8">
        <v>10.6771215016064</v>
      </c>
    </row>
    <row r="5872" spans="1:8" x14ac:dyDescent="0.35">
      <c r="A5872" s="7" t="s">
        <v>1629</v>
      </c>
      <c r="B5872" s="7">
        <v>0</v>
      </c>
      <c r="C5872" s="7">
        <v>0</v>
      </c>
      <c r="D5872" s="7" t="s">
        <v>11</v>
      </c>
      <c r="E5872" s="8">
        <v>13.164559590746601</v>
      </c>
      <c r="F5872" s="8">
        <v>6.6427956250791</v>
      </c>
      <c r="G5872" s="8">
        <v>11.232598128115001</v>
      </c>
      <c r="H5872" s="8">
        <v>10.3075723299338</v>
      </c>
    </row>
    <row r="5873" spans="1:8" x14ac:dyDescent="0.35">
      <c r="A5873" s="7" t="s">
        <v>1630</v>
      </c>
      <c r="B5873" s="7">
        <v>0</v>
      </c>
      <c r="C5873" s="7">
        <v>0</v>
      </c>
      <c r="D5873" s="7" t="s">
        <v>12</v>
      </c>
      <c r="E5873" s="8">
        <v>13.4723258523286</v>
      </c>
      <c r="F5873" s="8">
        <v>8.5209428984354094</v>
      </c>
      <c r="G5873" s="8">
        <v>11.5795119574514</v>
      </c>
      <c r="H5873" s="8">
        <v>9.9720523918107595</v>
      </c>
    </row>
    <row r="5874" spans="1:8" x14ac:dyDescent="0.35">
      <c r="A5874" s="7" t="s">
        <v>1631</v>
      </c>
      <c r="B5874" s="7">
        <v>0</v>
      </c>
      <c r="C5874" s="7">
        <v>0</v>
      </c>
      <c r="D5874" s="7" t="s">
        <v>13</v>
      </c>
      <c r="E5874" s="8">
        <v>15.2555550829781</v>
      </c>
      <c r="F5874" s="8">
        <v>10.6197943501849</v>
      </c>
      <c r="G5874" s="8">
        <v>12.6257226098648</v>
      </c>
      <c r="H5874" s="8">
        <v>14.0350638644694</v>
      </c>
    </row>
    <row r="5875" spans="1:8" x14ac:dyDescent="0.35">
      <c r="A5875" s="7" t="s">
        <v>1632</v>
      </c>
      <c r="B5875" s="7">
        <v>0</v>
      </c>
      <c r="C5875" s="7">
        <v>0</v>
      </c>
      <c r="D5875" s="7" t="s">
        <v>14</v>
      </c>
      <c r="E5875" s="8">
        <v>14.492742396858199</v>
      </c>
      <c r="F5875" s="8">
        <v>11.606048367567601</v>
      </c>
      <c r="G5875" s="8">
        <v>11.7495892668918</v>
      </c>
      <c r="H5875" s="8">
        <v>12.0909635566434</v>
      </c>
    </row>
    <row r="5876" spans="1:8" x14ac:dyDescent="0.35">
      <c r="A5876" s="7" t="s">
        <v>1633</v>
      </c>
      <c r="B5876" s="7">
        <v>0</v>
      </c>
      <c r="C5876" s="7">
        <v>0</v>
      </c>
      <c r="D5876" s="7" t="s">
        <v>15</v>
      </c>
      <c r="E5876" s="8">
        <v>15.1831480012822</v>
      </c>
      <c r="F5876" s="8">
        <v>10.5168324224075</v>
      </c>
      <c r="G5876" s="8">
        <v>13.661367052044</v>
      </c>
      <c r="H5876" s="8">
        <v>15.3378269775658</v>
      </c>
    </row>
    <row r="5877" spans="1:8" x14ac:dyDescent="0.35">
      <c r="A5877" s="7" t="s">
        <v>1634</v>
      </c>
      <c r="B5877" s="7">
        <v>0</v>
      </c>
      <c r="C5877" s="7">
        <v>0</v>
      </c>
      <c r="D5877" s="7" t="s">
        <v>16</v>
      </c>
      <c r="E5877" s="8">
        <v>15.6381463765464</v>
      </c>
      <c r="F5877" s="8">
        <v>12.3040552278833</v>
      </c>
      <c r="G5877" s="8">
        <v>14.311531429071801</v>
      </c>
      <c r="H5877" s="8">
        <v>14.957159573057901</v>
      </c>
    </row>
    <row r="5878" spans="1:8" x14ac:dyDescent="0.35">
      <c r="A5878" s="7" t="s">
        <v>1635</v>
      </c>
      <c r="B5878" s="7">
        <v>0</v>
      </c>
      <c r="C5878" s="7">
        <v>0</v>
      </c>
      <c r="D5878" s="7" t="s">
        <v>39</v>
      </c>
      <c r="E5878" s="8">
        <v>4.9997110897237604</v>
      </c>
      <c r="F5878" s="8">
        <v>2.7788836868206599</v>
      </c>
      <c r="G5878" s="8">
        <v>4.3220549864600404</v>
      </c>
      <c r="H5878" s="8">
        <v>4.0061357309675403</v>
      </c>
    </row>
    <row r="5879" spans="1:8" x14ac:dyDescent="0.35">
      <c r="A5879" s="7" t="s">
        <v>1636</v>
      </c>
      <c r="B5879" s="7">
        <v>0</v>
      </c>
      <c r="C5879" s="7">
        <v>0</v>
      </c>
      <c r="D5879" s="7" t="s">
        <v>40</v>
      </c>
      <c r="E5879" s="8">
        <v>7.9648906561512298</v>
      </c>
      <c r="F5879" s="8">
        <v>6.7644826938365501</v>
      </c>
      <c r="G5879" s="8">
        <v>6.7614096180326202</v>
      </c>
      <c r="H5879" s="8">
        <v>6.2277809290692501</v>
      </c>
    </row>
    <row r="5880" spans="1:8" x14ac:dyDescent="0.35">
      <c r="A5880" s="7" t="s">
        <v>1637</v>
      </c>
      <c r="B5880" s="7">
        <v>0</v>
      </c>
      <c r="C5880" s="7">
        <v>0</v>
      </c>
      <c r="D5880" s="7" t="s">
        <v>41</v>
      </c>
      <c r="E5880" s="8">
        <v>11.4106475999513</v>
      </c>
      <c r="F5880" s="8">
        <v>9.2292633893519103</v>
      </c>
      <c r="G5880" s="8">
        <v>9.7887811247276808</v>
      </c>
      <c r="H5880" s="8">
        <v>10.4841635225837</v>
      </c>
    </row>
    <row r="5881" spans="1:8" x14ac:dyDescent="0.35">
      <c r="A5881" s="7" t="s">
        <v>1638</v>
      </c>
      <c r="B5881" s="7">
        <v>0</v>
      </c>
      <c r="C5881" s="7">
        <v>0</v>
      </c>
      <c r="D5881" s="7" t="s">
        <v>42</v>
      </c>
      <c r="E5881" s="8">
        <v>14.7510882476784</v>
      </c>
      <c r="F5881" s="8">
        <v>9.7908847032901107</v>
      </c>
      <c r="G5881" s="8">
        <v>11.953418823175699</v>
      </c>
      <c r="H5881" s="8">
        <v>12.537457248929501</v>
      </c>
    </row>
    <row r="5882" spans="1:8" x14ac:dyDescent="0.35">
      <c r="A5882" s="7" t="s">
        <v>1639</v>
      </c>
      <c r="B5882" s="7">
        <v>0</v>
      </c>
      <c r="C5882" s="7">
        <v>0</v>
      </c>
      <c r="D5882" s="7" t="s">
        <v>43</v>
      </c>
      <c r="E5882" s="8">
        <v>17.788822219704102</v>
      </c>
      <c r="F5882" s="8">
        <v>12.8529409132998</v>
      </c>
      <c r="G5882" s="8">
        <v>16.193133447512601</v>
      </c>
      <c r="H5882" s="8">
        <v>15.684014333841301</v>
      </c>
    </row>
    <row r="5883" spans="1:8" x14ac:dyDescent="0.35">
      <c r="A5883" s="7" t="s">
        <v>1640</v>
      </c>
      <c r="B5883" s="7">
        <v>0</v>
      </c>
      <c r="C5883" s="7">
        <v>0</v>
      </c>
      <c r="D5883" s="7" t="s">
        <v>44</v>
      </c>
      <c r="E5883" s="8">
        <v>17.005221082522201</v>
      </c>
      <c r="F5883" s="8">
        <v>10.1978470494167</v>
      </c>
      <c r="G5883" s="8">
        <v>14.066831375555299</v>
      </c>
      <c r="H5883" s="8">
        <v>15.385659160174701</v>
      </c>
    </row>
    <row r="5884" spans="1:8" x14ac:dyDescent="0.35">
      <c r="A5884" s="7" t="s">
        <v>1641</v>
      </c>
      <c r="B5884" s="7">
        <v>0</v>
      </c>
      <c r="C5884" s="7">
        <v>0</v>
      </c>
      <c r="D5884" s="7" t="s">
        <v>17</v>
      </c>
      <c r="E5884" s="8">
        <v>18.344830965119399</v>
      </c>
      <c r="F5884" s="8">
        <v>12.1499885901073</v>
      </c>
      <c r="G5884" s="8">
        <v>17.761185399073199</v>
      </c>
      <c r="H5884" s="8">
        <v>17.9853044683353</v>
      </c>
    </row>
    <row r="5885" spans="1:8" x14ac:dyDescent="0.35">
      <c r="A5885" s="7" t="s">
        <v>1642</v>
      </c>
      <c r="B5885" s="7">
        <v>0</v>
      </c>
      <c r="C5885" s="7">
        <v>0</v>
      </c>
      <c r="D5885" s="7" t="s">
        <v>18</v>
      </c>
      <c r="E5885" s="8">
        <v>13.4713710933505</v>
      </c>
      <c r="F5885" s="8">
        <v>9.0911863786128606</v>
      </c>
      <c r="G5885" s="8">
        <v>10.500288411610899</v>
      </c>
      <c r="H5885" s="8">
        <v>11.3196324590371</v>
      </c>
    </row>
    <row r="5886" spans="1:8" x14ac:dyDescent="0.35">
      <c r="A5886" s="7" t="s">
        <v>1643</v>
      </c>
      <c r="B5886" s="7">
        <v>0</v>
      </c>
      <c r="C5886" s="7">
        <v>0</v>
      </c>
      <c r="D5886" s="7" t="s">
        <v>19</v>
      </c>
      <c r="E5886" s="8">
        <v>13.0833638379966</v>
      </c>
      <c r="F5886" s="8">
        <v>9.8521092578647291</v>
      </c>
      <c r="G5886" s="8">
        <v>11.1878783304285</v>
      </c>
      <c r="H5886" s="8">
        <v>10.3982125698084</v>
      </c>
    </row>
    <row r="5887" spans="1:8" x14ac:dyDescent="0.35">
      <c r="A5887" s="7" t="s">
        <v>1644</v>
      </c>
      <c r="B5887" s="7">
        <v>0</v>
      </c>
      <c r="C5887" s="7">
        <v>0</v>
      </c>
      <c r="D5887" s="7" t="s">
        <v>20</v>
      </c>
      <c r="E5887" s="8">
        <v>12.764193281270099</v>
      </c>
      <c r="F5887" s="8">
        <v>8.0208157627796304</v>
      </c>
      <c r="G5887" s="8">
        <v>9.7785571823248798</v>
      </c>
      <c r="H5887" s="8">
        <v>11.4327332227186</v>
      </c>
    </row>
    <row r="5888" spans="1:8" x14ac:dyDescent="0.35">
      <c r="A5888" s="7" t="s">
        <v>1645</v>
      </c>
      <c r="B5888" s="7">
        <v>0</v>
      </c>
      <c r="C5888" s="7">
        <v>0</v>
      </c>
      <c r="D5888" s="7" t="s">
        <v>21</v>
      </c>
      <c r="E5888" s="8">
        <v>14.4640440739676</v>
      </c>
      <c r="F5888" s="8">
        <v>9.4015411863438505</v>
      </c>
      <c r="G5888" s="8">
        <v>11.8000069143409</v>
      </c>
      <c r="H5888" s="8">
        <v>12.255518922953099</v>
      </c>
    </row>
    <row r="5889" spans="1:8" x14ac:dyDescent="0.35">
      <c r="A5889" s="7" t="s">
        <v>1646</v>
      </c>
      <c r="B5889" s="7">
        <v>0</v>
      </c>
      <c r="C5889" s="7">
        <v>0</v>
      </c>
      <c r="D5889" s="7" t="s">
        <v>22</v>
      </c>
      <c r="E5889" s="8">
        <v>14.0935867904067</v>
      </c>
      <c r="F5889" s="8">
        <v>10.0750028794941</v>
      </c>
      <c r="G5889" s="8">
        <v>12.3970609304279</v>
      </c>
      <c r="H5889" s="8">
        <v>12.7958390440131</v>
      </c>
    </row>
    <row r="5890" spans="1:8" x14ac:dyDescent="0.35">
      <c r="A5890" s="7" t="s">
        <v>1647</v>
      </c>
      <c r="B5890" s="7">
        <v>0</v>
      </c>
      <c r="C5890" s="7" t="s">
        <v>158</v>
      </c>
      <c r="D5890" s="7" t="s">
        <v>36</v>
      </c>
      <c r="E5890" s="8">
        <v>1.2856047408885001</v>
      </c>
      <c r="F5890" s="8">
        <v>0.82915903746780595</v>
      </c>
      <c r="G5890" s="8">
        <v>0.98640802677712902</v>
      </c>
      <c r="H5890" s="8">
        <v>0.99330214108159398</v>
      </c>
    </row>
    <row r="5891" spans="1:8" x14ac:dyDescent="0.35">
      <c r="A5891" s="7" t="s">
        <v>1648</v>
      </c>
      <c r="B5891" s="7">
        <v>0</v>
      </c>
      <c r="C5891" s="7">
        <v>0</v>
      </c>
      <c r="D5891" s="7" t="s">
        <v>1</v>
      </c>
      <c r="E5891" s="8">
        <v>1.0324024976169599</v>
      </c>
      <c r="F5891" s="8">
        <v>0.54690734194554202</v>
      </c>
      <c r="G5891" s="8">
        <v>0.788080459443259</v>
      </c>
      <c r="H5891" s="8">
        <v>0.65210438576836005</v>
      </c>
    </row>
    <row r="5892" spans="1:8" x14ac:dyDescent="0.35">
      <c r="A5892" s="7" t="s">
        <v>1649</v>
      </c>
      <c r="B5892" s="7">
        <v>0</v>
      </c>
      <c r="C5892" s="7">
        <v>0</v>
      </c>
      <c r="D5892" s="7" t="s">
        <v>2</v>
      </c>
      <c r="E5892" s="8">
        <v>0.80228622227780799</v>
      </c>
      <c r="F5892" s="8">
        <v>0.49666625674842702</v>
      </c>
      <c r="G5892" s="8">
        <v>0.68040609035059096</v>
      </c>
      <c r="H5892" s="8">
        <v>0.54414625075685497</v>
      </c>
    </row>
    <row r="5893" spans="1:8" x14ac:dyDescent="0.35">
      <c r="A5893" s="7" t="s">
        <v>1650</v>
      </c>
      <c r="B5893" s="7">
        <v>0</v>
      </c>
      <c r="C5893" s="7">
        <v>0</v>
      </c>
      <c r="D5893" s="7" t="s">
        <v>3</v>
      </c>
      <c r="E5893" s="8">
        <v>1.5422782205838601</v>
      </c>
      <c r="F5893" s="8">
        <v>1.04875845363369</v>
      </c>
      <c r="G5893" s="8">
        <v>1.1491220487766001</v>
      </c>
      <c r="H5893" s="8">
        <v>1.30589293770601</v>
      </c>
    </row>
    <row r="5894" spans="1:8" x14ac:dyDescent="0.35">
      <c r="A5894" s="7" t="s">
        <v>1651</v>
      </c>
      <c r="B5894" s="7">
        <v>0</v>
      </c>
      <c r="C5894" s="7">
        <v>0</v>
      </c>
      <c r="D5894" s="7" t="s">
        <v>4</v>
      </c>
      <c r="E5894" s="8">
        <v>1.59631540093226</v>
      </c>
      <c r="F5894" s="8">
        <v>1.0277275949067699</v>
      </c>
      <c r="G5894" s="8">
        <v>1.2000033479774801</v>
      </c>
      <c r="H5894" s="8">
        <v>1.0623189615367701</v>
      </c>
    </row>
    <row r="5895" spans="1:8" x14ac:dyDescent="0.35">
      <c r="A5895" s="7" t="s">
        <v>1652</v>
      </c>
      <c r="B5895" s="7">
        <v>0</v>
      </c>
      <c r="C5895" s="7">
        <v>0</v>
      </c>
      <c r="D5895" s="7" t="s">
        <v>5</v>
      </c>
      <c r="E5895" s="8">
        <v>1.6318408461309799</v>
      </c>
      <c r="F5895" s="8">
        <v>1.2281377180278801</v>
      </c>
      <c r="G5895" s="8">
        <v>1.4836040414451701</v>
      </c>
      <c r="H5895" s="8">
        <v>1.63603412264992</v>
      </c>
    </row>
    <row r="5896" spans="1:8" x14ac:dyDescent="0.35">
      <c r="A5896" s="7" t="s">
        <v>1653</v>
      </c>
      <c r="B5896" s="7">
        <v>0</v>
      </c>
      <c r="C5896" s="7">
        <v>0</v>
      </c>
      <c r="D5896" s="7" t="s">
        <v>6</v>
      </c>
      <c r="E5896" s="8">
        <v>1.42208632117647</v>
      </c>
      <c r="F5896" s="8">
        <v>0.992271058940419</v>
      </c>
      <c r="G5896" s="8">
        <v>0.98429997488719201</v>
      </c>
      <c r="H5896" s="8">
        <v>1.04985779266544</v>
      </c>
    </row>
    <row r="5897" spans="1:8" x14ac:dyDescent="0.35">
      <c r="A5897" s="7" t="s">
        <v>1654</v>
      </c>
      <c r="B5897" s="7">
        <v>0</v>
      </c>
      <c r="C5897" s="7">
        <v>0</v>
      </c>
      <c r="D5897" s="7" t="s">
        <v>7</v>
      </c>
      <c r="E5897" s="8">
        <v>0.98189729735584397</v>
      </c>
      <c r="F5897" s="8">
        <v>0.52377814823379298</v>
      </c>
      <c r="G5897" s="8">
        <v>0.75300165782000394</v>
      </c>
      <c r="H5897" s="8">
        <v>0.67422372209661996</v>
      </c>
    </row>
    <row r="5898" spans="1:8" x14ac:dyDescent="0.35">
      <c r="A5898" s="7" t="s">
        <v>1655</v>
      </c>
      <c r="B5898" s="7">
        <v>0</v>
      </c>
      <c r="C5898" s="7">
        <v>0</v>
      </c>
      <c r="D5898" s="7" t="s">
        <v>8</v>
      </c>
      <c r="E5898" s="8">
        <v>0.76951182020340403</v>
      </c>
      <c r="F5898" s="8">
        <v>0.34140116585150898</v>
      </c>
      <c r="G5898" s="8">
        <v>0.37644823707124803</v>
      </c>
      <c r="H5898" s="8">
        <v>0.61833160769883999</v>
      </c>
    </row>
    <row r="5899" spans="1:8" x14ac:dyDescent="0.35">
      <c r="A5899" s="7" t="s">
        <v>1656</v>
      </c>
      <c r="B5899" s="7">
        <v>0</v>
      </c>
      <c r="C5899" s="7">
        <v>0</v>
      </c>
      <c r="D5899" s="7" t="s">
        <v>9</v>
      </c>
      <c r="E5899" s="8">
        <v>0.88289975785643904</v>
      </c>
      <c r="F5899" s="8">
        <v>0.471910929154645</v>
      </c>
      <c r="G5899" s="8">
        <v>0.45108448100151599</v>
      </c>
      <c r="H5899" s="8">
        <v>0.54502776517034901</v>
      </c>
    </row>
    <row r="5900" spans="1:8" x14ac:dyDescent="0.35">
      <c r="A5900" s="7" t="s">
        <v>1657</v>
      </c>
      <c r="B5900" s="7">
        <v>0</v>
      </c>
      <c r="C5900" s="7">
        <v>0</v>
      </c>
      <c r="D5900" s="7" t="s">
        <v>10</v>
      </c>
      <c r="E5900" s="8">
        <v>1.1809013842707401</v>
      </c>
      <c r="F5900" s="8">
        <v>0.62374076521909105</v>
      </c>
      <c r="G5900" s="8">
        <v>0.76436756404496398</v>
      </c>
      <c r="H5900" s="8">
        <v>0.96581606069860104</v>
      </c>
    </row>
    <row r="5901" spans="1:8" x14ac:dyDescent="0.35">
      <c r="A5901" s="7" t="s">
        <v>1658</v>
      </c>
      <c r="B5901" s="7">
        <v>0</v>
      </c>
      <c r="C5901" s="7">
        <v>0</v>
      </c>
      <c r="D5901" s="7" t="s">
        <v>11</v>
      </c>
      <c r="E5901" s="8">
        <v>1.08163130375676</v>
      </c>
      <c r="F5901" s="8">
        <v>0.62118134796909497</v>
      </c>
      <c r="G5901" s="8">
        <v>1.16971295872931</v>
      </c>
      <c r="H5901" s="8">
        <v>0.85050860366694303</v>
      </c>
    </row>
    <row r="5902" spans="1:8" x14ac:dyDescent="0.35">
      <c r="A5902" s="7" t="s">
        <v>1659</v>
      </c>
      <c r="B5902" s="7">
        <v>0</v>
      </c>
      <c r="C5902" s="7">
        <v>0</v>
      </c>
      <c r="D5902" s="7" t="s">
        <v>12</v>
      </c>
      <c r="E5902" s="8">
        <v>1.2074486549708601</v>
      </c>
      <c r="F5902" s="8">
        <v>0.80334943655139701</v>
      </c>
      <c r="G5902" s="8">
        <v>0.93157884145637804</v>
      </c>
      <c r="H5902" s="8">
        <v>0.83973870834614806</v>
      </c>
    </row>
    <row r="5903" spans="1:8" x14ac:dyDescent="0.35">
      <c r="A5903" s="7" t="s">
        <v>1660</v>
      </c>
      <c r="B5903" s="7">
        <v>0</v>
      </c>
      <c r="C5903" s="7">
        <v>0</v>
      </c>
      <c r="D5903" s="7" t="s">
        <v>13</v>
      </c>
      <c r="E5903" s="8">
        <v>1.2200396550505399</v>
      </c>
      <c r="F5903" s="8">
        <v>0.85547704770970201</v>
      </c>
      <c r="G5903" s="8">
        <v>0.950752979541583</v>
      </c>
      <c r="H5903" s="8">
        <v>1.15557590111307</v>
      </c>
    </row>
    <row r="5904" spans="1:8" x14ac:dyDescent="0.35">
      <c r="A5904" s="7" t="s">
        <v>1661</v>
      </c>
      <c r="B5904" s="7">
        <v>0</v>
      </c>
      <c r="C5904" s="7">
        <v>0</v>
      </c>
      <c r="D5904" s="7" t="s">
        <v>14</v>
      </c>
      <c r="E5904" s="8">
        <v>1.82243067811245</v>
      </c>
      <c r="F5904" s="8">
        <v>1.18433278060018</v>
      </c>
      <c r="G5904" s="8">
        <v>1.15111539539968</v>
      </c>
      <c r="H5904" s="8">
        <v>0.94709079965105702</v>
      </c>
    </row>
    <row r="5905" spans="1:8" x14ac:dyDescent="0.35">
      <c r="A5905" s="7" t="s">
        <v>1662</v>
      </c>
      <c r="B5905" s="7">
        <v>0</v>
      </c>
      <c r="C5905" s="7">
        <v>0</v>
      </c>
      <c r="D5905" s="7" t="s">
        <v>15</v>
      </c>
      <c r="E5905" s="8">
        <v>1.3063278825865401</v>
      </c>
      <c r="F5905" s="8">
        <v>0.71709972091072705</v>
      </c>
      <c r="G5905" s="8">
        <v>0.92438758250609399</v>
      </c>
      <c r="H5905" s="8">
        <v>0.978977529078769</v>
      </c>
    </row>
    <row r="5906" spans="1:8" x14ac:dyDescent="0.35">
      <c r="A5906" s="7" t="s">
        <v>1663</v>
      </c>
      <c r="B5906" s="7">
        <v>0</v>
      </c>
      <c r="C5906" s="7">
        <v>0</v>
      </c>
      <c r="D5906" s="7" t="s">
        <v>16</v>
      </c>
      <c r="E5906" s="8">
        <v>1.3668557778891399</v>
      </c>
      <c r="F5906" s="8">
        <v>0.99068520421658701</v>
      </c>
      <c r="G5906" s="8">
        <v>1.2083736742613</v>
      </c>
      <c r="H5906" s="8">
        <v>1.2092422823090301</v>
      </c>
    </row>
    <row r="5907" spans="1:8" x14ac:dyDescent="0.35">
      <c r="A5907" s="7" t="s">
        <v>1664</v>
      </c>
      <c r="B5907" s="7">
        <v>0</v>
      </c>
      <c r="C5907" s="7">
        <v>0</v>
      </c>
      <c r="D5907" s="7" t="s">
        <v>39</v>
      </c>
      <c r="E5907" s="8">
        <v>0.48576231109354701</v>
      </c>
      <c r="F5907" s="8">
        <v>0.22922602324395699</v>
      </c>
      <c r="G5907" s="8">
        <v>0.27518418793119298</v>
      </c>
      <c r="H5907" s="8">
        <v>0.46492576599273799</v>
      </c>
    </row>
    <row r="5908" spans="1:8" x14ac:dyDescent="0.35">
      <c r="A5908" s="7" t="s">
        <v>1665</v>
      </c>
      <c r="B5908" s="7">
        <v>0</v>
      </c>
      <c r="C5908" s="7">
        <v>0</v>
      </c>
      <c r="D5908" s="7" t="s">
        <v>40</v>
      </c>
      <c r="E5908" s="8">
        <v>0.48533234919393797</v>
      </c>
      <c r="F5908" s="8">
        <v>0.474300292716897</v>
      </c>
      <c r="G5908" s="8">
        <v>0.44544664902886899</v>
      </c>
      <c r="H5908" s="8">
        <v>0.42820127611063502</v>
      </c>
    </row>
    <row r="5909" spans="1:8" x14ac:dyDescent="0.35">
      <c r="A5909" s="7" t="s">
        <v>1666</v>
      </c>
      <c r="B5909" s="7">
        <v>0</v>
      </c>
      <c r="C5909" s="7">
        <v>0</v>
      </c>
      <c r="D5909" s="7" t="s">
        <v>41</v>
      </c>
      <c r="E5909" s="8">
        <v>0.99372171307670498</v>
      </c>
      <c r="F5909" s="8">
        <v>0.70798417339984498</v>
      </c>
      <c r="G5909" s="8">
        <v>0.67378382473996901</v>
      </c>
      <c r="H5909" s="8">
        <v>0.68690282388308499</v>
      </c>
    </row>
    <row r="5910" spans="1:8" x14ac:dyDescent="0.35">
      <c r="A5910" s="7" t="s">
        <v>1667</v>
      </c>
      <c r="B5910" s="7">
        <v>0</v>
      </c>
      <c r="C5910" s="7">
        <v>0</v>
      </c>
      <c r="D5910" s="7" t="s">
        <v>42</v>
      </c>
      <c r="E5910" s="8">
        <v>1.32915017408813</v>
      </c>
      <c r="F5910" s="8">
        <v>0.71179500806975504</v>
      </c>
      <c r="G5910" s="8">
        <v>0.85555906516341595</v>
      </c>
      <c r="H5910" s="8">
        <v>0.91871617881210998</v>
      </c>
    </row>
    <row r="5911" spans="1:8" x14ac:dyDescent="0.35">
      <c r="A5911" s="7" t="s">
        <v>1668</v>
      </c>
      <c r="B5911" s="7">
        <v>0</v>
      </c>
      <c r="C5911" s="7">
        <v>0</v>
      </c>
      <c r="D5911" s="7" t="s">
        <v>43</v>
      </c>
      <c r="E5911" s="8">
        <v>1.6284917571262401</v>
      </c>
      <c r="F5911" s="8">
        <v>1.1614705888654999</v>
      </c>
      <c r="G5911" s="8">
        <v>1.3731064391402701</v>
      </c>
      <c r="H5911" s="8">
        <v>1.2884810779601601</v>
      </c>
    </row>
    <row r="5912" spans="1:8" x14ac:dyDescent="0.35">
      <c r="A5912" s="7" t="s">
        <v>1669</v>
      </c>
      <c r="B5912" s="7">
        <v>0</v>
      </c>
      <c r="C5912" s="7">
        <v>0</v>
      </c>
      <c r="D5912" s="7" t="s">
        <v>44</v>
      </c>
      <c r="E5912" s="8">
        <v>1.5855018662096201</v>
      </c>
      <c r="F5912" s="8">
        <v>1.06571988032035</v>
      </c>
      <c r="G5912" s="8">
        <v>1.39225016803343</v>
      </c>
      <c r="H5912" s="8">
        <v>1.3427222565313199</v>
      </c>
    </row>
    <row r="5913" spans="1:8" x14ac:dyDescent="0.35">
      <c r="A5913" s="7" t="s">
        <v>1670</v>
      </c>
      <c r="B5913" s="7">
        <v>0</v>
      </c>
      <c r="C5913" s="7">
        <v>0</v>
      </c>
      <c r="D5913" s="7" t="s">
        <v>17</v>
      </c>
      <c r="E5913" s="8">
        <v>1.7307037037045201</v>
      </c>
      <c r="F5913" s="8">
        <v>1.13229945853015</v>
      </c>
      <c r="G5913" s="8">
        <v>1.6418790716804199</v>
      </c>
      <c r="H5913" s="8">
        <v>1.5055675514937099</v>
      </c>
    </row>
    <row r="5914" spans="1:8" x14ac:dyDescent="0.35">
      <c r="A5914" s="7" t="s">
        <v>1671</v>
      </c>
      <c r="B5914" s="7">
        <v>0</v>
      </c>
      <c r="C5914" s="7">
        <v>0</v>
      </c>
      <c r="D5914" s="7" t="s">
        <v>18</v>
      </c>
      <c r="E5914" s="8">
        <v>1.23104531982418</v>
      </c>
      <c r="F5914" s="8">
        <v>0.73637794845655002</v>
      </c>
      <c r="G5914" s="8">
        <v>0.79978039140678303</v>
      </c>
      <c r="H5914" s="8">
        <v>0.89530285244774199</v>
      </c>
    </row>
    <row r="5915" spans="1:8" x14ac:dyDescent="0.35">
      <c r="A5915" s="7" t="s">
        <v>1672</v>
      </c>
      <c r="B5915" s="7">
        <v>0</v>
      </c>
      <c r="C5915" s="7">
        <v>0</v>
      </c>
      <c r="D5915" s="7" t="s">
        <v>19</v>
      </c>
      <c r="E5915" s="8">
        <v>1.1211506115494601</v>
      </c>
      <c r="F5915" s="8">
        <v>0.73440906423404695</v>
      </c>
      <c r="G5915" s="8">
        <v>0.79561693287898105</v>
      </c>
      <c r="H5915" s="8">
        <v>0.75815875553578904</v>
      </c>
    </row>
    <row r="5916" spans="1:8" x14ac:dyDescent="0.35">
      <c r="A5916" s="7" t="s">
        <v>1673</v>
      </c>
      <c r="B5916" s="7">
        <v>0</v>
      </c>
      <c r="C5916" s="7">
        <v>0</v>
      </c>
      <c r="D5916" s="7" t="s">
        <v>20</v>
      </c>
      <c r="E5916" s="8">
        <v>1.1089662394462301</v>
      </c>
      <c r="F5916" s="8">
        <v>0.78254403871562195</v>
      </c>
      <c r="G5916" s="8">
        <v>0.83474261354614299</v>
      </c>
      <c r="H5916" s="8">
        <v>0.91192155495785898</v>
      </c>
    </row>
    <row r="5917" spans="1:8" x14ac:dyDescent="0.35">
      <c r="A5917" s="7" t="s">
        <v>1674</v>
      </c>
      <c r="B5917" s="7">
        <v>0</v>
      </c>
      <c r="C5917" s="7">
        <v>0</v>
      </c>
      <c r="D5917" s="7" t="s">
        <v>21</v>
      </c>
      <c r="E5917" s="8">
        <v>1.3350329204890701</v>
      </c>
      <c r="F5917" s="8">
        <v>0.85475295454992495</v>
      </c>
      <c r="G5917" s="8">
        <v>0.99674163360177503</v>
      </c>
      <c r="H5917" s="8">
        <v>0.99201533493316796</v>
      </c>
    </row>
    <row r="5918" spans="1:8" x14ac:dyDescent="0.35">
      <c r="A5918" s="7" t="s">
        <v>1675</v>
      </c>
      <c r="B5918" s="7">
        <v>0</v>
      </c>
      <c r="C5918" s="7">
        <v>0</v>
      </c>
      <c r="D5918" s="7" t="s">
        <v>22</v>
      </c>
      <c r="E5918" s="8">
        <v>1.2369606910995601</v>
      </c>
      <c r="F5918" s="8">
        <v>0.80393688132511798</v>
      </c>
      <c r="G5918" s="8">
        <v>0.97622463391782599</v>
      </c>
      <c r="H5918" s="8">
        <v>0.99457155508978901</v>
      </c>
    </row>
    <row r="5919" spans="1:8" x14ac:dyDescent="0.35">
      <c r="A5919" s="7" t="s">
        <v>1676</v>
      </c>
      <c r="B5919" s="7">
        <v>0</v>
      </c>
      <c r="C5919" s="7" t="s">
        <v>189</v>
      </c>
      <c r="D5919" s="7" t="s">
        <v>36</v>
      </c>
      <c r="E5919" s="8">
        <v>0.12894937635072501</v>
      </c>
      <c r="F5919" s="8">
        <v>6.1873916193688698E-2</v>
      </c>
      <c r="G5919" s="8">
        <v>8.3947259557855605E-2</v>
      </c>
      <c r="H5919" s="8">
        <v>8.8406102017284896E-2</v>
      </c>
    </row>
    <row r="5920" spans="1:8" x14ac:dyDescent="0.35">
      <c r="A5920" s="7" t="s">
        <v>1677</v>
      </c>
      <c r="B5920" s="7">
        <v>0</v>
      </c>
      <c r="C5920" s="7">
        <v>0</v>
      </c>
      <c r="D5920" s="7" t="s">
        <v>1</v>
      </c>
      <c r="E5920" s="8">
        <v>0.257412728596635</v>
      </c>
      <c r="F5920" s="8">
        <v>7.2889504865780996E-2</v>
      </c>
      <c r="G5920" s="8">
        <v>8.0763142810417493E-2</v>
      </c>
      <c r="H5920" s="8">
        <v>7.1976576650013196E-2</v>
      </c>
    </row>
    <row r="5921" spans="1:8" x14ac:dyDescent="0.35">
      <c r="A5921" s="7" t="s">
        <v>1678</v>
      </c>
      <c r="B5921" s="7">
        <v>0</v>
      </c>
      <c r="C5921" s="7">
        <v>0</v>
      </c>
      <c r="D5921" s="7" t="s">
        <v>2</v>
      </c>
      <c r="E5921" s="8">
        <v>0.21559792638706499</v>
      </c>
      <c r="F5921" s="8">
        <v>7.1371288707280003E-2</v>
      </c>
      <c r="G5921" s="8">
        <v>0.19814709292386301</v>
      </c>
      <c r="H5921" s="8">
        <v>7.9117746981135703E-2</v>
      </c>
    </row>
    <row r="5922" spans="1:8" x14ac:dyDescent="0.35">
      <c r="A5922" s="7" t="s">
        <v>1679</v>
      </c>
      <c r="B5922" s="7">
        <v>0</v>
      </c>
      <c r="C5922" s="7">
        <v>0</v>
      </c>
      <c r="D5922" s="7" t="s">
        <v>3</v>
      </c>
      <c r="E5922" s="8">
        <v>8.8203712849561494E-2</v>
      </c>
      <c r="F5922" s="8">
        <v>7.2858043418105201E-2</v>
      </c>
      <c r="G5922" s="8">
        <v>4.8340577019051E-2</v>
      </c>
      <c r="H5922" s="8">
        <v>3.9594319857751602E-2</v>
      </c>
    </row>
    <row r="5923" spans="1:8" x14ac:dyDescent="0.35">
      <c r="A5923" s="7" t="s">
        <v>1680</v>
      </c>
      <c r="B5923" s="7">
        <v>0</v>
      </c>
      <c r="C5923" s="7">
        <v>0</v>
      </c>
      <c r="D5923" s="7" t="s">
        <v>4</v>
      </c>
      <c r="E5923" s="8">
        <v>8.0747672154416694E-2</v>
      </c>
      <c r="F5923" s="8">
        <v>4.3662183679668301E-2</v>
      </c>
      <c r="G5923" s="8">
        <v>6.1301394989156301E-2</v>
      </c>
      <c r="H5923" s="8">
        <v>7.1112661224958698E-2</v>
      </c>
    </row>
    <row r="5924" spans="1:8" x14ac:dyDescent="0.35">
      <c r="A5924" s="7" t="s">
        <v>1681</v>
      </c>
      <c r="B5924" s="7">
        <v>0</v>
      </c>
      <c r="C5924" s="7">
        <v>0</v>
      </c>
      <c r="D5924" s="7" t="s">
        <v>5</v>
      </c>
      <c r="E5924" s="8">
        <v>0.122932032192362</v>
      </c>
      <c r="F5924" s="8">
        <v>9.3024629190905705E-2</v>
      </c>
      <c r="G5924" s="8">
        <v>6.9401088133001596E-2</v>
      </c>
      <c r="H5924" s="8">
        <v>0.17122132168364701</v>
      </c>
    </row>
    <row r="5925" spans="1:8" x14ac:dyDescent="0.35">
      <c r="A5925" s="7" t="s">
        <v>1682</v>
      </c>
      <c r="B5925" s="7">
        <v>0</v>
      </c>
      <c r="C5925" s="7">
        <v>0</v>
      </c>
      <c r="D5925" s="7" t="s">
        <v>6</v>
      </c>
      <c r="E5925" s="8">
        <v>7.9205658749499294E-2</v>
      </c>
      <c r="F5925" s="8">
        <v>3.9601557530240597E-2</v>
      </c>
      <c r="G5925" s="8">
        <v>5.2987230607340903E-2</v>
      </c>
      <c r="H5925" s="8">
        <v>6.0711363849019803E-2</v>
      </c>
    </row>
    <row r="5926" spans="1:8" x14ac:dyDescent="0.35">
      <c r="A5926" s="7" t="s">
        <v>1683</v>
      </c>
      <c r="B5926" s="7">
        <v>0</v>
      </c>
      <c r="C5926" s="7">
        <v>0</v>
      </c>
      <c r="D5926" s="7" t="s">
        <v>7</v>
      </c>
      <c r="E5926" s="8">
        <v>0.18111238497767199</v>
      </c>
      <c r="F5926" s="8">
        <v>5.4274621616327803E-2</v>
      </c>
      <c r="G5926" s="8">
        <v>0.122315124151821</v>
      </c>
      <c r="H5926" s="8">
        <v>0.14788810605859601</v>
      </c>
    </row>
    <row r="5927" spans="1:8" x14ac:dyDescent="0.35">
      <c r="A5927" s="7" t="s">
        <v>1684</v>
      </c>
      <c r="B5927" s="7">
        <v>0</v>
      </c>
      <c r="C5927" s="7">
        <v>0</v>
      </c>
      <c r="D5927" s="7" t="s">
        <v>8</v>
      </c>
      <c r="E5927" s="8">
        <v>6.1258985905955597E-2</v>
      </c>
      <c r="F5927" s="8">
        <v>4.5253599006961402E-2</v>
      </c>
      <c r="G5927" s="8">
        <v>4.9442574990961503E-2</v>
      </c>
      <c r="H5927" s="8">
        <v>8.4845718480700105E-2</v>
      </c>
    </row>
    <row r="5928" spans="1:8" x14ac:dyDescent="0.35">
      <c r="A5928" s="7" t="s">
        <v>1685</v>
      </c>
      <c r="B5928" s="7">
        <v>0</v>
      </c>
      <c r="C5928" s="7">
        <v>0</v>
      </c>
      <c r="D5928" s="7" t="s">
        <v>9</v>
      </c>
      <c r="E5928" s="8">
        <v>0.12896107664138201</v>
      </c>
      <c r="F5928" s="8">
        <v>3.71547698031197E-2</v>
      </c>
      <c r="G5928" s="8">
        <v>9.5178466298529302E-3</v>
      </c>
      <c r="H5928" s="8">
        <v>3.7852186233030098E-2</v>
      </c>
    </row>
    <row r="5929" spans="1:8" x14ac:dyDescent="0.35">
      <c r="A5929" s="7" t="s">
        <v>1686</v>
      </c>
      <c r="B5929" s="7">
        <v>0</v>
      </c>
      <c r="C5929" s="7">
        <v>0</v>
      </c>
      <c r="D5929" s="7" t="s">
        <v>10</v>
      </c>
      <c r="E5929" s="8">
        <v>4.0827207986767103E-2</v>
      </c>
      <c r="F5929" s="8">
        <v>3.7980874022224297E-2</v>
      </c>
      <c r="G5929" s="8">
        <v>2.5320055903319701E-2</v>
      </c>
      <c r="H5929" s="8">
        <v>2.95528105516305E-2</v>
      </c>
    </row>
    <row r="5930" spans="1:8" x14ac:dyDescent="0.35">
      <c r="A5930" s="7" t="s">
        <v>1687</v>
      </c>
      <c r="B5930" s="7">
        <v>0</v>
      </c>
      <c r="C5930" s="7">
        <v>0</v>
      </c>
      <c r="D5930" s="7" t="s">
        <v>11</v>
      </c>
      <c r="E5930" s="8">
        <v>0.12800471486461901</v>
      </c>
      <c r="F5930" s="8">
        <v>4.8593695997359701E-2</v>
      </c>
      <c r="G5930" s="8">
        <v>9.2505322396601197E-2</v>
      </c>
      <c r="H5930" s="8">
        <v>9.4136541450561495E-2</v>
      </c>
    </row>
    <row r="5931" spans="1:8" x14ac:dyDescent="0.35">
      <c r="A5931" s="7" t="s">
        <v>1688</v>
      </c>
      <c r="B5931" s="7">
        <v>0</v>
      </c>
      <c r="C5931" s="7">
        <v>0</v>
      </c>
      <c r="D5931" s="7" t="s">
        <v>12</v>
      </c>
      <c r="E5931" s="8">
        <v>0.15448980211655999</v>
      </c>
      <c r="F5931" s="8">
        <v>5.2605045991559199E-2</v>
      </c>
      <c r="G5931" s="8">
        <v>0.17207100351995</v>
      </c>
      <c r="H5931" s="8">
        <v>6.2701295524672504E-2</v>
      </c>
    </row>
    <row r="5932" spans="1:8" x14ac:dyDescent="0.35">
      <c r="A5932" s="7" t="s">
        <v>1689</v>
      </c>
      <c r="B5932" s="7">
        <v>0</v>
      </c>
      <c r="C5932" s="7">
        <v>0</v>
      </c>
      <c r="D5932" s="7" t="s">
        <v>13</v>
      </c>
      <c r="E5932" s="8">
        <v>8.5598079112164896E-2</v>
      </c>
      <c r="F5932" s="8">
        <v>5.8490235448463497E-2</v>
      </c>
      <c r="G5932" s="8">
        <v>8.2114293598813795E-2</v>
      </c>
      <c r="H5932" s="8">
        <v>8.7417641160733403E-2</v>
      </c>
    </row>
    <row r="5933" spans="1:8" x14ac:dyDescent="0.35">
      <c r="A5933" s="7" t="s">
        <v>1690</v>
      </c>
      <c r="B5933" s="7">
        <v>0</v>
      </c>
      <c r="C5933" s="7">
        <v>0</v>
      </c>
      <c r="D5933" s="7" t="s">
        <v>14</v>
      </c>
      <c r="E5933" s="8">
        <v>0.179083485851042</v>
      </c>
      <c r="F5933" s="8">
        <v>8.5188852329466602E-2</v>
      </c>
      <c r="G5933" s="8">
        <v>7.2009173917541802E-2</v>
      </c>
      <c r="H5933" s="8">
        <v>0.14727877972515199</v>
      </c>
    </row>
    <row r="5934" spans="1:8" x14ac:dyDescent="0.35">
      <c r="A5934" s="7" t="s">
        <v>1691</v>
      </c>
      <c r="B5934" s="7">
        <v>0</v>
      </c>
      <c r="C5934" s="7">
        <v>0</v>
      </c>
      <c r="D5934" s="7" t="s">
        <v>15</v>
      </c>
      <c r="E5934" s="8">
        <v>7.5448920291165303E-2</v>
      </c>
      <c r="F5934" s="8">
        <v>3.7788285562224203E-2</v>
      </c>
      <c r="G5934" s="8">
        <v>2.77548635923918E-2</v>
      </c>
      <c r="H5934" s="8">
        <v>5.8686397852971001E-2</v>
      </c>
    </row>
    <row r="5935" spans="1:8" x14ac:dyDescent="0.35">
      <c r="A5935" s="7" t="s">
        <v>1692</v>
      </c>
      <c r="B5935" s="7">
        <v>0</v>
      </c>
      <c r="C5935" s="7">
        <v>0</v>
      </c>
      <c r="D5935" s="7" t="s">
        <v>16</v>
      </c>
      <c r="E5935" s="8">
        <v>0.20200882228276201</v>
      </c>
      <c r="F5935" s="8">
        <v>0.103969350406437</v>
      </c>
      <c r="G5935" s="8">
        <v>8.3183429380457197E-2</v>
      </c>
      <c r="H5935" s="8">
        <v>0.14208994259470201</v>
      </c>
    </row>
    <row r="5936" spans="1:8" x14ac:dyDescent="0.35">
      <c r="A5936" s="7" t="s">
        <v>1693</v>
      </c>
      <c r="B5936" s="7">
        <v>0</v>
      </c>
      <c r="C5936" s="7">
        <v>0</v>
      </c>
      <c r="D5936" s="7" t="s">
        <v>39</v>
      </c>
      <c r="E5936" s="8" t="s">
        <v>276</v>
      </c>
      <c r="F5936" s="8">
        <v>3.3801001110573103E-2</v>
      </c>
      <c r="G5936" s="8">
        <v>8.3513946457418609E-3</v>
      </c>
      <c r="H5936" s="8" t="s">
        <v>276</v>
      </c>
    </row>
    <row r="5937" spans="1:8" x14ac:dyDescent="0.35">
      <c r="A5937" s="7" t="s">
        <v>1694</v>
      </c>
      <c r="B5937" s="7">
        <v>0</v>
      </c>
      <c r="C5937" s="7">
        <v>0</v>
      </c>
      <c r="D5937" s="7" t="s">
        <v>40</v>
      </c>
      <c r="E5937" s="8">
        <v>3.0103495415173501E-2</v>
      </c>
      <c r="F5937" s="8">
        <v>1.30424529861814E-2</v>
      </c>
      <c r="G5937" s="8">
        <v>1.9672571600816199E-2</v>
      </c>
      <c r="H5937" s="8">
        <v>7.5898781618387199E-3</v>
      </c>
    </row>
    <row r="5938" spans="1:8" x14ac:dyDescent="0.35">
      <c r="A5938" s="7" t="s">
        <v>1695</v>
      </c>
      <c r="B5938" s="7">
        <v>0</v>
      </c>
      <c r="C5938" s="7">
        <v>0</v>
      </c>
      <c r="D5938" s="7" t="s">
        <v>41</v>
      </c>
      <c r="E5938" s="8">
        <v>2.7507271631351599E-2</v>
      </c>
      <c r="F5938" s="8">
        <v>1.4569347936104499E-2</v>
      </c>
      <c r="G5938" s="8">
        <v>1.7990524101323901E-2</v>
      </c>
      <c r="H5938" s="8">
        <v>1.4597756307516601E-2</v>
      </c>
    </row>
    <row r="5939" spans="1:8" x14ac:dyDescent="0.35">
      <c r="A5939" s="7" t="s">
        <v>1696</v>
      </c>
      <c r="B5939" s="7">
        <v>0</v>
      </c>
      <c r="C5939" s="7">
        <v>0</v>
      </c>
      <c r="D5939" s="7" t="s">
        <v>42</v>
      </c>
      <c r="E5939" s="8">
        <v>5.5204700020169598E-2</v>
      </c>
      <c r="F5939" s="8">
        <v>3.1467762161576603E-2</v>
      </c>
      <c r="G5939" s="8">
        <v>4.5046841221329501E-2</v>
      </c>
      <c r="H5939" s="8">
        <v>6.19275020388129E-2</v>
      </c>
    </row>
    <row r="5940" spans="1:8" x14ac:dyDescent="0.35">
      <c r="A5940" s="7" t="s">
        <v>1697</v>
      </c>
      <c r="B5940" s="7">
        <v>0</v>
      </c>
      <c r="C5940" s="7">
        <v>0</v>
      </c>
      <c r="D5940" s="7" t="s">
        <v>43</v>
      </c>
      <c r="E5940" s="8">
        <v>0.14840534908034</v>
      </c>
      <c r="F5940" s="8">
        <v>8.7677246192785302E-2</v>
      </c>
      <c r="G5940" s="8">
        <v>8.4823173279613306E-2</v>
      </c>
      <c r="H5940" s="8">
        <v>7.7183691850251396E-2</v>
      </c>
    </row>
    <row r="5941" spans="1:8" x14ac:dyDescent="0.35">
      <c r="A5941" s="7" t="s">
        <v>1698</v>
      </c>
      <c r="B5941" s="7">
        <v>0</v>
      </c>
      <c r="C5941" s="7">
        <v>0</v>
      </c>
      <c r="D5941" s="7" t="s">
        <v>44</v>
      </c>
      <c r="E5941" s="8">
        <v>0.35161765995303501</v>
      </c>
      <c r="F5941" s="8">
        <v>0.13664406719078501</v>
      </c>
      <c r="G5941" s="8">
        <v>0.21829284742439301</v>
      </c>
      <c r="H5941" s="8">
        <v>0.22740258573903199</v>
      </c>
    </row>
    <row r="5942" spans="1:8" x14ac:dyDescent="0.35">
      <c r="A5942" s="7" t="s">
        <v>1699</v>
      </c>
      <c r="B5942" s="7">
        <v>0</v>
      </c>
      <c r="C5942" s="7">
        <v>0</v>
      </c>
      <c r="D5942" s="7" t="s">
        <v>17</v>
      </c>
      <c r="E5942" s="8">
        <v>0.177559035432382</v>
      </c>
      <c r="F5942" s="8">
        <v>9.8778578063241598E-2</v>
      </c>
      <c r="G5942" s="8">
        <v>0.14499917959840999</v>
      </c>
      <c r="H5942" s="8">
        <v>0.19729350390474601</v>
      </c>
    </row>
    <row r="5943" spans="1:8" x14ac:dyDescent="0.35">
      <c r="A5943" s="7" t="s">
        <v>1700</v>
      </c>
      <c r="B5943" s="7">
        <v>0</v>
      </c>
      <c r="C5943" s="7">
        <v>0</v>
      </c>
      <c r="D5943" s="7" t="s">
        <v>18</v>
      </c>
      <c r="E5943" s="8">
        <v>7.9008099041528695E-2</v>
      </c>
      <c r="F5943" s="8">
        <v>5.3189413769775103E-2</v>
      </c>
      <c r="G5943" s="8">
        <v>5.9385978223022502E-2</v>
      </c>
      <c r="H5943" s="8">
        <v>7.1573337776964494E-2</v>
      </c>
    </row>
    <row r="5944" spans="1:8" x14ac:dyDescent="0.35">
      <c r="A5944" s="7" t="s">
        <v>1701</v>
      </c>
      <c r="B5944" s="7">
        <v>0</v>
      </c>
      <c r="C5944" s="7">
        <v>0</v>
      </c>
      <c r="D5944" s="7" t="s">
        <v>19</v>
      </c>
      <c r="E5944" s="8">
        <v>0.14509909789953199</v>
      </c>
      <c r="F5944" s="8">
        <v>5.8029251191705197E-2</v>
      </c>
      <c r="G5944" s="8">
        <v>0.114282736676471</v>
      </c>
      <c r="H5944" s="8">
        <v>5.4839399078853802E-2</v>
      </c>
    </row>
    <row r="5945" spans="1:8" x14ac:dyDescent="0.35">
      <c r="A5945" s="7" t="s">
        <v>1702</v>
      </c>
      <c r="B5945" s="7">
        <v>0</v>
      </c>
      <c r="C5945" s="7">
        <v>0</v>
      </c>
      <c r="D5945" s="7" t="s">
        <v>20</v>
      </c>
      <c r="E5945" s="8">
        <v>0.13828728548483901</v>
      </c>
      <c r="F5945" s="8">
        <v>4.1057037613571302E-2</v>
      </c>
      <c r="G5945" s="8">
        <v>1.70100039301283E-2</v>
      </c>
      <c r="H5945" s="8">
        <v>4.2252530638591301E-2</v>
      </c>
    </row>
    <row r="5946" spans="1:8" x14ac:dyDescent="0.35">
      <c r="A5946" s="7" t="s">
        <v>1703</v>
      </c>
      <c r="B5946" s="7">
        <v>0</v>
      </c>
      <c r="C5946" s="7">
        <v>0</v>
      </c>
      <c r="D5946" s="7" t="s">
        <v>21</v>
      </c>
      <c r="E5946" s="8">
        <v>0.19076200794171799</v>
      </c>
      <c r="F5946" s="8">
        <v>7.5541492193898802E-2</v>
      </c>
      <c r="G5946" s="8">
        <v>0.118457526164041</v>
      </c>
      <c r="H5946" s="8">
        <v>0.11663288942449</v>
      </c>
    </row>
    <row r="5947" spans="1:8" x14ac:dyDescent="0.35">
      <c r="A5947" s="7" t="s">
        <v>1704</v>
      </c>
      <c r="B5947" s="7">
        <v>0</v>
      </c>
      <c r="C5947" s="7">
        <v>0</v>
      </c>
      <c r="D5947" s="7" t="s">
        <v>22</v>
      </c>
      <c r="E5947" s="8">
        <v>6.8117172624592895E-2</v>
      </c>
      <c r="F5947" s="8">
        <v>4.84051882168672E-2</v>
      </c>
      <c r="G5947" s="8">
        <v>4.9938891926256002E-2</v>
      </c>
      <c r="H5947" s="8">
        <v>6.0561177159074199E-2</v>
      </c>
    </row>
    <row r="5948" spans="1:8" x14ac:dyDescent="0.35">
      <c r="A5948" s="7" t="s">
        <v>1705</v>
      </c>
      <c r="B5948" s="7">
        <v>0</v>
      </c>
      <c r="C5948" s="7" t="s">
        <v>159</v>
      </c>
      <c r="D5948" s="7" t="s">
        <v>36</v>
      </c>
      <c r="E5948" s="8">
        <v>5.6732899048953698</v>
      </c>
      <c r="F5948" s="8">
        <v>4.0363272542352204</v>
      </c>
      <c r="G5948" s="8">
        <v>5.0606553520970001</v>
      </c>
      <c r="H5948" s="8">
        <v>5.4117780348300402</v>
      </c>
    </row>
    <row r="5949" spans="1:8" x14ac:dyDescent="0.35">
      <c r="A5949" s="7" t="s">
        <v>1706</v>
      </c>
      <c r="B5949" s="7">
        <v>0</v>
      </c>
      <c r="C5949" s="7">
        <v>0</v>
      </c>
      <c r="D5949" s="7" t="s">
        <v>1</v>
      </c>
      <c r="E5949" s="8">
        <v>5.6229833755152496</v>
      </c>
      <c r="F5949" s="8">
        <v>3.1845580448216402</v>
      </c>
      <c r="G5949" s="8">
        <v>3.8686323022534999</v>
      </c>
      <c r="H5949" s="8">
        <v>4.0627638406731297</v>
      </c>
    </row>
    <row r="5950" spans="1:8" x14ac:dyDescent="0.35">
      <c r="A5950" s="7" t="s">
        <v>1707</v>
      </c>
      <c r="B5950" s="7">
        <v>0</v>
      </c>
      <c r="C5950" s="7">
        <v>0</v>
      </c>
      <c r="D5950" s="7" t="s">
        <v>2</v>
      </c>
      <c r="E5950" s="8">
        <v>4.7489601225956104</v>
      </c>
      <c r="F5950" s="8">
        <v>2.7607282553536399</v>
      </c>
      <c r="G5950" s="8">
        <v>3.75005999362619</v>
      </c>
      <c r="H5950" s="8">
        <v>4.09763082764609</v>
      </c>
    </row>
    <row r="5951" spans="1:8" x14ac:dyDescent="0.35">
      <c r="A5951" s="7" t="s">
        <v>1708</v>
      </c>
      <c r="B5951" s="7">
        <v>0</v>
      </c>
      <c r="C5951" s="7">
        <v>0</v>
      </c>
      <c r="D5951" s="7" t="s">
        <v>3</v>
      </c>
      <c r="E5951" s="8">
        <v>5.5893059012876902</v>
      </c>
      <c r="F5951" s="8">
        <v>4.0228394309032902</v>
      </c>
      <c r="G5951" s="8">
        <v>4.8162545879125203</v>
      </c>
      <c r="H5951" s="8">
        <v>5.0445978791297099</v>
      </c>
    </row>
    <row r="5952" spans="1:8" x14ac:dyDescent="0.35">
      <c r="A5952" s="7" t="s">
        <v>1709</v>
      </c>
      <c r="B5952" s="7">
        <v>0</v>
      </c>
      <c r="C5952" s="7">
        <v>0</v>
      </c>
      <c r="D5952" s="7" t="s">
        <v>4</v>
      </c>
      <c r="E5952" s="8">
        <v>5.7573683321655196</v>
      </c>
      <c r="F5952" s="8">
        <v>4.3200984453301601</v>
      </c>
      <c r="G5952" s="8">
        <v>5.15995901707453</v>
      </c>
      <c r="H5952" s="8">
        <v>5.3254363343061604</v>
      </c>
    </row>
    <row r="5953" spans="1:8" x14ac:dyDescent="0.35">
      <c r="A5953" s="7" t="s">
        <v>1710</v>
      </c>
      <c r="B5953" s="7">
        <v>0</v>
      </c>
      <c r="C5953" s="7">
        <v>0</v>
      </c>
      <c r="D5953" s="7" t="s">
        <v>5</v>
      </c>
      <c r="E5953" s="8">
        <v>7.4823680511674704</v>
      </c>
      <c r="F5953" s="8">
        <v>6.2996425537811103</v>
      </c>
      <c r="G5953" s="8">
        <v>7.9044688489238899</v>
      </c>
      <c r="H5953" s="8">
        <v>8.6852622625421692</v>
      </c>
    </row>
    <row r="5954" spans="1:8" x14ac:dyDescent="0.35">
      <c r="A5954" s="7" t="s">
        <v>1711</v>
      </c>
      <c r="B5954" s="7">
        <v>0</v>
      </c>
      <c r="C5954" s="7">
        <v>0</v>
      </c>
      <c r="D5954" s="7" t="s">
        <v>6</v>
      </c>
      <c r="E5954" s="8">
        <v>5.6445188103212898</v>
      </c>
      <c r="F5954" s="8">
        <v>3.8630042846440098</v>
      </c>
      <c r="G5954" s="8">
        <v>4.8257156544395103</v>
      </c>
      <c r="H5954" s="8">
        <v>4.83199384075278</v>
      </c>
    </row>
    <row r="5955" spans="1:8" x14ac:dyDescent="0.35">
      <c r="A5955" s="7" t="s">
        <v>1712</v>
      </c>
      <c r="B5955" s="7">
        <v>0</v>
      </c>
      <c r="C5955" s="7">
        <v>0</v>
      </c>
      <c r="D5955" s="7" t="s">
        <v>7</v>
      </c>
      <c r="E5955" s="8">
        <v>5.3546607597941298</v>
      </c>
      <c r="F5955" s="8">
        <v>3.75139796379576</v>
      </c>
      <c r="G5955" s="8">
        <v>5.5876804029256002</v>
      </c>
      <c r="H5955" s="8">
        <v>5.0890762306731796</v>
      </c>
    </row>
    <row r="5956" spans="1:8" x14ac:dyDescent="0.35">
      <c r="A5956" s="7" t="s">
        <v>1713</v>
      </c>
      <c r="B5956" s="7">
        <v>0</v>
      </c>
      <c r="C5956" s="7">
        <v>0</v>
      </c>
      <c r="D5956" s="7" t="s">
        <v>8</v>
      </c>
      <c r="E5956" s="8">
        <v>4.7015750457038203</v>
      </c>
      <c r="F5956" s="8">
        <v>3.2510030834152199</v>
      </c>
      <c r="G5956" s="8">
        <v>3.8145642601288401</v>
      </c>
      <c r="H5956" s="8">
        <v>5.5718552293489703</v>
      </c>
    </row>
    <row r="5957" spans="1:8" x14ac:dyDescent="0.35">
      <c r="A5957" s="7" t="s">
        <v>1714</v>
      </c>
      <c r="B5957" s="7">
        <v>0</v>
      </c>
      <c r="C5957" s="7">
        <v>0</v>
      </c>
      <c r="D5957" s="7" t="s">
        <v>9</v>
      </c>
      <c r="E5957" s="8">
        <v>5.0935192987355702</v>
      </c>
      <c r="F5957" s="8">
        <v>2.8162892239735799</v>
      </c>
      <c r="G5957" s="8">
        <v>2.4255383300721101</v>
      </c>
      <c r="H5957" s="8">
        <v>3.1617041770381999</v>
      </c>
    </row>
    <row r="5958" spans="1:8" x14ac:dyDescent="0.35">
      <c r="A5958" s="7" t="s">
        <v>1715</v>
      </c>
      <c r="B5958" s="7">
        <v>0</v>
      </c>
      <c r="C5958" s="7">
        <v>0</v>
      </c>
      <c r="D5958" s="7" t="s">
        <v>10</v>
      </c>
      <c r="E5958" s="8">
        <v>4.7816530185158204</v>
      </c>
      <c r="F5958" s="8">
        <v>2.5147772930448902</v>
      </c>
      <c r="G5958" s="8">
        <v>4.5826396411461001</v>
      </c>
      <c r="H5958" s="8">
        <v>5.0726558156113102</v>
      </c>
    </row>
    <row r="5959" spans="1:8" x14ac:dyDescent="0.35">
      <c r="A5959" s="7" t="s">
        <v>1716</v>
      </c>
      <c r="B5959" s="7">
        <v>0</v>
      </c>
      <c r="C5959" s="7">
        <v>0</v>
      </c>
      <c r="D5959" s="7" t="s">
        <v>11</v>
      </c>
      <c r="E5959" s="8">
        <v>5.57202073545609</v>
      </c>
      <c r="F5959" s="8">
        <v>2.90025314280197</v>
      </c>
      <c r="G5959" s="8">
        <v>4.3656485304242301</v>
      </c>
      <c r="H5959" s="8">
        <v>4.1641183674567896</v>
      </c>
    </row>
    <row r="5960" spans="1:8" x14ac:dyDescent="0.35">
      <c r="A5960" s="7" t="s">
        <v>1717</v>
      </c>
      <c r="B5960" s="7">
        <v>0</v>
      </c>
      <c r="C5960" s="7">
        <v>0</v>
      </c>
      <c r="D5960" s="7" t="s">
        <v>12</v>
      </c>
      <c r="E5960" s="8">
        <v>5.32203623346863</v>
      </c>
      <c r="F5960" s="8">
        <v>3.5939123429188</v>
      </c>
      <c r="G5960" s="8">
        <v>5.0282218426368104</v>
      </c>
      <c r="H5960" s="8">
        <v>4.4406372048820897</v>
      </c>
    </row>
    <row r="5961" spans="1:8" x14ac:dyDescent="0.35">
      <c r="A5961" s="7" t="s">
        <v>1718</v>
      </c>
      <c r="B5961" s="7">
        <v>0</v>
      </c>
      <c r="C5961" s="7">
        <v>0</v>
      </c>
      <c r="D5961" s="7" t="s">
        <v>13</v>
      </c>
      <c r="E5961" s="8">
        <v>5.8608915974499904</v>
      </c>
      <c r="F5961" s="8">
        <v>4.3422152709812298</v>
      </c>
      <c r="G5961" s="8">
        <v>5.2008972701149103</v>
      </c>
      <c r="H5961" s="8">
        <v>5.8401736370773403</v>
      </c>
    </row>
    <row r="5962" spans="1:8" x14ac:dyDescent="0.35">
      <c r="A5962" s="7" t="s">
        <v>1719</v>
      </c>
      <c r="B5962" s="7">
        <v>0</v>
      </c>
      <c r="C5962" s="7">
        <v>0</v>
      </c>
      <c r="D5962" s="7" t="s">
        <v>14</v>
      </c>
      <c r="E5962" s="8">
        <v>5.4437535753917601</v>
      </c>
      <c r="F5962" s="8">
        <v>4.6992059112754001</v>
      </c>
      <c r="G5962" s="8">
        <v>4.6331504080517698</v>
      </c>
      <c r="H5962" s="8">
        <v>5.1542254620978198</v>
      </c>
    </row>
    <row r="5963" spans="1:8" x14ac:dyDescent="0.35">
      <c r="A5963" s="7" t="s">
        <v>1720</v>
      </c>
      <c r="B5963" s="7">
        <v>0</v>
      </c>
      <c r="C5963" s="7">
        <v>0</v>
      </c>
      <c r="D5963" s="7" t="s">
        <v>15</v>
      </c>
      <c r="E5963" s="8">
        <v>6.4080963889345997</v>
      </c>
      <c r="F5963" s="8">
        <v>4.6468361202647701</v>
      </c>
      <c r="G5963" s="8">
        <v>5.9218827160589296</v>
      </c>
      <c r="H5963" s="8">
        <v>6.97191824692427</v>
      </c>
    </row>
    <row r="5964" spans="1:8" x14ac:dyDescent="0.35">
      <c r="A5964" s="7" t="s">
        <v>1721</v>
      </c>
      <c r="B5964" s="7">
        <v>0</v>
      </c>
      <c r="C5964" s="7">
        <v>0</v>
      </c>
      <c r="D5964" s="7" t="s">
        <v>16</v>
      </c>
      <c r="E5964" s="8">
        <v>6.0446921426025497</v>
      </c>
      <c r="F5964" s="8">
        <v>4.8736486503532896</v>
      </c>
      <c r="G5964" s="8">
        <v>5.9122978541787399</v>
      </c>
      <c r="H5964" s="8">
        <v>6.3304762714738896</v>
      </c>
    </row>
    <row r="5965" spans="1:8" x14ac:dyDescent="0.35">
      <c r="A5965" s="7" t="s">
        <v>1722</v>
      </c>
      <c r="B5965" s="7">
        <v>0</v>
      </c>
      <c r="C5965" s="7">
        <v>0</v>
      </c>
      <c r="D5965" s="7" t="s">
        <v>39</v>
      </c>
      <c r="E5965" s="8">
        <v>2.3631160333442902</v>
      </c>
      <c r="F5965" s="8">
        <v>1.3338147399789699</v>
      </c>
      <c r="G5965" s="8">
        <v>2.0683449062396</v>
      </c>
      <c r="H5965" s="8">
        <v>1.7035065856451901</v>
      </c>
    </row>
    <row r="5966" spans="1:8" x14ac:dyDescent="0.35">
      <c r="A5966" s="7" t="s">
        <v>1723</v>
      </c>
      <c r="B5966" s="7">
        <v>0</v>
      </c>
      <c r="C5966" s="7">
        <v>0</v>
      </c>
      <c r="D5966" s="7" t="s">
        <v>40</v>
      </c>
      <c r="E5966" s="8">
        <v>3.6100357078148102</v>
      </c>
      <c r="F5966" s="8">
        <v>3.1981227641741601</v>
      </c>
      <c r="G5966" s="8">
        <v>3.1670791141561199</v>
      </c>
      <c r="H5966" s="8">
        <v>2.9762475026707</v>
      </c>
    </row>
    <row r="5967" spans="1:8" x14ac:dyDescent="0.35">
      <c r="A5967" s="7" t="s">
        <v>1724</v>
      </c>
      <c r="B5967" s="7">
        <v>0</v>
      </c>
      <c r="C5967" s="7">
        <v>0</v>
      </c>
      <c r="D5967" s="7" t="s">
        <v>41</v>
      </c>
      <c r="E5967" s="8">
        <v>4.86164284832146</v>
      </c>
      <c r="F5967" s="8">
        <v>4.0281300286763599</v>
      </c>
      <c r="G5967" s="8">
        <v>4.4640060244728703</v>
      </c>
      <c r="H5967" s="8">
        <v>4.8949373892501002</v>
      </c>
    </row>
    <row r="5968" spans="1:8" x14ac:dyDescent="0.35">
      <c r="A5968" s="7" t="s">
        <v>1725</v>
      </c>
      <c r="B5968" s="7">
        <v>0</v>
      </c>
      <c r="C5968" s="7">
        <v>0</v>
      </c>
      <c r="D5968" s="7" t="s">
        <v>42</v>
      </c>
      <c r="E5968" s="8">
        <v>6.1579469731177303</v>
      </c>
      <c r="F5968" s="8">
        <v>4.18520899046288</v>
      </c>
      <c r="G5968" s="8">
        <v>5.1009051038989002</v>
      </c>
      <c r="H5968" s="8">
        <v>5.4503764731890101</v>
      </c>
    </row>
    <row r="5969" spans="1:8" x14ac:dyDescent="0.35">
      <c r="A5969" s="7" t="s">
        <v>1726</v>
      </c>
      <c r="B5969" s="7">
        <v>0</v>
      </c>
      <c r="C5969" s="7">
        <v>0</v>
      </c>
      <c r="D5969" s="7" t="s">
        <v>43</v>
      </c>
      <c r="E5969" s="8">
        <v>6.7465604998762796</v>
      </c>
      <c r="F5969" s="8">
        <v>4.9729453640717303</v>
      </c>
      <c r="G5969" s="8">
        <v>6.67876854985081</v>
      </c>
      <c r="H5969" s="8">
        <v>6.6451848993588696</v>
      </c>
    </row>
    <row r="5970" spans="1:8" x14ac:dyDescent="0.35">
      <c r="A5970" s="7" t="s">
        <v>1727</v>
      </c>
      <c r="B5970" s="7">
        <v>0</v>
      </c>
      <c r="C5970" s="7">
        <v>0</v>
      </c>
      <c r="D5970" s="7" t="s">
        <v>44</v>
      </c>
      <c r="E5970" s="8">
        <v>6.15846340395629</v>
      </c>
      <c r="F5970" s="8">
        <v>4.04874789949569</v>
      </c>
      <c r="G5970" s="8">
        <v>5.4163816805259604</v>
      </c>
      <c r="H5970" s="8">
        <v>6.41493948925475</v>
      </c>
    </row>
    <row r="5971" spans="1:8" x14ac:dyDescent="0.35">
      <c r="A5971" s="7" t="s">
        <v>1728</v>
      </c>
      <c r="B5971" s="7">
        <v>0</v>
      </c>
      <c r="C5971" s="7">
        <v>0</v>
      </c>
      <c r="D5971" s="7" t="s">
        <v>17</v>
      </c>
      <c r="E5971" s="8">
        <v>6.8375674726573701</v>
      </c>
      <c r="F5971" s="8">
        <v>4.6925812647239598</v>
      </c>
      <c r="G5971" s="8">
        <v>7.2340375742798004</v>
      </c>
      <c r="H5971" s="8">
        <v>7.7151115890149198</v>
      </c>
    </row>
    <row r="5972" spans="1:8" x14ac:dyDescent="0.35">
      <c r="A5972" s="7" t="s">
        <v>1729</v>
      </c>
      <c r="B5972" s="7">
        <v>0</v>
      </c>
      <c r="C5972" s="7">
        <v>0</v>
      </c>
      <c r="D5972" s="7" t="s">
        <v>18</v>
      </c>
      <c r="E5972" s="8">
        <v>5.5305163678228704</v>
      </c>
      <c r="F5972" s="8">
        <v>3.9170459064402801</v>
      </c>
      <c r="G5972" s="8">
        <v>4.3925567098266498</v>
      </c>
      <c r="H5972" s="8">
        <v>4.9068683572933001</v>
      </c>
    </row>
    <row r="5973" spans="1:8" x14ac:dyDescent="0.35">
      <c r="A5973" s="7" t="s">
        <v>1730</v>
      </c>
      <c r="B5973" s="7">
        <v>0</v>
      </c>
      <c r="C5973" s="7">
        <v>0</v>
      </c>
      <c r="D5973" s="7" t="s">
        <v>19</v>
      </c>
      <c r="E5973" s="8">
        <v>5.17514326701939</v>
      </c>
      <c r="F5973" s="8">
        <v>4.0154495444199796</v>
      </c>
      <c r="G5973" s="8">
        <v>4.70461625566585</v>
      </c>
      <c r="H5973" s="8">
        <v>4.3259405343094501</v>
      </c>
    </row>
    <row r="5974" spans="1:8" x14ac:dyDescent="0.35">
      <c r="A5974" s="7" t="s">
        <v>1731</v>
      </c>
      <c r="B5974" s="7">
        <v>0</v>
      </c>
      <c r="C5974" s="7">
        <v>0</v>
      </c>
      <c r="D5974" s="7" t="s">
        <v>20</v>
      </c>
      <c r="E5974" s="8">
        <v>5.3068342676946996</v>
      </c>
      <c r="F5974" s="8">
        <v>3.54002254581239</v>
      </c>
      <c r="G5974" s="8">
        <v>4.2677863476083804</v>
      </c>
      <c r="H5974" s="8">
        <v>5.1932587136240604</v>
      </c>
    </row>
    <row r="5975" spans="1:8" x14ac:dyDescent="0.35">
      <c r="A5975" s="7" t="s">
        <v>1732</v>
      </c>
      <c r="B5975" s="7">
        <v>0</v>
      </c>
      <c r="C5975" s="7">
        <v>0</v>
      </c>
      <c r="D5975" s="7" t="s">
        <v>21</v>
      </c>
      <c r="E5975" s="8">
        <v>5.6937390912759698</v>
      </c>
      <c r="F5975" s="8">
        <v>3.82946811741696</v>
      </c>
      <c r="G5975" s="8">
        <v>4.8935103424567803</v>
      </c>
      <c r="H5975" s="8">
        <v>5.3667713612922698</v>
      </c>
    </row>
    <row r="5976" spans="1:8" x14ac:dyDescent="0.35">
      <c r="A5976" s="7" t="s">
        <v>1733</v>
      </c>
      <c r="B5976" s="7">
        <v>0</v>
      </c>
      <c r="C5976" s="7">
        <v>0</v>
      </c>
      <c r="D5976" s="7" t="s">
        <v>22</v>
      </c>
      <c r="E5976" s="8">
        <v>5.6531674200202797</v>
      </c>
      <c r="F5976" s="8">
        <v>4.2401742895833801</v>
      </c>
      <c r="G5976" s="8">
        <v>5.2253692103407898</v>
      </c>
      <c r="H5976" s="8">
        <v>5.4561754435362504</v>
      </c>
    </row>
    <row r="5977" spans="1:8" x14ac:dyDescent="0.35">
      <c r="A5977" s="7" t="s">
        <v>1734</v>
      </c>
      <c r="B5977" s="7">
        <v>0</v>
      </c>
      <c r="C5977" s="7" t="s">
        <v>160</v>
      </c>
      <c r="D5977" s="7" t="s">
        <v>36</v>
      </c>
      <c r="E5977" s="8">
        <v>1.0446579466450401</v>
      </c>
      <c r="F5977" s="8">
        <v>0.75289747438823795</v>
      </c>
      <c r="G5977" s="8">
        <v>0.89351819656575704</v>
      </c>
      <c r="H5977" s="8">
        <v>0.94021292667980205</v>
      </c>
    </row>
    <row r="5978" spans="1:8" x14ac:dyDescent="0.35">
      <c r="A5978" s="7" t="s">
        <v>1735</v>
      </c>
      <c r="B5978" s="7">
        <v>0</v>
      </c>
      <c r="C5978" s="7">
        <v>0</v>
      </c>
      <c r="D5978" s="7" t="s">
        <v>1</v>
      </c>
      <c r="E5978" s="8">
        <v>1.3476706950606301</v>
      </c>
      <c r="F5978" s="8">
        <v>0.65723294879878602</v>
      </c>
      <c r="G5978" s="8">
        <v>0.91768615405654896</v>
      </c>
      <c r="H5978" s="8">
        <v>0.92862546759268005</v>
      </c>
    </row>
    <row r="5979" spans="1:8" x14ac:dyDescent="0.35">
      <c r="A5979" s="7" t="s">
        <v>1736</v>
      </c>
      <c r="B5979" s="7">
        <v>0</v>
      </c>
      <c r="C5979" s="7">
        <v>0</v>
      </c>
      <c r="D5979" s="7" t="s">
        <v>2</v>
      </c>
      <c r="E5979" s="8">
        <v>0.904888371308325</v>
      </c>
      <c r="F5979" s="8">
        <v>0.60626978149420896</v>
      </c>
      <c r="G5979" s="8">
        <v>0.88947894291154095</v>
      </c>
      <c r="H5979" s="8">
        <v>0.76240924411005895</v>
      </c>
    </row>
    <row r="5980" spans="1:8" x14ac:dyDescent="0.35">
      <c r="A5980" s="7" t="s">
        <v>1737</v>
      </c>
      <c r="B5980" s="7">
        <v>0</v>
      </c>
      <c r="C5980" s="7">
        <v>0</v>
      </c>
      <c r="D5980" s="7" t="s">
        <v>3</v>
      </c>
      <c r="E5980" s="8">
        <v>1.29501076193888</v>
      </c>
      <c r="F5980" s="8">
        <v>0.82699063048006205</v>
      </c>
      <c r="G5980" s="8">
        <v>0.95022741041120995</v>
      </c>
      <c r="H5980" s="8">
        <v>0.98750442580580799</v>
      </c>
    </row>
    <row r="5981" spans="1:8" x14ac:dyDescent="0.35">
      <c r="A5981" s="7" t="s">
        <v>1738</v>
      </c>
      <c r="B5981" s="7">
        <v>0</v>
      </c>
      <c r="C5981" s="7">
        <v>0</v>
      </c>
      <c r="D5981" s="7" t="s">
        <v>4</v>
      </c>
      <c r="E5981" s="8">
        <v>0.87178081568854404</v>
      </c>
      <c r="F5981" s="8">
        <v>0.65964166626931497</v>
      </c>
      <c r="G5981" s="8">
        <v>0.69041131121763499</v>
      </c>
      <c r="H5981" s="8">
        <v>0.83585267248060402</v>
      </c>
    </row>
    <row r="5982" spans="1:8" x14ac:dyDescent="0.35">
      <c r="A5982" s="7" t="s">
        <v>1739</v>
      </c>
      <c r="B5982" s="7">
        <v>0</v>
      </c>
      <c r="C5982" s="7">
        <v>0</v>
      </c>
      <c r="D5982" s="7" t="s">
        <v>5</v>
      </c>
      <c r="E5982" s="8">
        <v>1.2368688288899401</v>
      </c>
      <c r="F5982" s="8">
        <v>1.35774427985567</v>
      </c>
      <c r="G5982" s="8">
        <v>1.4063726037837601</v>
      </c>
      <c r="H5982" s="8">
        <v>1.47840155781642</v>
      </c>
    </row>
    <row r="5983" spans="1:8" x14ac:dyDescent="0.35">
      <c r="A5983" s="7" t="s">
        <v>1740</v>
      </c>
      <c r="B5983" s="7">
        <v>0</v>
      </c>
      <c r="C5983" s="7">
        <v>0</v>
      </c>
      <c r="D5983" s="7" t="s">
        <v>6</v>
      </c>
      <c r="E5983" s="8">
        <v>1.0602453636429601</v>
      </c>
      <c r="F5983" s="8">
        <v>0.76703386513834304</v>
      </c>
      <c r="G5983" s="8">
        <v>0.80539901501668898</v>
      </c>
      <c r="H5983" s="8">
        <v>0.82928855801693901</v>
      </c>
    </row>
    <row r="5984" spans="1:8" x14ac:dyDescent="0.35">
      <c r="A5984" s="7" t="s">
        <v>1741</v>
      </c>
      <c r="B5984" s="7">
        <v>0</v>
      </c>
      <c r="C5984" s="7">
        <v>0</v>
      </c>
      <c r="D5984" s="7" t="s">
        <v>7</v>
      </c>
      <c r="E5984" s="8">
        <v>0.83678326941790804</v>
      </c>
      <c r="F5984" s="8">
        <v>0.603152254251062</v>
      </c>
      <c r="G5984" s="8">
        <v>0.95603064293419204</v>
      </c>
      <c r="H5984" s="8">
        <v>0.84308451920917904</v>
      </c>
    </row>
    <row r="5985" spans="1:8" x14ac:dyDescent="0.35">
      <c r="A5985" s="7" t="s">
        <v>1742</v>
      </c>
      <c r="B5985" s="7">
        <v>0</v>
      </c>
      <c r="C5985" s="7">
        <v>0</v>
      </c>
      <c r="D5985" s="7" t="s">
        <v>8</v>
      </c>
      <c r="E5985" s="8">
        <v>0.82260207809796704</v>
      </c>
      <c r="F5985" s="8">
        <v>0.40165872023897597</v>
      </c>
      <c r="G5985" s="8">
        <v>0.49827531418993598</v>
      </c>
      <c r="H5985" s="8">
        <v>0.77648411766135195</v>
      </c>
    </row>
    <row r="5986" spans="1:8" x14ac:dyDescent="0.35">
      <c r="A5986" s="7" t="s">
        <v>1743</v>
      </c>
      <c r="B5986" s="7">
        <v>0</v>
      </c>
      <c r="C5986" s="7">
        <v>0</v>
      </c>
      <c r="D5986" s="7" t="s">
        <v>9</v>
      </c>
      <c r="E5986" s="8">
        <v>0.91869649145747001</v>
      </c>
      <c r="F5986" s="8">
        <v>0.51140804269625695</v>
      </c>
      <c r="G5986" s="8">
        <v>0.48244623906309098</v>
      </c>
      <c r="H5986" s="8">
        <v>0.59926900620988499</v>
      </c>
    </row>
    <row r="5987" spans="1:8" x14ac:dyDescent="0.35">
      <c r="A5987" s="7" t="s">
        <v>1744</v>
      </c>
      <c r="B5987" s="7">
        <v>0</v>
      </c>
      <c r="C5987" s="7">
        <v>0</v>
      </c>
      <c r="D5987" s="7" t="s">
        <v>10</v>
      </c>
      <c r="E5987" s="8">
        <v>0.67700506594662502</v>
      </c>
      <c r="F5987" s="8">
        <v>0.457060375530289</v>
      </c>
      <c r="G5987" s="8">
        <v>0.64302406129072898</v>
      </c>
      <c r="H5987" s="8">
        <v>0.70914104541845702</v>
      </c>
    </row>
    <row r="5988" spans="1:8" x14ac:dyDescent="0.35">
      <c r="A5988" s="7" t="s">
        <v>1745</v>
      </c>
      <c r="B5988" s="7">
        <v>0</v>
      </c>
      <c r="C5988" s="7">
        <v>0</v>
      </c>
      <c r="D5988" s="7" t="s">
        <v>11</v>
      </c>
      <c r="E5988" s="8">
        <v>0.90600286246653505</v>
      </c>
      <c r="F5988" s="8">
        <v>0.46293848815493099</v>
      </c>
      <c r="G5988" s="8">
        <v>0.91491242090653901</v>
      </c>
      <c r="H5988" s="8">
        <v>0.805791727083224</v>
      </c>
    </row>
    <row r="5989" spans="1:8" x14ac:dyDescent="0.35">
      <c r="A5989" s="7" t="s">
        <v>1746</v>
      </c>
      <c r="B5989" s="7">
        <v>0</v>
      </c>
      <c r="C5989" s="7">
        <v>0</v>
      </c>
      <c r="D5989" s="7" t="s">
        <v>12</v>
      </c>
      <c r="E5989" s="8">
        <v>0.92332390792020902</v>
      </c>
      <c r="F5989" s="8">
        <v>0.60256722269969498</v>
      </c>
      <c r="G5989" s="8">
        <v>0.76279878927510703</v>
      </c>
      <c r="H5989" s="8">
        <v>0.66618047721607598</v>
      </c>
    </row>
    <row r="5990" spans="1:8" x14ac:dyDescent="0.35">
      <c r="A5990" s="7" t="s">
        <v>1747</v>
      </c>
      <c r="B5990" s="7">
        <v>0</v>
      </c>
      <c r="C5990" s="7">
        <v>0</v>
      </c>
      <c r="D5990" s="7" t="s">
        <v>13</v>
      </c>
      <c r="E5990" s="8">
        <v>1.32459154852412</v>
      </c>
      <c r="F5990" s="8">
        <v>0.87883663957315805</v>
      </c>
      <c r="G5990" s="8">
        <v>0.99781840467058003</v>
      </c>
      <c r="H5990" s="8">
        <v>1.1486386799230599</v>
      </c>
    </row>
    <row r="5991" spans="1:8" x14ac:dyDescent="0.35">
      <c r="A5991" s="7" t="s">
        <v>1748</v>
      </c>
      <c r="B5991" s="7">
        <v>0</v>
      </c>
      <c r="C5991" s="7">
        <v>0</v>
      </c>
      <c r="D5991" s="7" t="s">
        <v>14</v>
      </c>
      <c r="E5991" s="8">
        <v>0.91904296723883505</v>
      </c>
      <c r="F5991" s="8">
        <v>0.97230658933537994</v>
      </c>
      <c r="G5991" s="8">
        <v>0.87773853298203997</v>
      </c>
      <c r="H5991" s="8">
        <v>0.94827353201255704</v>
      </c>
    </row>
    <row r="5992" spans="1:8" x14ac:dyDescent="0.35">
      <c r="A5992" s="7" t="s">
        <v>1749</v>
      </c>
      <c r="B5992" s="7">
        <v>0</v>
      </c>
      <c r="C5992" s="7">
        <v>0</v>
      </c>
      <c r="D5992" s="7" t="s">
        <v>15</v>
      </c>
      <c r="E5992" s="8">
        <v>1.0883913138843599</v>
      </c>
      <c r="F5992" s="8">
        <v>0.65749243533047896</v>
      </c>
      <c r="G5992" s="8">
        <v>0.94661820688335996</v>
      </c>
      <c r="H5992" s="8">
        <v>1.0684465947941</v>
      </c>
    </row>
    <row r="5993" spans="1:8" x14ac:dyDescent="0.35">
      <c r="A5993" s="7" t="s">
        <v>1750</v>
      </c>
      <c r="B5993" s="7">
        <v>0</v>
      </c>
      <c r="C5993" s="7">
        <v>0</v>
      </c>
      <c r="D5993" s="7" t="s">
        <v>16</v>
      </c>
      <c r="E5993" s="8">
        <v>1.1575371756939501</v>
      </c>
      <c r="F5993" s="8">
        <v>1.0452700741182499</v>
      </c>
      <c r="G5993" s="8">
        <v>1.10547128802324</v>
      </c>
      <c r="H5993" s="8">
        <v>1.1547466035365399</v>
      </c>
    </row>
    <row r="5994" spans="1:8" x14ac:dyDescent="0.35">
      <c r="A5994" s="7" t="s">
        <v>1751</v>
      </c>
      <c r="B5994" s="7">
        <v>0</v>
      </c>
      <c r="C5994" s="7">
        <v>0</v>
      </c>
      <c r="D5994" s="7" t="s">
        <v>39</v>
      </c>
      <c r="E5994" s="8">
        <v>0.28014093884297298</v>
      </c>
      <c r="F5994" s="8">
        <v>0.16371646747723301</v>
      </c>
      <c r="G5994" s="8">
        <v>0.25607445954897301</v>
      </c>
      <c r="H5994" s="8">
        <v>0.45979467531121199</v>
      </c>
    </row>
    <row r="5995" spans="1:8" x14ac:dyDescent="0.35">
      <c r="A5995" s="7" t="s">
        <v>1752</v>
      </c>
      <c r="B5995" s="7">
        <v>0</v>
      </c>
      <c r="C5995" s="7">
        <v>0</v>
      </c>
      <c r="D5995" s="7" t="s">
        <v>40</v>
      </c>
      <c r="E5995" s="8">
        <v>0.597075001314333</v>
      </c>
      <c r="F5995" s="8">
        <v>0.46326752808183003</v>
      </c>
      <c r="G5995" s="8">
        <v>0.48365285426924198</v>
      </c>
      <c r="H5995" s="8">
        <v>0.50702940393470297</v>
      </c>
    </row>
    <row r="5996" spans="1:8" x14ac:dyDescent="0.35">
      <c r="A5996" s="7" t="s">
        <v>1753</v>
      </c>
      <c r="B5996" s="7">
        <v>0</v>
      </c>
      <c r="C5996" s="7">
        <v>0</v>
      </c>
      <c r="D5996" s="7" t="s">
        <v>41</v>
      </c>
      <c r="E5996" s="8">
        <v>0.82928160369401505</v>
      </c>
      <c r="F5996" s="8">
        <v>0.67149035822007797</v>
      </c>
      <c r="G5996" s="8">
        <v>0.68396925513674001</v>
      </c>
      <c r="H5996" s="8">
        <v>0.77123474249691204</v>
      </c>
    </row>
    <row r="5997" spans="1:8" x14ac:dyDescent="0.35">
      <c r="A5997" s="7" t="s">
        <v>1754</v>
      </c>
      <c r="B5997" s="7">
        <v>0</v>
      </c>
      <c r="C5997" s="7">
        <v>0</v>
      </c>
      <c r="D5997" s="7" t="s">
        <v>42</v>
      </c>
      <c r="E5997" s="8">
        <v>1.1026788101462599</v>
      </c>
      <c r="F5997" s="8">
        <v>0.810746940442304</v>
      </c>
      <c r="G5997" s="8">
        <v>0.93978358066565604</v>
      </c>
      <c r="H5997" s="8">
        <v>0.96628326834358802</v>
      </c>
    </row>
    <row r="5998" spans="1:8" x14ac:dyDescent="0.35">
      <c r="A5998" s="7" t="s">
        <v>1755</v>
      </c>
      <c r="B5998" s="7">
        <v>0</v>
      </c>
      <c r="C5998" s="7">
        <v>0</v>
      </c>
      <c r="D5998" s="7" t="s">
        <v>43</v>
      </c>
      <c r="E5998" s="8">
        <v>1.3367841784968599</v>
      </c>
      <c r="F5998" s="8">
        <v>1.01642050306548</v>
      </c>
      <c r="G5998" s="8">
        <v>1.1551642699087901</v>
      </c>
      <c r="H5998" s="8">
        <v>1.15785189225708</v>
      </c>
    </row>
    <row r="5999" spans="1:8" x14ac:dyDescent="0.35">
      <c r="A5999" s="7" t="s">
        <v>1756</v>
      </c>
      <c r="B5999" s="7">
        <v>0</v>
      </c>
      <c r="C5999" s="7">
        <v>0</v>
      </c>
      <c r="D5999" s="7" t="s">
        <v>44</v>
      </c>
      <c r="E5999" s="8">
        <v>1.2050521937734999</v>
      </c>
      <c r="F5999" s="8">
        <v>0.75148687405830095</v>
      </c>
      <c r="G5999" s="8">
        <v>1.0452927290708101</v>
      </c>
      <c r="H5999" s="8">
        <v>1.08956299778203</v>
      </c>
    </row>
    <row r="6000" spans="1:8" x14ac:dyDescent="0.35">
      <c r="A6000" s="7" t="s">
        <v>1757</v>
      </c>
      <c r="B6000" s="7">
        <v>0</v>
      </c>
      <c r="C6000" s="7">
        <v>0</v>
      </c>
      <c r="D6000" s="7" t="s">
        <v>17</v>
      </c>
      <c r="E6000" s="8">
        <v>1.2762054015104201</v>
      </c>
      <c r="F6000" s="8">
        <v>0.95532341252308595</v>
      </c>
      <c r="G6000" s="8">
        <v>1.2972461184587201</v>
      </c>
      <c r="H6000" s="8">
        <v>1.2817889174082899</v>
      </c>
    </row>
    <row r="6001" spans="1:8" x14ac:dyDescent="0.35">
      <c r="A6001" s="7" t="s">
        <v>1758</v>
      </c>
      <c r="B6001" s="7">
        <v>0</v>
      </c>
      <c r="C6001" s="7">
        <v>0</v>
      </c>
      <c r="D6001" s="7" t="s">
        <v>18</v>
      </c>
      <c r="E6001" s="8">
        <v>0.98532275575194095</v>
      </c>
      <c r="F6001" s="8">
        <v>0.65097490894564802</v>
      </c>
      <c r="G6001" s="8">
        <v>0.74915393556933196</v>
      </c>
      <c r="H6001" s="8">
        <v>0.87731090868398098</v>
      </c>
    </row>
    <row r="6002" spans="1:8" x14ac:dyDescent="0.35">
      <c r="A6002" s="7" t="s">
        <v>1759</v>
      </c>
      <c r="B6002" s="7">
        <v>0</v>
      </c>
      <c r="C6002" s="7">
        <v>0</v>
      </c>
      <c r="D6002" s="7" t="s">
        <v>19</v>
      </c>
      <c r="E6002" s="8">
        <v>1.00467144053714</v>
      </c>
      <c r="F6002" s="8">
        <v>0.87538804442604801</v>
      </c>
      <c r="G6002" s="8">
        <v>0.94366523745512998</v>
      </c>
      <c r="H6002" s="8">
        <v>0.84848605502210905</v>
      </c>
    </row>
    <row r="6003" spans="1:8" x14ac:dyDescent="0.35">
      <c r="A6003" s="7" t="s">
        <v>1760</v>
      </c>
      <c r="B6003" s="7">
        <v>0</v>
      </c>
      <c r="C6003" s="7">
        <v>0</v>
      </c>
      <c r="D6003" s="7" t="s">
        <v>20</v>
      </c>
      <c r="E6003" s="8">
        <v>0.94262657019347196</v>
      </c>
      <c r="F6003" s="8">
        <v>0.53266480772472902</v>
      </c>
      <c r="G6003" s="8">
        <v>0.62352430478917997</v>
      </c>
      <c r="H6003" s="8">
        <v>0.79430990186096595</v>
      </c>
    </row>
    <row r="6004" spans="1:8" x14ac:dyDescent="0.35">
      <c r="A6004" s="7" t="s">
        <v>1761</v>
      </c>
      <c r="B6004" s="7">
        <v>0</v>
      </c>
      <c r="C6004" s="7">
        <v>0</v>
      </c>
      <c r="D6004" s="7" t="s">
        <v>21</v>
      </c>
      <c r="E6004" s="8">
        <v>1.0459457847218501</v>
      </c>
      <c r="F6004" s="8">
        <v>0.77152251412034201</v>
      </c>
      <c r="G6004" s="8">
        <v>0.90814936569508697</v>
      </c>
      <c r="H6004" s="8">
        <v>0.94257665445430105</v>
      </c>
    </row>
    <row r="6005" spans="1:8" x14ac:dyDescent="0.35">
      <c r="A6005" s="7" t="s">
        <v>1762</v>
      </c>
      <c r="B6005" s="7">
        <v>0</v>
      </c>
      <c r="C6005" s="7">
        <v>0</v>
      </c>
      <c r="D6005" s="7" t="s">
        <v>22</v>
      </c>
      <c r="E6005" s="8">
        <v>1.04339068869581</v>
      </c>
      <c r="F6005" s="8">
        <v>0.73454303333146798</v>
      </c>
      <c r="G6005" s="8">
        <v>0.87909892505804799</v>
      </c>
      <c r="H6005" s="8">
        <v>0.93788011038587105</v>
      </c>
    </row>
    <row r="6006" spans="1:8" x14ac:dyDescent="0.35">
      <c r="A6006" s="7" t="s">
        <v>1763</v>
      </c>
      <c r="B6006" s="7">
        <v>0</v>
      </c>
      <c r="C6006" s="7" t="s">
        <v>161</v>
      </c>
      <c r="D6006" s="7" t="s">
        <v>36</v>
      </c>
      <c r="E6006" s="8">
        <v>0.95584551551863395</v>
      </c>
      <c r="F6006" s="8">
        <v>0.55629450378922896</v>
      </c>
      <c r="G6006" s="8">
        <v>0.815569018684973</v>
      </c>
      <c r="H6006" s="8">
        <v>0.77909203200208799</v>
      </c>
    </row>
    <row r="6007" spans="1:8" x14ac:dyDescent="0.35">
      <c r="A6007" s="7" t="s">
        <v>1764</v>
      </c>
      <c r="B6007" s="7">
        <v>0</v>
      </c>
      <c r="C6007" s="7">
        <v>0</v>
      </c>
      <c r="D6007" s="7" t="s">
        <v>1</v>
      </c>
      <c r="E6007" s="8">
        <v>1.1684735104847599</v>
      </c>
      <c r="F6007" s="8">
        <v>0.44062760542923202</v>
      </c>
      <c r="G6007" s="8">
        <v>0.91073489658184004</v>
      </c>
      <c r="H6007" s="8">
        <v>0.96749246898351204</v>
      </c>
    </row>
    <row r="6008" spans="1:8" x14ac:dyDescent="0.35">
      <c r="A6008" s="7" t="s">
        <v>1765</v>
      </c>
      <c r="B6008" s="7">
        <v>0</v>
      </c>
      <c r="C6008" s="7">
        <v>0</v>
      </c>
      <c r="D6008" s="7" t="s">
        <v>2</v>
      </c>
      <c r="E6008" s="8">
        <v>1.1718546137685999</v>
      </c>
      <c r="F6008" s="8">
        <v>0.59736666826884499</v>
      </c>
      <c r="G6008" s="8">
        <v>1.0731301497421499</v>
      </c>
      <c r="H6008" s="8">
        <v>0.88056639446825002</v>
      </c>
    </row>
    <row r="6009" spans="1:8" x14ac:dyDescent="0.35">
      <c r="A6009" s="7" t="s">
        <v>1766</v>
      </c>
      <c r="B6009" s="7">
        <v>0</v>
      </c>
      <c r="C6009" s="7">
        <v>0</v>
      </c>
      <c r="D6009" s="7" t="s">
        <v>3</v>
      </c>
      <c r="E6009" s="8">
        <v>0.94938044893595597</v>
      </c>
      <c r="F6009" s="8">
        <v>0.70165291698713805</v>
      </c>
      <c r="G6009" s="8">
        <v>0.85075826661685305</v>
      </c>
      <c r="H6009" s="8">
        <v>0.80959042961570005</v>
      </c>
    </row>
    <row r="6010" spans="1:8" x14ac:dyDescent="0.35">
      <c r="A6010" s="7" t="s">
        <v>1767</v>
      </c>
      <c r="B6010" s="7">
        <v>0</v>
      </c>
      <c r="C6010" s="7">
        <v>0</v>
      </c>
      <c r="D6010" s="7" t="s">
        <v>4</v>
      </c>
      <c r="E6010" s="8">
        <v>0.82252706932977104</v>
      </c>
      <c r="F6010" s="8">
        <v>0.490370798886204</v>
      </c>
      <c r="G6010" s="8">
        <v>0.65210665261979806</v>
      </c>
      <c r="H6010" s="8">
        <v>0.64308052931237702</v>
      </c>
    </row>
    <row r="6011" spans="1:8" x14ac:dyDescent="0.35">
      <c r="A6011" s="7" t="s">
        <v>1768</v>
      </c>
      <c r="B6011" s="7">
        <v>0</v>
      </c>
      <c r="C6011" s="7">
        <v>0</v>
      </c>
      <c r="D6011" s="7" t="s">
        <v>5</v>
      </c>
      <c r="E6011" s="8">
        <v>0.96450061966345202</v>
      </c>
      <c r="F6011" s="8">
        <v>0.88200563451695901</v>
      </c>
      <c r="G6011" s="8">
        <v>0.99972377740915097</v>
      </c>
      <c r="H6011" s="8">
        <v>0.996654603354032</v>
      </c>
    </row>
    <row r="6012" spans="1:8" x14ac:dyDescent="0.35">
      <c r="A6012" s="7" t="s">
        <v>1769</v>
      </c>
      <c r="B6012" s="7">
        <v>0</v>
      </c>
      <c r="C6012" s="7">
        <v>0</v>
      </c>
      <c r="D6012" s="7" t="s">
        <v>6</v>
      </c>
      <c r="E6012" s="8">
        <v>0.588877761363789</v>
      </c>
      <c r="F6012" s="8">
        <v>0.35406398234257203</v>
      </c>
      <c r="G6012" s="8">
        <v>0.55691009704921002</v>
      </c>
      <c r="H6012" s="8">
        <v>0.54556745660890804</v>
      </c>
    </row>
    <row r="6013" spans="1:8" x14ac:dyDescent="0.35">
      <c r="A6013" s="7" t="s">
        <v>1770</v>
      </c>
      <c r="B6013" s="7">
        <v>0</v>
      </c>
      <c r="C6013" s="7">
        <v>0</v>
      </c>
      <c r="D6013" s="7" t="s">
        <v>7</v>
      </c>
      <c r="E6013" s="8">
        <v>1.41419543180451</v>
      </c>
      <c r="F6013" s="8">
        <v>0.65477811565712596</v>
      </c>
      <c r="G6013" s="8">
        <v>1.0482608091836301</v>
      </c>
      <c r="H6013" s="8">
        <v>0.78803400853912398</v>
      </c>
    </row>
    <row r="6014" spans="1:8" x14ac:dyDescent="0.35">
      <c r="A6014" s="7" t="s">
        <v>1771</v>
      </c>
      <c r="B6014" s="7">
        <v>0</v>
      </c>
      <c r="C6014" s="7">
        <v>0</v>
      </c>
      <c r="D6014" s="7" t="s">
        <v>8</v>
      </c>
      <c r="E6014" s="8">
        <v>0.64749502479274501</v>
      </c>
      <c r="F6014" s="8">
        <v>0.159346276746688</v>
      </c>
      <c r="G6014" s="8">
        <v>0.41242712844415902</v>
      </c>
      <c r="H6014" s="8">
        <v>0.60334999499153197</v>
      </c>
    </row>
    <row r="6015" spans="1:8" x14ac:dyDescent="0.35">
      <c r="A6015" s="7" t="s">
        <v>1772</v>
      </c>
      <c r="B6015" s="7">
        <v>0</v>
      </c>
      <c r="C6015" s="7">
        <v>0</v>
      </c>
      <c r="D6015" s="7" t="s">
        <v>9</v>
      </c>
      <c r="E6015" s="8">
        <v>0.99860299956086396</v>
      </c>
      <c r="F6015" s="8">
        <v>0.23747955407308699</v>
      </c>
      <c r="G6015" s="8">
        <v>0.377982562752958</v>
      </c>
      <c r="H6015" s="8">
        <v>0.466162277201353</v>
      </c>
    </row>
    <row r="6016" spans="1:8" x14ac:dyDescent="0.35">
      <c r="A6016" s="7" t="s">
        <v>1773</v>
      </c>
      <c r="B6016" s="7">
        <v>0</v>
      </c>
      <c r="C6016" s="7">
        <v>0</v>
      </c>
      <c r="D6016" s="7" t="s">
        <v>10</v>
      </c>
      <c r="E6016" s="8">
        <v>0.53619640863675799</v>
      </c>
      <c r="F6016" s="8">
        <v>0.334781507043722</v>
      </c>
      <c r="G6016" s="8">
        <v>0.73215765600250604</v>
      </c>
      <c r="H6016" s="8">
        <v>0.73773713502314398</v>
      </c>
    </row>
    <row r="6017" spans="1:8" x14ac:dyDescent="0.35">
      <c r="A6017" s="7" t="s">
        <v>1774</v>
      </c>
      <c r="B6017" s="7">
        <v>0</v>
      </c>
      <c r="C6017" s="7">
        <v>0</v>
      </c>
      <c r="D6017" s="7" t="s">
        <v>11</v>
      </c>
      <c r="E6017" s="8">
        <v>0.83897932814840204</v>
      </c>
      <c r="F6017" s="8">
        <v>0.39654701114178698</v>
      </c>
      <c r="G6017" s="8">
        <v>1.0508508984393601</v>
      </c>
      <c r="H6017" s="8">
        <v>0.79128127970963003</v>
      </c>
    </row>
    <row r="6018" spans="1:8" x14ac:dyDescent="0.35">
      <c r="A6018" s="7" t="s">
        <v>1775</v>
      </c>
      <c r="B6018" s="7">
        <v>0</v>
      </c>
      <c r="C6018" s="7">
        <v>0</v>
      </c>
      <c r="D6018" s="7" t="s">
        <v>12</v>
      </c>
      <c r="E6018" s="8">
        <v>1.05129438334766</v>
      </c>
      <c r="F6018" s="8">
        <v>0.60015461681452198</v>
      </c>
      <c r="G6018" s="8">
        <v>0.66722005754989</v>
      </c>
      <c r="H6018" s="8">
        <v>0.569305892889583</v>
      </c>
    </row>
    <row r="6019" spans="1:8" x14ac:dyDescent="0.35">
      <c r="A6019" s="7" t="s">
        <v>1776</v>
      </c>
      <c r="B6019" s="7">
        <v>0</v>
      </c>
      <c r="C6019" s="7">
        <v>0</v>
      </c>
      <c r="D6019" s="7" t="s">
        <v>13</v>
      </c>
      <c r="E6019" s="8">
        <v>1.0080645390209999</v>
      </c>
      <c r="F6019" s="8">
        <v>0.54348163380210102</v>
      </c>
      <c r="G6019" s="8">
        <v>0.91187768296375404</v>
      </c>
      <c r="H6019" s="8">
        <v>0.86793667202048896</v>
      </c>
    </row>
    <row r="6020" spans="1:8" x14ac:dyDescent="0.35">
      <c r="A6020" s="7" t="s">
        <v>1777</v>
      </c>
      <c r="B6020" s="7">
        <v>0</v>
      </c>
      <c r="C6020" s="7">
        <v>0</v>
      </c>
      <c r="D6020" s="7" t="s">
        <v>14</v>
      </c>
      <c r="E6020" s="8">
        <v>0.96745915084856104</v>
      </c>
      <c r="F6020" s="8">
        <v>0.67218219928480705</v>
      </c>
      <c r="G6020" s="8">
        <v>0.80718161183619597</v>
      </c>
      <c r="H6020" s="8">
        <v>0.86344493061232397</v>
      </c>
    </row>
    <row r="6021" spans="1:8" x14ac:dyDescent="0.35">
      <c r="A6021" s="7" t="s">
        <v>1778</v>
      </c>
      <c r="B6021" s="7">
        <v>0</v>
      </c>
      <c r="C6021" s="7">
        <v>0</v>
      </c>
      <c r="D6021" s="7" t="s">
        <v>15</v>
      </c>
      <c r="E6021" s="8">
        <v>0.87349326063914101</v>
      </c>
      <c r="F6021" s="8">
        <v>0.52675606348317805</v>
      </c>
      <c r="G6021" s="8">
        <v>0.80627169006193</v>
      </c>
      <c r="H6021" s="8">
        <v>0.79903632472392805</v>
      </c>
    </row>
    <row r="6022" spans="1:8" x14ac:dyDescent="0.35">
      <c r="A6022" s="7" t="s">
        <v>1779</v>
      </c>
      <c r="B6022" s="7">
        <v>0</v>
      </c>
      <c r="C6022" s="7">
        <v>0</v>
      </c>
      <c r="D6022" s="7" t="s">
        <v>16</v>
      </c>
      <c r="E6022" s="8">
        <v>1.07770243269031</v>
      </c>
      <c r="F6022" s="8">
        <v>0.74317312055009799</v>
      </c>
      <c r="G6022" s="8">
        <v>0.93622735755386899</v>
      </c>
      <c r="H6022" s="8">
        <v>0.93267961231218699</v>
      </c>
    </row>
    <row r="6023" spans="1:8" x14ac:dyDescent="0.35">
      <c r="A6023" s="7" t="s">
        <v>1780</v>
      </c>
      <c r="B6023" s="7">
        <v>0</v>
      </c>
      <c r="C6023" s="7">
        <v>0</v>
      </c>
      <c r="D6023" s="7" t="s">
        <v>39</v>
      </c>
      <c r="E6023" s="8">
        <v>4.0795338627338598E-2</v>
      </c>
      <c r="F6023" s="8">
        <v>3.6503869834071903E-2</v>
      </c>
      <c r="G6023" s="8">
        <v>8.26168606231861E-2</v>
      </c>
      <c r="H6023" s="8">
        <v>0.16477695364273001</v>
      </c>
    </row>
    <row r="6024" spans="1:8" x14ac:dyDescent="0.35">
      <c r="A6024" s="7" t="s">
        <v>1781</v>
      </c>
      <c r="B6024" s="7">
        <v>0</v>
      </c>
      <c r="C6024" s="7">
        <v>0</v>
      </c>
      <c r="D6024" s="7" t="s">
        <v>40</v>
      </c>
      <c r="E6024" s="8">
        <v>0.337685998383421</v>
      </c>
      <c r="F6024" s="8">
        <v>0.19134607887142499</v>
      </c>
      <c r="G6024" s="8">
        <v>0.18317360720210099</v>
      </c>
      <c r="H6024" s="8">
        <v>0.15498060492971399</v>
      </c>
    </row>
    <row r="6025" spans="1:8" x14ac:dyDescent="0.35">
      <c r="A6025" s="7" t="s">
        <v>1782</v>
      </c>
      <c r="B6025" s="7">
        <v>0</v>
      </c>
      <c r="C6025" s="7">
        <v>0</v>
      </c>
      <c r="D6025" s="7" t="s">
        <v>41</v>
      </c>
      <c r="E6025" s="8">
        <v>0.502390516375121</v>
      </c>
      <c r="F6025" s="8">
        <v>0.31311984309128998</v>
      </c>
      <c r="G6025" s="8">
        <v>0.38839254668130901</v>
      </c>
      <c r="H6025" s="8">
        <v>0.39275562645061701</v>
      </c>
    </row>
    <row r="6026" spans="1:8" x14ac:dyDescent="0.35">
      <c r="A6026" s="7" t="s">
        <v>1783</v>
      </c>
      <c r="B6026" s="7">
        <v>0</v>
      </c>
      <c r="C6026" s="7">
        <v>0</v>
      </c>
      <c r="D6026" s="7" t="s">
        <v>42</v>
      </c>
      <c r="E6026" s="8">
        <v>0.81459546936623495</v>
      </c>
      <c r="F6026" s="8">
        <v>0.45956602408235098</v>
      </c>
      <c r="G6026" s="8">
        <v>0.71126694412360203</v>
      </c>
      <c r="H6026" s="8">
        <v>0.65129956139981404</v>
      </c>
    </row>
    <row r="6027" spans="1:8" x14ac:dyDescent="0.35">
      <c r="A6027" s="7" t="s">
        <v>1784</v>
      </c>
      <c r="B6027" s="7">
        <v>0</v>
      </c>
      <c r="C6027" s="7">
        <v>0</v>
      </c>
      <c r="D6027" s="7" t="s">
        <v>43</v>
      </c>
      <c r="E6027" s="8">
        <v>1.2967513238127</v>
      </c>
      <c r="F6027" s="8">
        <v>0.880250645798623</v>
      </c>
      <c r="G6027" s="8">
        <v>1.03977850515912</v>
      </c>
      <c r="H6027" s="8">
        <v>1.0292676935376399</v>
      </c>
    </row>
    <row r="6028" spans="1:8" x14ac:dyDescent="0.35">
      <c r="A6028" s="7" t="s">
        <v>1785</v>
      </c>
      <c r="B6028" s="7">
        <v>0</v>
      </c>
      <c r="C6028" s="7">
        <v>0</v>
      </c>
      <c r="D6028" s="7" t="s">
        <v>44</v>
      </c>
      <c r="E6028" s="8">
        <v>1.6106924133738001</v>
      </c>
      <c r="F6028" s="8">
        <v>0.83171096013325496</v>
      </c>
      <c r="G6028" s="8">
        <v>1.4327841982839999</v>
      </c>
      <c r="H6028" s="8">
        <v>1.3281193383943499</v>
      </c>
    </row>
    <row r="6029" spans="1:8" x14ac:dyDescent="0.35">
      <c r="A6029" s="7" t="s">
        <v>1786</v>
      </c>
      <c r="B6029" s="7">
        <v>0</v>
      </c>
      <c r="C6029" s="7">
        <v>0</v>
      </c>
      <c r="D6029" s="7" t="s">
        <v>17</v>
      </c>
      <c r="E6029" s="8">
        <v>1.42655091450883</v>
      </c>
      <c r="F6029" s="8">
        <v>0.931161080199015</v>
      </c>
      <c r="G6029" s="8">
        <v>1.44589839737513</v>
      </c>
      <c r="H6029" s="8">
        <v>1.31998736069175</v>
      </c>
    </row>
    <row r="6030" spans="1:8" x14ac:dyDescent="0.35">
      <c r="A6030" s="7" t="s">
        <v>1787</v>
      </c>
      <c r="B6030" s="7">
        <v>0</v>
      </c>
      <c r="C6030" s="7">
        <v>0</v>
      </c>
      <c r="D6030" s="7" t="s">
        <v>18</v>
      </c>
      <c r="E6030" s="8">
        <v>0.85761431244588704</v>
      </c>
      <c r="F6030" s="8">
        <v>0.47605910532769502</v>
      </c>
      <c r="G6030" s="8">
        <v>0.71269206863038603</v>
      </c>
      <c r="H6030" s="8">
        <v>0.70358358584150904</v>
      </c>
    </row>
    <row r="6031" spans="1:8" x14ac:dyDescent="0.35">
      <c r="A6031" s="7" t="s">
        <v>1788</v>
      </c>
      <c r="B6031" s="7">
        <v>0</v>
      </c>
      <c r="C6031" s="7">
        <v>0</v>
      </c>
      <c r="D6031" s="7" t="s">
        <v>19</v>
      </c>
      <c r="E6031" s="8">
        <v>0.86728447689122801</v>
      </c>
      <c r="F6031" s="8">
        <v>0.53936145871346797</v>
      </c>
      <c r="G6031" s="8">
        <v>0.75930729327074797</v>
      </c>
      <c r="H6031" s="8">
        <v>0.65342775035937095</v>
      </c>
    </row>
    <row r="6032" spans="1:8" x14ac:dyDescent="0.35">
      <c r="A6032" s="7" t="s">
        <v>1789</v>
      </c>
      <c r="B6032" s="7">
        <v>0</v>
      </c>
      <c r="C6032" s="7">
        <v>0</v>
      </c>
      <c r="D6032" s="7" t="s">
        <v>20</v>
      </c>
      <c r="E6032" s="8">
        <v>0.71968043399110304</v>
      </c>
      <c r="F6032" s="8">
        <v>0.30048400520371299</v>
      </c>
      <c r="G6032" s="8">
        <v>0.36735577317059398</v>
      </c>
      <c r="H6032" s="8">
        <v>0.48083480623015301</v>
      </c>
    </row>
    <row r="6033" spans="1:8" x14ac:dyDescent="0.35">
      <c r="A6033" s="7" t="s">
        <v>1790</v>
      </c>
      <c r="B6033" s="7">
        <v>0</v>
      </c>
      <c r="C6033" s="7">
        <v>0</v>
      </c>
      <c r="D6033" s="7" t="s">
        <v>21</v>
      </c>
      <c r="E6033" s="8">
        <v>1.04171657484158</v>
      </c>
      <c r="F6033" s="8">
        <v>0.61768902899962697</v>
      </c>
      <c r="G6033" s="8">
        <v>0.88702536029597201</v>
      </c>
      <c r="H6033" s="8">
        <v>0.79827229849332104</v>
      </c>
    </row>
    <row r="6034" spans="1:8" x14ac:dyDescent="0.35">
      <c r="A6034" s="7" t="s">
        <v>1791</v>
      </c>
      <c r="B6034" s="7">
        <v>0</v>
      </c>
      <c r="C6034" s="7">
        <v>0</v>
      </c>
      <c r="D6034" s="7" t="s">
        <v>22</v>
      </c>
      <c r="E6034" s="8">
        <v>0.87133641677706897</v>
      </c>
      <c r="F6034" s="8">
        <v>0.495793299006558</v>
      </c>
      <c r="G6034" s="8">
        <v>0.74515155223338203</v>
      </c>
      <c r="H6034" s="8">
        <v>0.760171114061995</v>
      </c>
    </row>
    <row r="6035" spans="1:8" x14ac:dyDescent="0.35">
      <c r="A6035" s="7" t="s">
        <v>1792</v>
      </c>
      <c r="B6035" s="7">
        <v>0</v>
      </c>
      <c r="C6035" s="7" t="s">
        <v>162</v>
      </c>
      <c r="D6035" s="7" t="s">
        <v>36</v>
      </c>
      <c r="E6035" s="8">
        <v>2.3765953944280498</v>
      </c>
      <c r="F6035" s="8">
        <v>1.6015441984463501</v>
      </c>
      <c r="G6035" s="8">
        <v>1.91093195350084</v>
      </c>
      <c r="H6035" s="8">
        <v>1.9865378176678199</v>
      </c>
    </row>
    <row r="6036" spans="1:8" x14ac:dyDescent="0.35">
      <c r="A6036" s="7" t="s">
        <v>1793</v>
      </c>
      <c r="B6036" s="7">
        <v>0</v>
      </c>
      <c r="C6036" s="7">
        <v>0</v>
      </c>
      <c r="D6036" s="7" t="s">
        <v>1</v>
      </c>
      <c r="E6036" s="8">
        <v>2.5343052769539001</v>
      </c>
      <c r="F6036" s="8">
        <v>1.2480070593394501</v>
      </c>
      <c r="G6036" s="8">
        <v>1.53754351157729</v>
      </c>
      <c r="H6036" s="8">
        <v>1.6439949546873001</v>
      </c>
    </row>
    <row r="6037" spans="1:8" x14ac:dyDescent="0.35">
      <c r="A6037" s="7" t="s">
        <v>1794</v>
      </c>
      <c r="B6037" s="7">
        <v>0</v>
      </c>
      <c r="C6037" s="7">
        <v>0</v>
      </c>
      <c r="D6037" s="7" t="s">
        <v>2</v>
      </c>
      <c r="E6037" s="8">
        <v>1.8866618042113099</v>
      </c>
      <c r="F6037" s="8">
        <v>0.88521791633576397</v>
      </c>
      <c r="G6037" s="8">
        <v>1.3815417199733599</v>
      </c>
      <c r="H6037" s="8">
        <v>1.3470170277403799</v>
      </c>
    </row>
    <row r="6038" spans="1:8" x14ac:dyDescent="0.35">
      <c r="A6038" s="7" t="s">
        <v>1795</v>
      </c>
      <c r="B6038" s="7">
        <v>0</v>
      </c>
      <c r="C6038" s="7">
        <v>0</v>
      </c>
      <c r="D6038" s="7" t="s">
        <v>3</v>
      </c>
      <c r="E6038" s="8">
        <v>2.4302108514706902</v>
      </c>
      <c r="F6038" s="8">
        <v>1.6514878113948701</v>
      </c>
      <c r="G6038" s="8">
        <v>1.97323202400033</v>
      </c>
      <c r="H6038" s="8">
        <v>2.0967503013118498</v>
      </c>
    </row>
    <row r="6039" spans="1:8" x14ac:dyDescent="0.35">
      <c r="A6039" s="7" t="s">
        <v>1796</v>
      </c>
      <c r="B6039" s="7">
        <v>0</v>
      </c>
      <c r="C6039" s="7">
        <v>0</v>
      </c>
      <c r="D6039" s="7" t="s">
        <v>4</v>
      </c>
      <c r="E6039" s="8">
        <v>2.3392362042397701</v>
      </c>
      <c r="F6039" s="8">
        <v>1.79189111060637</v>
      </c>
      <c r="G6039" s="8">
        <v>1.9987470818762501</v>
      </c>
      <c r="H6039" s="8">
        <v>1.8875290917296601</v>
      </c>
    </row>
    <row r="6040" spans="1:8" x14ac:dyDescent="0.35">
      <c r="A6040" s="7" t="s">
        <v>1797</v>
      </c>
      <c r="B6040" s="7">
        <v>0</v>
      </c>
      <c r="C6040" s="7">
        <v>0</v>
      </c>
      <c r="D6040" s="7" t="s">
        <v>5</v>
      </c>
      <c r="E6040" s="8">
        <v>2.8962060582917402</v>
      </c>
      <c r="F6040" s="8">
        <v>2.56137972457676</v>
      </c>
      <c r="G6040" s="8">
        <v>2.8783930830197</v>
      </c>
      <c r="H6040" s="8">
        <v>3.0894934596552202</v>
      </c>
    </row>
    <row r="6041" spans="1:8" x14ac:dyDescent="0.35">
      <c r="A6041" s="7" t="s">
        <v>1798</v>
      </c>
      <c r="B6041" s="7">
        <v>0</v>
      </c>
      <c r="C6041" s="7">
        <v>0</v>
      </c>
      <c r="D6041" s="7" t="s">
        <v>6</v>
      </c>
      <c r="E6041" s="8">
        <v>2.6697059430680201</v>
      </c>
      <c r="F6041" s="8">
        <v>1.8092760404805299</v>
      </c>
      <c r="G6041" s="8">
        <v>1.98901037988756</v>
      </c>
      <c r="H6041" s="8">
        <v>1.9605646236873999</v>
      </c>
    </row>
    <row r="6042" spans="1:8" x14ac:dyDescent="0.35">
      <c r="A6042" s="7" t="s">
        <v>1799</v>
      </c>
      <c r="B6042" s="7">
        <v>0</v>
      </c>
      <c r="C6042" s="7">
        <v>0</v>
      </c>
      <c r="D6042" s="7" t="s">
        <v>7</v>
      </c>
      <c r="E6042" s="8">
        <v>2.2005056451735299</v>
      </c>
      <c r="F6042" s="8">
        <v>1.24741907121801</v>
      </c>
      <c r="G6042" s="8">
        <v>1.8786581302361101</v>
      </c>
      <c r="H6042" s="8">
        <v>1.8672602039130399</v>
      </c>
    </row>
    <row r="6043" spans="1:8" x14ac:dyDescent="0.35">
      <c r="A6043" s="7" t="s">
        <v>1800</v>
      </c>
      <c r="B6043" s="7">
        <v>0</v>
      </c>
      <c r="C6043" s="7">
        <v>0</v>
      </c>
      <c r="D6043" s="7" t="s">
        <v>8</v>
      </c>
      <c r="E6043" s="8">
        <v>2.02463597061706</v>
      </c>
      <c r="F6043" s="8">
        <v>1.2078063320030901</v>
      </c>
      <c r="G6043" s="8">
        <v>1.2619740311113601</v>
      </c>
      <c r="H6043" s="8">
        <v>1.8025507373657299</v>
      </c>
    </row>
    <row r="6044" spans="1:8" x14ac:dyDescent="0.35">
      <c r="A6044" s="7" t="s">
        <v>1801</v>
      </c>
      <c r="B6044" s="7">
        <v>0</v>
      </c>
      <c r="C6044" s="7">
        <v>0</v>
      </c>
      <c r="D6044" s="7" t="s">
        <v>9</v>
      </c>
      <c r="E6044" s="8">
        <v>1.7808928816521901</v>
      </c>
      <c r="F6044" s="8">
        <v>1.1301299543196099</v>
      </c>
      <c r="G6044" s="8">
        <v>0.92696410003954099</v>
      </c>
      <c r="H6044" s="8">
        <v>1.1344297636406699</v>
      </c>
    </row>
    <row r="6045" spans="1:8" x14ac:dyDescent="0.35">
      <c r="A6045" s="7" t="s">
        <v>1802</v>
      </c>
      <c r="B6045" s="7">
        <v>0</v>
      </c>
      <c r="C6045" s="7">
        <v>0</v>
      </c>
      <c r="D6045" s="7" t="s">
        <v>10</v>
      </c>
      <c r="E6045" s="8">
        <v>2.0139208772010502</v>
      </c>
      <c r="F6045" s="8">
        <v>1.03585995977784</v>
      </c>
      <c r="G6045" s="8">
        <v>1.4648032984386301</v>
      </c>
      <c r="H6045" s="8">
        <v>1.47972775179454</v>
      </c>
    </row>
    <row r="6046" spans="1:8" x14ac:dyDescent="0.35">
      <c r="A6046" s="7" t="s">
        <v>1803</v>
      </c>
      <c r="B6046" s="7">
        <v>0</v>
      </c>
      <c r="C6046" s="7">
        <v>0</v>
      </c>
      <c r="D6046" s="7" t="s">
        <v>11</v>
      </c>
      <c r="E6046" s="8">
        <v>2.2803233607627802</v>
      </c>
      <c r="F6046" s="8">
        <v>0.97324061862964395</v>
      </c>
      <c r="G6046" s="8">
        <v>1.5846958774123301</v>
      </c>
      <c r="H6046" s="8">
        <v>1.7193150897649001</v>
      </c>
    </row>
    <row r="6047" spans="1:8" x14ac:dyDescent="0.35">
      <c r="A6047" s="7" t="s">
        <v>1804</v>
      </c>
      <c r="B6047" s="7">
        <v>0</v>
      </c>
      <c r="C6047" s="7">
        <v>0</v>
      </c>
      <c r="D6047" s="7" t="s">
        <v>12</v>
      </c>
      <c r="E6047" s="8">
        <v>2.0794645223133101</v>
      </c>
      <c r="F6047" s="8">
        <v>1.3162157247594299</v>
      </c>
      <c r="G6047" s="8">
        <v>1.8314241420064601</v>
      </c>
      <c r="H6047" s="8">
        <v>1.6918175567692399</v>
      </c>
    </row>
    <row r="6048" spans="1:8" x14ac:dyDescent="0.35">
      <c r="A6048" s="7" t="s">
        <v>1805</v>
      </c>
      <c r="B6048" s="7">
        <v>0</v>
      </c>
      <c r="C6048" s="7">
        <v>0</v>
      </c>
      <c r="D6048" s="7" t="s">
        <v>13</v>
      </c>
      <c r="E6048" s="8">
        <v>2.80735976463381</v>
      </c>
      <c r="F6048" s="8">
        <v>1.9918839503879999</v>
      </c>
      <c r="G6048" s="8">
        <v>2.0554468047661998</v>
      </c>
      <c r="H6048" s="8">
        <v>2.3180067937459601</v>
      </c>
    </row>
    <row r="6049" spans="1:8" x14ac:dyDescent="0.35">
      <c r="A6049" s="7" t="s">
        <v>1806</v>
      </c>
      <c r="B6049" s="7">
        <v>0</v>
      </c>
      <c r="C6049" s="7">
        <v>0</v>
      </c>
      <c r="D6049" s="7" t="s">
        <v>14</v>
      </c>
      <c r="E6049" s="8">
        <v>2.6335714266827699</v>
      </c>
      <c r="F6049" s="8">
        <v>1.98570691372979</v>
      </c>
      <c r="G6049" s="8">
        <v>1.9391911093013601</v>
      </c>
      <c r="H6049" s="8">
        <v>1.7478610800571801</v>
      </c>
    </row>
    <row r="6050" spans="1:8" x14ac:dyDescent="0.35">
      <c r="A6050" s="7" t="s">
        <v>1807</v>
      </c>
      <c r="B6050" s="7">
        <v>0</v>
      </c>
      <c r="C6050" s="7">
        <v>0</v>
      </c>
      <c r="D6050" s="7" t="s">
        <v>15</v>
      </c>
      <c r="E6050" s="8">
        <v>2.3692260956187301</v>
      </c>
      <c r="F6050" s="8">
        <v>1.56830378492601</v>
      </c>
      <c r="G6050" s="8">
        <v>2.3059423264141499</v>
      </c>
      <c r="H6050" s="8">
        <v>2.4204238377276299</v>
      </c>
    </row>
    <row r="6051" spans="1:8" x14ac:dyDescent="0.35">
      <c r="A6051" s="7" t="s">
        <v>1808</v>
      </c>
      <c r="B6051" s="7">
        <v>0</v>
      </c>
      <c r="C6051" s="7">
        <v>0</v>
      </c>
      <c r="D6051" s="7" t="s">
        <v>16</v>
      </c>
      <c r="E6051" s="8">
        <v>2.4207009232686398</v>
      </c>
      <c r="F6051" s="8">
        <v>1.93013040643415</v>
      </c>
      <c r="G6051" s="8">
        <v>2.1691994887883301</v>
      </c>
      <c r="H6051" s="8">
        <v>2.3369304160943001</v>
      </c>
    </row>
    <row r="6052" spans="1:8" x14ac:dyDescent="0.35">
      <c r="A6052" s="7" t="s">
        <v>1809</v>
      </c>
      <c r="B6052" s="7">
        <v>0</v>
      </c>
      <c r="C6052" s="7">
        <v>0</v>
      </c>
      <c r="D6052" s="7" t="s">
        <v>39</v>
      </c>
      <c r="E6052" s="8">
        <v>1.1886181986959099</v>
      </c>
      <c r="F6052" s="8">
        <v>0.46776996982722202</v>
      </c>
      <c r="G6052" s="8">
        <v>0.94063461949899496</v>
      </c>
      <c r="H6052" s="8">
        <v>0.67856649546889403</v>
      </c>
    </row>
    <row r="6053" spans="1:8" x14ac:dyDescent="0.35">
      <c r="A6053" s="7" t="s">
        <v>1810</v>
      </c>
      <c r="B6053" s="7">
        <v>0</v>
      </c>
      <c r="C6053" s="7">
        <v>0</v>
      </c>
      <c r="D6053" s="7" t="s">
        <v>40</v>
      </c>
      <c r="E6053" s="8">
        <v>1.4408908770819899</v>
      </c>
      <c r="F6053" s="8">
        <v>1.26355328046367</v>
      </c>
      <c r="G6053" s="8">
        <v>1.2757066597423301</v>
      </c>
      <c r="H6053" s="8">
        <v>1.2486617396278701</v>
      </c>
    </row>
    <row r="6054" spans="1:8" x14ac:dyDescent="0.35">
      <c r="A6054" s="7" t="s">
        <v>1811</v>
      </c>
      <c r="B6054" s="7">
        <v>0</v>
      </c>
      <c r="C6054" s="7">
        <v>0</v>
      </c>
      <c r="D6054" s="7" t="s">
        <v>41</v>
      </c>
      <c r="E6054" s="8">
        <v>2.02008365369243</v>
      </c>
      <c r="F6054" s="8">
        <v>1.69118769278723</v>
      </c>
      <c r="G6054" s="8">
        <v>1.70410069168627</v>
      </c>
      <c r="H6054" s="8">
        <v>1.73037676518299</v>
      </c>
    </row>
    <row r="6055" spans="1:8" x14ac:dyDescent="0.35">
      <c r="A6055" s="7" t="s">
        <v>1812</v>
      </c>
      <c r="B6055" s="7">
        <v>0</v>
      </c>
      <c r="C6055" s="7">
        <v>0</v>
      </c>
      <c r="D6055" s="7" t="s">
        <v>42</v>
      </c>
      <c r="E6055" s="8">
        <v>2.5390281163807198</v>
      </c>
      <c r="F6055" s="8">
        <v>1.78354795683656</v>
      </c>
      <c r="G6055" s="8">
        <v>2.0112905859566101</v>
      </c>
      <c r="H6055" s="8">
        <v>2.1666262951144102</v>
      </c>
    </row>
    <row r="6056" spans="1:8" x14ac:dyDescent="0.35">
      <c r="A6056" s="7" t="s">
        <v>1813</v>
      </c>
      <c r="B6056" s="7">
        <v>0</v>
      </c>
      <c r="C6056" s="7">
        <v>0</v>
      </c>
      <c r="D6056" s="7" t="s">
        <v>43</v>
      </c>
      <c r="E6056" s="8">
        <v>2.97602459345915</v>
      </c>
      <c r="F6056" s="8">
        <v>2.1322750499915699</v>
      </c>
      <c r="G6056" s="8">
        <v>2.5280326429748299</v>
      </c>
      <c r="H6056" s="8">
        <v>2.52040747364611</v>
      </c>
    </row>
    <row r="6057" spans="1:8" x14ac:dyDescent="0.35">
      <c r="A6057" s="7" t="s">
        <v>1814</v>
      </c>
      <c r="B6057" s="7">
        <v>0</v>
      </c>
      <c r="C6057" s="7">
        <v>0</v>
      </c>
      <c r="D6057" s="7" t="s">
        <v>44</v>
      </c>
      <c r="E6057" s="8">
        <v>2.4789334479035401</v>
      </c>
      <c r="F6057" s="8">
        <v>1.2490040954708199</v>
      </c>
      <c r="G6057" s="8">
        <v>1.8437085496402701</v>
      </c>
      <c r="H6057" s="8">
        <v>2.0504232077101801</v>
      </c>
    </row>
    <row r="6058" spans="1:8" x14ac:dyDescent="0.35">
      <c r="A6058" s="7" t="s">
        <v>1815</v>
      </c>
      <c r="B6058" s="7">
        <v>0</v>
      </c>
      <c r="C6058" s="7">
        <v>0</v>
      </c>
      <c r="D6058" s="7" t="s">
        <v>17</v>
      </c>
      <c r="E6058" s="8">
        <v>2.9882753243848201</v>
      </c>
      <c r="F6058" s="8">
        <v>1.8391279960809901</v>
      </c>
      <c r="G6058" s="8">
        <v>2.6296497177872999</v>
      </c>
      <c r="H6058" s="8">
        <v>2.4706216012044502</v>
      </c>
    </row>
    <row r="6059" spans="1:8" x14ac:dyDescent="0.35">
      <c r="A6059" s="7" t="s">
        <v>1816</v>
      </c>
      <c r="B6059" s="7">
        <v>0</v>
      </c>
      <c r="C6059" s="7">
        <v>0</v>
      </c>
      <c r="D6059" s="7" t="s">
        <v>18</v>
      </c>
      <c r="E6059" s="8">
        <v>2.2427050469336498</v>
      </c>
      <c r="F6059" s="8">
        <v>1.5029854986112401</v>
      </c>
      <c r="G6059" s="8">
        <v>1.6558219858584799</v>
      </c>
      <c r="H6059" s="8">
        <v>1.7824016994579699</v>
      </c>
    </row>
    <row r="6060" spans="1:8" x14ac:dyDescent="0.35">
      <c r="A6060" s="7" t="s">
        <v>1817</v>
      </c>
      <c r="B6060" s="7">
        <v>0</v>
      </c>
      <c r="C6060" s="7">
        <v>0</v>
      </c>
      <c r="D6060" s="7" t="s">
        <v>19</v>
      </c>
      <c r="E6060" s="8">
        <v>2.1043013151983199</v>
      </c>
      <c r="F6060" s="8">
        <v>1.66128465083596</v>
      </c>
      <c r="G6060" s="8">
        <v>1.6617707446227401</v>
      </c>
      <c r="H6060" s="8">
        <v>1.7309273447606199</v>
      </c>
    </row>
    <row r="6061" spans="1:8" x14ac:dyDescent="0.35">
      <c r="A6061" s="7" t="s">
        <v>1818</v>
      </c>
      <c r="B6061" s="7">
        <v>0</v>
      </c>
      <c r="C6061" s="7">
        <v>0</v>
      </c>
      <c r="D6061" s="7" t="s">
        <v>20</v>
      </c>
      <c r="E6061" s="8">
        <v>2.30140766937402</v>
      </c>
      <c r="F6061" s="8">
        <v>1.4234730929593999</v>
      </c>
      <c r="G6061" s="8">
        <v>1.8845861491345</v>
      </c>
      <c r="H6061" s="8">
        <v>2.1437245836541101</v>
      </c>
    </row>
    <row r="6062" spans="1:8" x14ac:dyDescent="0.35">
      <c r="A6062" s="7" t="s">
        <v>1819</v>
      </c>
      <c r="B6062" s="7">
        <v>0</v>
      </c>
      <c r="C6062" s="7">
        <v>0</v>
      </c>
      <c r="D6062" s="7" t="s">
        <v>21</v>
      </c>
      <c r="E6062" s="8">
        <v>2.24784828200427</v>
      </c>
      <c r="F6062" s="8">
        <v>1.4196735900989901</v>
      </c>
      <c r="G6062" s="8">
        <v>1.6818210399017499</v>
      </c>
      <c r="H6062" s="8">
        <v>1.7993248287126</v>
      </c>
    </row>
    <row r="6063" spans="1:8" x14ac:dyDescent="0.35">
      <c r="A6063" s="7" t="s">
        <v>1820</v>
      </c>
      <c r="B6063" s="7">
        <v>0</v>
      </c>
      <c r="C6063" s="7">
        <v>0</v>
      </c>
      <c r="D6063" s="7" t="s">
        <v>22</v>
      </c>
      <c r="E6063" s="8">
        <v>2.5032983776225901</v>
      </c>
      <c r="F6063" s="8">
        <v>1.7807679062114401</v>
      </c>
      <c r="G6063" s="8">
        <v>2.1367128150435901</v>
      </c>
      <c r="H6063" s="8">
        <v>2.17121717788784</v>
      </c>
    </row>
    <row r="6064" spans="1:8" x14ac:dyDescent="0.35">
      <c r="A6064" s="7" t="s">
        <v>1821</v>
      </c>
      <c r="B6064" s="7">
        <v>0</v>
      </c>
      <c r="C6064" s="7" t="s">
        <v>163</v>
      </c>
      <c r="D6064" s="7" t="s">
        <v>36</v>
      </c>
      <c r="E6064" s="8">
        <v>0.66477209476741295</v>
      </c>
      <c r="F6064" s="8">
        <v>0.45586679400612301</v>
      </c>
      <c r="G6064" s="8">
        <v>0.57069970429769401</v>
      </c>
      <c r="H6064" s="8">
        <v>0.52513306948009697</v>
      </c>
    </row>
    <row r="6065" spans="1:8" x14ac:dyDescent="0.35">
      <c r="A6065" s="7" t="s">
        <v>1822</v>
      </c>
      <c r="B6065" s="7">
        <v>0</v>
      </c>
      <c r="C6065" s="7">
        <v>0</v>
      </c>
      <c r="D6065" s="7" t="s">
        <v>1</v>
      </c>
      <c r="E6065" s="8">
        <v>1.02514935595446</v>
      </c>
      <c r="F6065" s="8">
        <v>0.41092132461292502</v>
      </c>
      <c r="G6065" s="8">
        <v>0.52888254604538798</v>
      </c>
      <c r="H6065" s="8">
        <v>0.52297918549660904</v>
      </c>
    </row>
    <row r="6066" spans="1:8" x14ac:dyDescent="0.35">
      <c r="A6066" s="7" t="s">
        <v>1823</v>
      </c>
      <c r="B6066" s="7">
        <v>0</v>
      </c>
      <c r="C6066" s="7">
        <v>0</v>
      </c>
      <c r="D6066" s="7" t="s">
        <v>2</v>
      </c>
      <c r="E6066" s="8">
        <v>0.84627197779946695</v>
      </c>
      <c r="F6066" s="8">
        <v>0.49657860805725001</v>
      </c>
      <c r="G6066" s="8">
        <v>0.77597091783577898</v>
      </c>
      <c r="H6066" s="8">
        <v>0.51616165245951295</v>
      </c>
    </row>
    <row r="6067" spans="1:8" x14ac:dyDescent="0.35">
      <c r="A6067" s="7" t="s">
        <v>1824</v>
      </c>
      <c r="B6067" s="7">
        <v>0</v>
      </c>
      <c r="C6067" s="7">
        <v>0</v>
      </c>
      <c r="D6067" s="7" t="s">
        <v>3</v>
      </c>
      <c r="E6067" s="8">
        <v>0.77327436341392197</v>
      </c>
      <c r="F6067" s="8">
        <v>0.53045025701027404</v>
      </c>
      <c r="G6067" s="8">
        <v>0.602466530509285</v>
      </c>
      <c r="H6067" s="8">
        <v>0.60395037740909197</v>
      </c>
    </row>
    <row r="6068" spans="1:8" x14ac:dyDescent="0.35">
      <c r="A6068" s="7" t="s">
        <v>1825</v>
      </c>
      <c r="B6068" s="7">
        <v>0</v>
      </c>
      <c r="C6068" s="7">
        <v>0</v>
      </c>
      <c r="D6068" s="7" t="s">
        <v>4</v>
      </c>
      <c r="E6068" s="8">
        <v>0.44183157937891998</v>
      </c>
      <c r="F6068" s="8">
        <v>0.41865094002887698</v>
      </c>
      <c r="G6068" s="8">
        <v>0.49307304256775197</v>
      </c>
      <c r="H6068" s="8">
        <v>0.46003620283920599</v>
      </c>
    </row>
    <row r="6069" spans="1:8" x14ac:dyDescent="0.35">
      <c r="A6069" s="7" t="s">
        <v>1826</v>
      </c>
      <c r="B6069" s="7">
        <v>0</v>
      </c>
      <c r="C6069" s="7">
        <v>0</v>
      </c>
      <c r="D6069" s="7" t="s">
        <v>5</v>
      </c>
      <c r="E6069" s="8">
        <v>0.78380883437298199</v>
      </c>
      <c r="F6069" s="8">
        <v>0.63705734393067404</v>
      </c>
      <c r="G6069" s="8">
        <v>0.66432100674736705</v>
      </c>
      <c r="H6069" s="8">
        <v>0.72501454472766202</v>
      </c>
    </row>
    <row r="6070" spans="1:8" x14ac:dyDescent="0.35">
      <c r="A6070" s="7" t="s">
        <v>1827</v>
      </c>
      <c r="B6070" s="7">
        <v>0</v>
      </c>
      <c r="C6070" s="7">
        <v>0</v>
      </c>
      <c r="D6070" s="7" t="s">
        <v>6</v>
      </c>
      <c r="E6070" s="8">
        <v>0.47793277619368502</v>
      </c>
      <c r="F6070" s="8">
        <v>0.36645760325129001</v>
      </c>
      <c r="G6070" s="8">
        <v>0.46976289574541602</v>
      </c>
      <c r="H6070" s="8">
        <v>0.38114103994228699</v>
      </c>
    </row>
    <row r="6071" spans="1:8" x14ac:dyDescent="0.35">
      <c r="A6071" s="7" t="s">
        <v>1828</v>
      </c>
      <c r="B6071" s="7">
        <v>0</v>
      </c>
      <c r="C6071" s="7">
        <v>0</v>
      </c>
      <c r="D6071" s="7" t="s">
        <v>7</v>
      </c>
      <c r="E6071" s="8">
        <v>0.73127317149765203</v>
      </c>
      <c r="F6071" s="8">
        <v>0.448099745039575</v>
      </c>
      <c r="G6071" s="8">
        <v>0.63937023702961004</v>
      </c>
      <c r="H6071" s="8">
        <v>0.49908207741129401</v>
      </c>
    </row>
    <row r="6072" spans="1:8" x14ac:dyDescent="0.35">
      <c r="A6072" s="7" t="s">
        <v>1829</v>
      </c>
      <c r="B6072" s="7">
        <v>0</v>
      </c>
      <c r="C6072" s="7">
        <v>0</v>
      </c>
      <c r="D6072" s="7" t="s">
        <v>8</v>
      </c>
      <c r="E6072" s="8">
        <v>0.31980432618848698</v>
      </c>
      <c r="F6072" s="8">
        <v>0.24227099395842699</v>
      </c>
      <c r="G6072" s="8">
        <v>0.33577526367583599</v>
      </c>
      <c r="H6072" s="8">
        <v>0.43220159263070301</v>
      </c>
    </row>
    <row r="6073" spans="1:8" x14ac:dyDescent="0.35">
      <c r="A6073" s="7" t="s">
        <v>1830</v>
      </c>
      <c r="B6073" s="7">
        <v>0</v>
      </c>
      <c r="C6073" s="7">
        <v>0</v>
      </c>
      <c r="D6073" s="7" t="s">
        <v>9</v>
      </c>
      <c r="E6073" s="8">
        <v>0.74258264063330603</v>
      </c>
      <c r="F6073" s="8">
        <v>0.310305784165058</v>
      </c>
      <c r="G6073" s="8">
        <v>0.36577935134234202</v>
      </c>
      <c r="H6073" s="8">
        <v>0.392384825286971</v>
      </c>
    </row>
    <row r="6074" spans="1:8" x14ac:dyDescent="0.35">
      <c r="A6074" s="7" t="s">
        <v>1831</v>
      </c>
      <c r="B6074" s="7">
        <v>0</v>
      </c>
      <c r="C6074" s="7">
        <v>0</v>
      </c>
      <c r="D6074" s="7" t="s">
        <v>10</v>
      </c>
      <c r="E6074" s="8">
        <v>0.389884127629057</v>
      </c>
      <c r="F6074" s="8">
        <v>0.292283552328927</v>
      </c>
      <c r="G6074" s="8">
        <v>0.55386028441304602</v>
      </c>
      <c r="H6074" s="8">
        <v>0.37195110704373102</v>
      </c>
    </row>
    <row r="6075" spans="1:8" x14ac:dyDescent="0.35">
      <c r="A6075" s="7" t="s">
        <v>1832</v>
      </c>
      <c r="B6075" s="7">
        <v>0</v>
      </c>
      <c r="C6075" s="7">
        <v>0</v>
      </c>
      <c r="D6075" s="7" t="s">
        <v>11</v>
      </c>
      <c r="E6075" s="8">
        <v>0.55866615062529401</v>
      </c>
      <c r="F6075" s="8">
        <v>0.35081705034437399</v>
      </c>
      <c r="G6075" s="8">
        <v>0.60601034105970797</v>
      </c>
      <c r="H6075" s="8">
        <v>0.42977702084974101</v>
      </c>
    </row>
    <row r="6076" spans="1:8" x14ac:dyDescent="0.35">
      <c r="A6076" s="7" t="s">
        <v>1833</v>
      </c>
      <c r="B6076" s="7">
        <v>0</v>
      </c>
      <c r="C6076" s="7">
        <v>0</v>
      </c>
      <c r="D6076" s="7" t="s">
        <v>12</v>
      </c>
      <c r="E6076" s="8">
        <v>0.64696749692181299</v>
      </c>
      <c r="F6076" s="8">
        <v>0.39964886949616002</v>
      </c>
      <c r="G6076" s="8">
        <v>0.49364279132001099</v>
      </c>
      <c r="H6076" s="8">
        <v>0.33699304806861502</v>
      </c>
    </row>
    <row r="6077" spans="1:8" x14ac:dyDescent="0.35">
      <c r="A6077" s="7" t="s">
        <v>1834</v>
      </c>
      <c r="B6077" s="7">
        <v>0</v>
      </c>
      <c r="C6077" s="7">
        <v>0</v>
      </c>
      <c r="D6077" s="7" t="s">
        <v>13</v>
      </c>
      <c r="E6077" s="8">
        <v>0.619081197489462</v>
      </c>
      <c r="F6077" s="8">
        <v>0.488651232362046</v>
      </c>
      <c r="G6077" s="8">
        <v>0.55434090383439105</v>
      </c>
      <c r="H6077" s="8">
        <v>0.59729952867000602</v>
      </c>
    </row>
    <row r="6078" spans="1:8" x14ac:dyDescent="0.35">
      <c r="A6078" s="7" t="s">
        <v>1835</v>
      </c>
      <c r="B6078" s="7">
        <v>0</v>
      </c>
      <c r="C6078" s="7">
        <v>0</v>
      </c>
      <c r="D6078" s="7" t="s">
        <v>14</v>
      </c>
      <c r="E6078" s="8">
        <v>0.64486045921143897</v>
      </c>
      <c r="F6078" s="8">
        <v>0.48771237598404998</v>
      </c>
      <c r="G6078" s="8">
        <v>0.67477684893134704</v>
      </c>
      <c r="H6078" s="8">
        <v>0.64006526506396699</v>
      </c>
    </row>
    <row r="6079" spans="1:8" x14ac:dyDescent="0.35">
      <c r="A6079" s="7" t="s">
        <v>1836</v>
      </c>
      <c r="B6079" s="7">
        <v>0</v>
      </c>
      <c r="C6079" s="7">
        <v>0</v>
      </c>
      <c r="D6079" s="7" t="s">
        <v>15</v>
      </c>
      <c r="E6079" s="8">
        <v>0.77860160254885302</v>
      </c>
      <c r="F6079" s="8">
        <v>0.53173201988170105</v>
      </c>
      <c r="G6079" s="8">
        <v>0.57032788355592601</v>
      </c>
      <c r="H6079" s="8">
        <v>0.751640069306166</v>
      </c>
    </row>
    <row r="6080" spans="1:8" x14ac:dyDescent="0.35">
      <c r="A6080" s="7" t="s">
        <v>1837</v>
      </c>
      <c r="B6080" s="7">
        <v>0</v>
      </c>
      <c r="C6080" s="7">
        <v>0</v>
      </c>
      <c r="D6080" s="7" t="s">
        <v>16</v>
      </c>
      <c r="E6080" s="8">
        <v>0.81871918092237705</v>
      </c>
      <c r="F6080" s="8">
        <v>0.56808196592793403</v>
      </c>
      <c r="G6080" s="8">
        <v>0.66597691125994296</v>
      </c>
      <c r="H6080" s="8">
        <v>0.56013986531370197</v>
      </c>
    </row>
    <row r="6081" spans="1:8" x14ac:dyDescent="0.35">
      <c r="A6081" s="7" t="s">
        <v>1838</v>
      </c>
      <c r="B6081" s="7">
        <v>0</v>
      </c>
      <c r="C6081" s="7">
        <v>0</v>
      </c>
      <c r="D6081" s="7" t="s">
        <v>39</v>
      </c>
      <c r="E6081" s="8">
        <v>0.147689480157945</v>
      </c>
      <c r="F6081" s="8">
        <v>0.168107918427464</v>
      </c>
      <c r="G6081" s="8">
        <v>0.14828322123422999</v>
      </c>
      <c r="H6081" s="8">
        <v>4.7505858564210399E-2</v>
      </c>
    </row>
    <row r="6082" spans="1:8" x14ac:dyDescent="0.35">
      <c r="A6082" s="7" t="s">
        <v>1839</v>
      </c>
      <c r="B6082" s="7">
        <v>0</v>
      </c>
      <c r="C6082" s="7">
        <v>0</v>
      </c>
      <c r="D6082" s="7" t="s">
        <v>40</v>
      </c>
      <c r="E6082" s="8">
        <v>0.295700526817403</v>
      </c>
      <c r="F6082" s="8">
        <v>0.23179261340281901</v>
      </c>
      <c r="G6082" s="8">
        <v>0.32097596888800101</v>
      </c>
      <c r="H6082" s="8">
        <v>0.21282402993593599</v>
      </c>
    </row>
    <row r="6083" spans="1:8" x14ac:dyDescent="0.35">
      <c r="A6083" s="7" t="s">
        <v>1840</v>
      </c>
      <c r="B6083" s="7">
        <v>0</v>
      </c>
      <c r="C6083" s="7">
        <v>0</v>
      </c>
      <c r="D6083" s="7" t="s">
        <v>41</v>
      </c>
      <c r="E6083" s="8">
        <v>0.60456354510352395</v>
      </c>
      <c r="F6083" s="8">
        <v>0.505316722582419</v>
      </c>
      <c r="G6083" s="8">
        <v>0.53593126023038395</v>
      </c>
      <c r="H6083" s="8">
        <v>0.46805049061836901</v>
      </c>
    </row>
    <row r="6084" spans="1:8" x14ac:dyDescent="0.35">
      <c r="A6084" s="7" t="s">
        <v>1841</v>
      </c>
      <c r="B6084" s="7">
        <v>0</v>
      </c>
      <c r="C6084" s="7">
        <v>0</v>
      </c>
      <c r="D6084" s="7" t="s">
        <v>42</v>
      </c>
      <c r="E6084" s="8">
        <v>0.64676114518241801</v>
      </c>
      <c r="F6084" s="8">
        <v>0.44290212735033102</v>
      </c>
      <c r="G6084" s="8">
        <v>0.59996858368055905</v>
      </c>
      <c r="H6084" s="8">
        <v>0.53911978931864002</v>
      </c>
    </row>
    <row r="6085" spans="1:8" x14ac:dyDescent="0.35">
      <c r="A6085" s="7" t="s">
        <v>1842</v>
      </c>
      <c r="B6085" s="7">
        <v>0</v>
      </c>
      <c r="C6085" s="7">
        <v>0</v>
      </c>
      <c r="D6085" s="7" t="s">
        <v>43</v>
      </c>
      <c r="E6085" s="8">
        <v>0.74132561931155005</v>
      </c>
      <c r="F6085" s="8">
        <v>0.63333690626477701</v>
      </c>
      <c r="G6085" s="8">
        <v>0.74468207421381805</v>
      </c>
      <c r="H6085" s="8">
        <v>0.65684076012844295</v>
      </c>
    </row>
    <row r="6086" spans="1:8" x14ac:dyDescent="0.35">
      <c r="A6086" s="7" t="s">
        <v>1843</v>
      </c>
      <c r="B6086" s="7">
        <v>0</v>
      </c>
      <c r="C6086" s="7">
        <v>0</v>
      </c>
      <c r="D6086" s="7" t="s">
        <v>44</v>
      </c>
      <c r="E6086" s="8">
        <v>0.92305969108595198</v>
      </c>
      <c r="F6086" s="8">
        <v>0.43516361103447798</v>
      </c>
      <c r="G6086" s="8">
        <v>0.60003667449067399</v>
      </c>
      <c r="H6086" s="8">
        <v>0.65991005462267405</v>
      </c>
    </row>
    <row r="6087" spans="1:8" x14ac:dyDescent="0.35">
      <c r="A6087" s="7" t="s">
        <v>1844</v>
      </c>
      <c r="B6087" s="7">
        <v>0</v>
      </c>
      <c r="C6087" s="7">
        <v>0</v>
      </c>
      <c r="D6087" s="7" t="s">
        <v>17</v>
      </c>
      <c r="E6087" s="8">
        <v>0.99155450129632094</v>
      </c>
      <c r="F6087" s="8">
        <v>0.72059763348277095</v>
      </c>
      <c r="G6087" s="8">
        <v>0.77546228082719704</v>
      </c>
      <c r="H6087" s="8">
        <v>0.821296673953406</v>
      </c>
    </row>
    <row r="6088" spans="1:8" x14ac:dyDescent="0.35">
      <c r="A6088" s="7" t="s">
        <v>1845</v>
      </c>
      <c r="B6088" s="7">
        <v>0</v>
      </c>
      <c r="C6088" s="7">
        <v>0</v>
      </c>
      <c r="D6088" s="7" t="s">
        <v>18</v>
      </c>
      <c r="E6088" s="8">
        <v>0.58314412186909403</v>
      </c>
      <c r="F6088" s="8">
        <v>0.39173992751040299</v>
      </c>
      <c r="G6088" s="8">
        <v>0.56216654958615198</v>
      </c>
      <c r="H6088" s="8">
        <v>0.46082582400568101</v>
      </c>
    </row>
    <row r="6089" spans="1:8" x14ac:dyDescent="0.35">
      <c r="A6089" s="7" t="s">
        <v>1846</v>
      </c>
      <c r="B6089" s="7">
        <v>0</v>
      </c>
      <c r="C6089" s="7">
        <v>0</v>
      </c>
      <c r="D6089" s="7" t="s">
        <v>19</v>
      </c>
      <c r="E6089" s="8">
        <v>0.61328383445435897</v>
      </c>
      <c r="F6089" s="8">
        <v>0.438364089653832</v>
      </c>
      <c r="G6089" s="8">
        <v>0.53474733766759097</v>
      </c>
      <c r="H6089" s="8">
        <v>0.483508826091125</v>
      </c>
    </row>
    <row r="6090" spans="1:8" x14ac:dyDescent="0.35">
      <c r="A6090" s="7" t="s">
        <v>1847</v>
      </c>
      <c r="B6090" s="7">
        <v>0</v>
      </c>
      <c r="C6090" s="7">
        <v>0</v>
      </c>
      <c r="D6090" s="7" t="s">
        <v>20</v>
      </c>
      <c r="E6090" s="8">
        <v>0.51015463166921804</v>
      </c>
      <c r="F6090" s="8">
        <v>0.29570173670382299</v>
      </c>
      <c r="G6090" s="8">
        <v>0.406624792808779</v>
      </c>
      <c r="H6090" s="8">
        <v>0.36422313185291499</v>
      </c>
    </row>
    <row r="6091" spans="1:8" x14ac:dyDescent="0.35">
      <c r="A6091" s="7" t="s">
        <v>1848</v>
      </c>
      <c r="B6091" s="7">
        <v>0</v>
      </c>
      <c r="C6091" s="7">
        <v>0</v>
      </c>
      <c r="D6091" s="7" t="s">
        <v>21</v>
      </c>
      <c r="E6091" s="8">
        <v>0.67372126035624602</v>
      </c>
      <c r="F6091" s="8">
        <v>0.39118469098353398</v>
      </c>
      <c r="G6091" s="8">
        <v>0.52270686044749104</v>
      </c>
      <c r="H6091" s="8">
        <v>0.47179034883573401</v>
      </c>
    </row>
    <row r="6092" spans="1:8" x14ac:dyDescent="0.35">
      <c r="A6092" s="7" t="s">
        <v>1849</v>
      </c>
      <c r="B6092" s="7">
        <v>0</v>
      </c>
      <c r="C6092" s="7">
        <v>0</v>
      </c>
      <c r="D6092" s="7" t="s">
        <v>22</v>
      </c>
      <c r="E6092" s="8">
        <v>0.65596505425114404</v>
      </c>
      <c r="F6092" s="8">
        <v>0.519607632100891</v>
      </c>
      <c r="G6092" s="8">
        <v>0.61799499108119704</v>
      </c>
      <c r="H6092" s="8">
        <v>0.57775426103732097</v>
      </c>
    </row>
    <row r="6093" spans="1:8" x14ac:dyDescent="0.35">
      <c r="A6093" s="7" t="s">
        <v>1850</v>
      </c>
      <c r="B6093" s="7">
        <v>0</v>
      </c>
      <c r="C6093" s="7" t="s">
        <v>164</v>
      </c>
      <c r="D6093" s="7" t="s">
        <v>36</v>
      </c>
      <c r="E6093" s="8">
        <v>0.117646017173059</v>
      </c>
      <c r="F6093" s="8">
        <v>6.5950870735476799E-2</v>
      </c>
      <c r="G6093" s="8">
        <v>0.10064542802764399</v>
      </c>
      <c r="H6093" s="8">
        <v>8.9864566136649102E-2</v>
      </c>
    </row>
    <row r="6094" spans="1:8" x14ac:dyDescent="0.35">
      <c r="A6094" s="7" t="s">
        <v>1851</v>
      </c>
      <c r="B6094" s="7">
        <v>0</v>
      </c>
      <c r="C6094" s="7">
        <v>0</v>
      </c>
      <c r="D6094" s="7" t="s">
        <v>1</v>
      </c>
      <c r="E6094" s="8">
        <v>0.20429485190293001</v>
      </c>
      <c r="F6094" s="8">
        <v>9.7773040827951102E-2</v>
      </c>
      <c r="G6094" s="8">
        <v>0.15213706323297399</v>
      </c>
      <c r="H6094" s="8">
        <v>0.12197589069928599</v>
      </c>
    </row>
    <row r="6095" spans="1:8" x14ac:dyDescent="0.35">
      <c r="A6095" s="7" t="s">
        <v>1852</v>
      </c>
      <c r="B6095" s="7">
        <v>0</v>
      </c>
      <c r="C6095" s="7">
        <v>0</v>
      </c>
      <c r="D6095" s="7" t="s">
        <v>2</v>
      </c>
      <c r="E6095" s="8">
        <v>0.16940363102008099</v>
      </c>
      <c r="F6095" s="8">
        <v>6.6116492019729897E-2</v>
      </c>
      <c r="G6095" s="8">
        <v>8.7776559542351404E-2</v>
      </c>
      <c r="H6095" s="8">
        <v>0.113075191911521</v>
      </c>
    </row>
    <row r="6096" spans="1:8" x14ac:dyDescent="0.35">
      <c r="A6096" s="7" t="s">
        <v>1853</v>
      </c>
      <c r="B6096" s="7">
        <v>0</v>
      </c>
      <c r="C6096" s="7">
        <v>0</v>
      </c>
      <c r="D6096" s="7" t="s">
        <v>3</v>
      </c>
      <c r="E6096" s="8">
        <v>0.124770429099905</v>
      </c>
      <c r="F6096" s="8">
        <v>3.94021788059703E-2</v>
      </c>
      <c r="G6096" s="8">
        <v>4.3551277621991499E-2</v>
      </c>
      <c r="H6096" s="8">
        <v>5.5905697944456802E-2</v>
      </c>
    </row>
    <row r="6097" spans="1:8" x14ac:dyDescent="0.35">
      <c r="A6097" s="7" t="s">
        <v>1854</v>
      </c>
      <c r="B6097" s="7">
        <v>0</v>
      </c>
      <c r="C6097" s="7">
        <v>0</v>
      </c>
      <c r="D6097" s="7" t="s">
        <v>4</v>
      </c>
      <c r="E6097" s="8">
        <v>3.3489534599457402E-2</v>
      </c>
      <c r="F6097" s="8">
        <v>4.14278986842622E-2</v>
      </c>
      <c r="G6097" s="8">
        <v>5.99609200511214E-2</v>
      </c>
      <c r="H6097" s="8">
        <v>4.2235773795145697E-2</v>
      </c>
    </row>
    <row r="6098" spans="1:8" x14ac:dyDescent="0.35">
      <c r="A6098" s="7" t="s">
        <v>1855</v>
      </c>
      <c r="B6098" s="7">
        <v>0</v>
      </c>
      <c r="C6098" s="7">
        <v>0</v>
      </c>
      <c r="D6098" s="7" t="s">
        <v>5</v>
      </c>
      <c r="E6098" s="8">
        <v>0.17519950449938601</v>
      </c>
      <c r="F6098" s="8">
        <v>0.107334772669505</v>
      </c>
      <c r="G6098" s="8">
        <v>0.212449370430561</v>
      </c>
      <c r="H6098" s="8">
        <v>0.16496451506028101</v>
      </c>
    </row>
    <row r="6099" spans="1:8" x14ac:dyDescent="0.35">
      <c r="A6099" s="7" t="s">
        <v>1856</v>
      </c>
      <c r="B6099" s="7">
        <v>0</v>
      </c>
      <c r="C6099" s="7">
        <v>0</v>
      </c>
      <c r="D6099" s="7" t="s">
        <v>6</v>
      </c>
      <c r="E6099" s="8">
        <v>0.14252450599384101</v>
      </c>
      <c r="F6099" s="8">
        <v>8.6032900316122596E-2</v>
      </c>
      <c r="G6099" s="8">
        <v>0.12426865188641401</v>
      </c>
      <c r="H6099" s="8">
        <v>8.1203026075284998E-2</v>
      </c>
    </row>
    <row r="6100" spans="1:8" x14ac:dyDescent="0.35">
      <c r="A6100" s="7" t="s">
        <v>1857</v>
      </c>
      <c r="B6100" s="7">
        <v>0</v>
      </c>
      <c r="C6100" s="7">
        <v>0</v>
      </c>
      <c r="D6100" s="7" t="s">
        <v>7</v>
      </c>
      <c r="E6100" s="8">
        <v>9.8279798878801602E-2</v>
      </c>
      <c r="F6100" s="8">
        <v>5.4515509647488802E-2</v>
      </c>
      <c r="G6100" s="8">
        <v>7.4191793915118695E-2</v>
      </c>
      <c r="H6100" s="8">
        <v>0.139410598363501</v>
      </c>
    </row>
    <row r="6101" spans="1:8" x14ac:dyDescent="0.35">
      <c r="A6101" s="7" t="s">
        <v>1858</v>
      </c>
      <c r="B6101" s="7">
        <v>0</v>
      </c>
      <c r="C6101" s="7">
        <v>0</v>
      </c>
      <c r="D6101" s="7" t="s">
        <v>8</v>
      </c>
      <c r="E6101" s="8">
        <v>4.5663313953863097E-2</v>
      </c>
      <c r="F6101" s="8">
        <v>6.3333552228390003E-2</v>
      </c>
      <c r="G6101" s="8">
        <v>9.0260354224360004E-2</v>
      </c>
      <c r="H6101" s="8">
        <v>3.4409124990675097E-2</v>
      </c>
    </row>
    <row r="6102" spans="1:8" x14ac:dyDescent="0.35">
      <c r="A6102" s="7" t="s">
        <v>1859</v>
      </c>
      <c r="B6102" s="7">
        <v>0</v>
      </c>
      <c r="C6102" s="7">
        <v>0</v>
      </c>
      <c r="D6102" s="7" t="s">
        <v>9</v>
      </c>
      <c r="E6102" s="8">
        <v>0.12813792291079901</v>
      </c>
      <c r="F6102" s="8">
        <v>5.0071847013243902E-2</v>
      </c>
      <c r="G6102" s="8">
        <v>6.7110989338223306E-2</v>
      </c>
      <c r="H6102" s="8">
        <v>3.3639673797695398E-2</v>
      </c>
    </row>
    <row r="6103" spans="1:8" x14ac:dyDescent="0.35">
      <c r="A6103" s="7" t="s">
        <v>1860</v>
      </c>
      <c r="B6103" s="7">
        <v>0</v>
      </c>
      <c r="C6103" s="7">
        <v>0</v>
      </c>
      <c r="D6103" s="7" t="s">
        <v>10</v>
      </c>
      <c r="E6103" s="8">
        <v>4.7061445215474902E-2</v>
      </c>
      <c r="F6103" s="8">
        <v>3.9309374083911802E-2</v>
      </c>
      <c r="G6103" s="8">
        <v>3.4223151221156198E-2</v>
      </c>
      <c r="H6103" s="8">
        <v>1.5826893664054702E-2</v>
      </c>
    </row>
    <row r="6104" spans="1:8" x14ac:dyDescent="0.35">
      <c r="A6104" s="7" t="s">
        <v>1861</v>
      </c>
      <c r="B6104" s="7">
        <v>0</v>
      </c>
      <c r="C6104" s="7">
        <v>0</v>
      </c>
      <c r="D6104" s="7" t="s">
        <v>11</v>
      </c>
      <c r="E6104" s="8">
        <v>0.18325508110556499</v>
      </c>
      <c r="F6104" s="8">
        <v>6.15871339548687E-2</v>
      </c>
      <c r="G6104" s="8">
        <v>0.107467315497213</v>
      </c>
      <c r="H6104" s="8">
        <v>9.2638940424391594E-2</v>
      </c>
    </row>
    <row r="6105" spans="1:8" x14ac:dyDescent="0.35">
      <c r="A6105" s="7" t="s">
        <v>1862</v>
      </c>
      <c r="B6105" s="7">
        <v>0</v>
      </c>
      <c r="C6105" s="7">
        <v>0</v>
      </c>
      <c r="D6105" s="7" t="s">
        <v>12</v>
      </c>
      <c r="E6105" s="8">
        <v>9.2407203232148002E-2</v>
      </c>
      <c r="F6105" s="8">
        <v>3.4615470654964203E-2</v>
      </c>
      <c r="G6105" s="8">
        <v>8.9246904603602004E-2</v>
      </c>
      <c r="H6105" s="8">
        <v>5.3165569108607903E-2</v>
      </c>
    </row>
    <row r="6106" spans="1:8" x14ac:dyDescent="0.35">
      <c r="A6106" s="7" t="s">
        <v>1863</v>
      </c>
      <c r="B6106" s="7">
        <v>0</v>
      </c>
      <c r="C6106" s="7">
        <v>0</v>
      </c>
      <c r="D6106" s="7" t="s">
        <v>13</v>
      </c>
      <c r="E6106" s="8">
        <v>0.110218986191323</v>
      </c>
      <c r="F6106" s="8">
        <v>6.6966327814792295E-2</v>
      </c>
      <c r="G6106" s="8">
        <v>9.0190684669590099E-2</v>
      </c>
      <c r="H6106" s="8">
        <v>9.2097219005063694E-2</v>
      </c>
    </row>
    <row r="6107" spans="1:8" x14ac:dyDescent="0.35">
      <c r="A6107" s="7" t="s">
        <v>1864</v>
      </c>
      <c r="B6107" s="7">
        <v>0</v>
      </c>
      <c r="C6107" s="7">
        <v>0</v>
      </c>
      <c r="D6107" s="7" t="s">
        <v>14</v>
      </c>
      <c r="E6107" s="8">
        <v>0.146647383548349</v>
      </c>
      <c r="F6107" s="8">
        <v>0.111220582489368</v>
      </c>
      <c r="G6107" s="8">
        <v>0.127334564490307</v>
      </c>
      <c r="H6107" s="8">
        <v>0.20512337974133699</v>
      </c>
    </row>
    <row r="6108" spans="1:8" x14ac:dyDescent="0.35">
      <c r="A6108" s="7" t="s">
        <v>1865</v>
      </c>
      <c r="B6108" s="7">
        <v>0</v>
      </c>
      <c r="C6108" s="7">
        <v>0</v>
      </c>
      <c r="D6108" s="7" t="s">
        <v>15</v>
      </c>
      <c r="E6108" s="8">
        <v>9.3144277894169195E-2</v>
      </c>
      <c r="F6108" s="8">
        <v>6.2098623428978802E-2</v>
      </c>
      <c r="G6108" s="8">
        <v>9.5306991207624606E-2</v>
      </c>
      <c r="H6108" s="8">
        <v>5.2219684854266299E-2</v>
      </c>
    </row>
    <row r="6109" spans="1:8" x14ac:dyDescent="0.35">
      <c r="A6109" s="7" t="s">
        <v>1866</v>
      </c>
      <c r="B6109" s="7">
        <v>0</v>
      </c>
      <c r="C6109" s="7">
        <v>0</v>
      </c>
      <c r="D6109" s="7" t="s">
        <v>16</v>
      </c>
      <c r="E6109" s="8">
        <v>0.15267572283647701</v>
      </c>
      <c r="F6109" s="8">
        <v>9.3355451459316896E-2</v>
      </c>
      <c r="G6109" s="8">
        <v>0.147772109474642</v>
      </c>
      <c r="H6109" s="8">
        <v>0.133753668987668</v>
      </c>
    </row>
    <row r="6110" spans="1:8" x14ac:dyDescent="0.35">
      <c r="A6110" s="7" t="s">
        <v>1867</v>
      </c>
      <c r="B6110" s="7">
        <v>0</v>
      </c>
      <c r="C6110" s="7">
        <v>0</v>
      </c>
      <c r="D6110" s="7" t="s">
        <v>39</v>
      </c>
      <c r="E6110" s="8" t="s">
        <v>276</v>
      </c>
      <c r="F6110" s="8" t="s">
        <v>276</v>
      </c>
      <c r="G6110" s="8">
        <v>1.04714414418691E-2</v>
      </c>
      <c r="H6110" s="8" t="s">
        <v>276</v>
      </c>
    </row>
    <row r="6111" spans="1:8" x14ac:dyDescent="0.35">
      <c r="A6111" s="7" t="s">
        <v>1868</v>
      </c>
      <c r="B6111" s="7">
        <v>0</v>
      </c>
      <c r="C6111" s="7">
        <v>0</v>
      </c>
      <c r="D6111" s="7" t="s">
        <v>40</v>
      </c>
      <c r="E6111" s="8">
        <v>2.2754502785967599E-2</v>
      </c>
      <c r="F6111" s="8">
        <v>2.70895235063894E-2</v>
      </c>
      <c r="G6111" s="8">
        <v>4.6986036719305797E-2</v>
      </c>
      <c r="H6111" s="8">
        <v>3.8567099016637301E-3</v>
      </c>
    </row>
    <row r="6112" spans="1:8" x14ac:dyDescent="0.35">
      <c r="A6112" s="7" t="s">
        <v>1869</v>
      </c>
      <c r="B6112" s="7">
        <v>0</v>
      </c>
      <c r="C6112" s="7">
        <v>0</v>
      </c>
      <c r="D6112" s="7" t="s">
        <v>41</v>
      </c>
      <c r="E6112" s="8">
        <v>2.5253893245894801E-2</v>
      </c>
      <c r="F6112" s="8">
        <v>2.8920749306279601E-2</v>
      </c>
      <c r="G6112" s="8">
        <v>4.9005000090731797E-2</v>
      </c>
      <c r="H6112" s="8">
        <v>3.5079445488275803E-2</v>
      </c>
    </row>
    <row r="6113" spans="1:8" x14ac:dyDescent="0.35">
      <c r="A6113" s="7" t="s">
        <v>1870</v>
      </c>
      <c r="B6113" s="7">
        <v>0</v>
      </c>
      <c r="C6113" s="7">
        <v>0</v>
      </c>
      <c r="D6113" s="7" t="s">
        <v>42</v>
      </c>
      <c r="E6113" s="8">
        <v>8.3459814879684596E-2</v>
      </c>
      <c r="F6113" s="8">
        <v>3.7213576721506797E-2</v>
      </c>
      <c r="G6113" s="8">
        <v>6.8883418689859394E-2</v>
      </c>
      <c r="H6113" s="8">
        <v>5.6272203541975901E-2</v>
      </c>
    </row>
    <row r="6114" spans="1:8" x14ac:dyDescent="0.35">
      <c r="A6114" s="7" t="s">
        <v>1871</v>
      </c>
      <c r="B6114" s="7">
        <v>0</v>
      </c>
      <c r="C6114" s="7">
        <v>0</v>
      </c>
      <c r="D6114" s="7" t="s">
        <v>43</v>
      </c>
      <c r="E6114" s="8">
        <v>0.18081838620828999</v>
      </c>
      <c r="F6114" s="8">
        <v>0.121216692466106</v>
      </c>
      <c r="G6114" s="8">
        <v>0.15224885423142501</v>
      </c>
      <c r="H6114" s="8">
        <v>0.114378553432456</v>
      </c>
    </row>
    <row r="6115" spans="1:8" x14ac:dyDescent="0.35">
      <c r="A6115" s="7" t="s">
        <v>1872</v>
      </c>
      <c r="B6115" s="7">
        <v>0</v>
      </c>
      <c r="C6115" s="7">
        <v>0</v>
      </c>
      <c r="D6115" s="7" t="s">
        <v>44</v>
      </c>
      <c r="E6115" s="8">
        <v>0.234978046489668</v>
      </c>
      <c r="F6115" s="8">
        <v>0.113913262161523</v>
      </c>
      <c r="G6115" s="8">
        <v>0.17350998737259499</v>
      </c>
      <c r="H6115" s="8">
        <v>0.19732408070638399</v>
      </c>
    </row>
    <row r="6116" spans="1:8" x14ac:dyDescent="0.35">
      <c r="A6116" s="7" t="s">
        <v>1873</v>
      </c>
      <c r="B6116" s="7">
        <v>0</v>
      </c>
      <c r="C6116" s="7">
        <v>0</v>
      </c>
      <c r="D6116" s="7" t="s">
        <v>17</v>
      </c>
      <c r="E6116" s="8">
        <v>0.188981444873008</v>
      </c>
      <c r="F6116" s="8">
        <v>0.102236751393579</v>
      </c>
      <c r="G6116" s="8">
        <v>0.18868928637277499</v>
      </c>
      <c r="H6116" s="8">
        <v>0.19717240503699901</v>
      </c>
    </row>
    <row r="6117" spans="1:8" x14ac:dyDescent="0.35">
      <c r="A6117" s="7" t="s">
        <v>1874</v>
      </c>
      <c r="B6117" s="7">
        <v>0</v>
      </c>
      <c r="C6117" s="7">
        <v>0</v>
      </c>
      <c r="D6117" s="7" t="s">
        <v>18</v>
      </c>
      <c r="E6117" s="8">
        <v>9.9861980121639896E-2</v>
      </c>
      <c r="F6117" s="8">
        <v>5.89272197312216E-2</v>
      </c>
      <c r="G6117" s="8">
        <v>8.8078894592327303E-2</v>
      </c>
      <c r="H6117" s="8">
        <v>8.0171766192779298E-2</v>
      </c>
    </row>
    <row r="6118" spans="1:8" x14ac:dyDescent="0.35">
      <c r="A6118" s="7" t="s">
        <v>1875</v>
      </c>
      <c r="B6118" s="7">
        <v>0</v>
      </c>
      <c r="C6118" s="7">
        <v>0</v>
      </c>
      <c r="D6118" s="7" t="s">
        <v>19</v>
      </c>
      <c r="E6118" s="8">
        <v>0.114875784803689</v>
      </c>
      <c r="F6118" s="8">
        <v>7.0879041944966498E-2</v>
      </c>
      <c r="G6118" s="8">
        <v>7.3617099025694396E-2</v>
      </c>
      <c r="H6118" s="8">
        <v>4.1029957514538397E-2</v>
      </c>
    </row>
    <row r="6119" spans="1:8" x14ac:dyDescent="0.35">
      <c r="A6119" s="7" t="s">
        <v>1876</v>
      </c>
      <c r="B6119" s="7">
        <v>0</v>
      </c>
      <c r="C6119" s="7">
        <v>0</v>
      </c>
      <c r="D6119" s="7" t="s">
        <v>20</v>
      </c>
      <c r="E6119" s="8">
        <v>7.1934175591012395E-2</v>
      </c>
      <c r="F6119" s="8">
        <v>3.0807278220093302E-2</v>
      </c>
      <c r="G6119" s="8">
        <v>6.0884078429595798E-2</v>
      </c>
      <c r="H6119" s="8">
        <v>5.3869453126714498E-2</v>
      </c>
    </row>
    <row r="6120" spans="1:8" x14ac:dyDescent="0.35">
      <c r="A6120" s="7" t="s">
        <v>1877</v>
      </c>
      <c r="B6120" s="7">
        <v>0</v>
      </c>
      <c r="C6120" s="7">
        <v>0</v>
      </c>
      <c r="D6120" s="7" t="s">
        <v>21</v>
      </c>
      <c r="E6120" s="8">
        <v>0.13537453947627601</v>
      </c>
      <c r="F6120" s="8">
        <v>5.8121155055333301E-2</v>
      </c>
      <c r="G6120" s="8">
        <v>0.108225278470283</v>
      </c>
      <c r="H6120" s="8">
        <v>9.8607206496175603E-2</v>
      </c>
    </row>
    <row r="6121" spans="1:8" x14ac:dyDescent="0.35">
      <c r="A6121" s="7" t="s">
        <v>1878</v>
      </c>
      <c r="B6121" s="7">
        <v>0</v>
      </c>
      <c r="C6121" s="7">
        <v>0</v>
      </c>
      <c r="D6121" s="7" t="s">
        <v>22</v>
      </c>
      <c r="E6121" s="8">
        <v>0.100198681481644</v>
      </c>
      <c r="F6121" s="8">
        <v>7.3666579108947999E-2</v>
      </c>
      <c r="G6121" s="8">
        <v>9.3175789123760996E-2</v>
      </c>
      <c r="H6121" s="8">
        <v>8.1240269693916997E-2</v>
      </c>
    </row>
    <row r="6122" spans="1:8" x14ac:dyDescent="0.35">
      <c r="A6122" s="7" t="s">
        <v>1879</v>
      </c>
      <c r="B6122" s="7">
        <v>0</v>
      </c>
      <c r="C6122" s="7" t="s">
        <v>165</v>
      </c>
      <c r="D6122" s="7" t="s">
        <v>36</v>
      </c>
      <c r="E6122" s="8">
        <v>2.02997765124505</v>
      </c>
      <c r="F6122" s="8">
        <v>1.3808249882330299</v>
      </c>
      <c r="G6122" s="8">
        <v>1.6783447416958901</v>
      </c>
      <c r="H6122" s="8">
        <v>1.7131950753588201</v>
      </c>
    </row>
    <row r="6123" spans="1:8" x14ac:dyDescent="0.35">
      <c r="A6123" s="7" t="s">
        <v>1880</v>
      </c>
      <c r="B6123" s="7">
        <v>0</v>
      </c>
      <c r="C6123" s="7">
        <v>0</v>
      </c>
      <c r="D6123" s="7" t="s">
        <v>1</v>
      </c>
      <c r="E6123" s="8">
        <v>2.18606153034664</v>
      </c>
      <c r="F6123" s="8">
        <v>1.2054031056952901</v>
      </c>
      <c r="G6123" s="8">
        <v>1.36823337276835</v>
      </c>
      <c r="H6123" s="8">
        <v>1.5844036717037999</v>
      </c>
    </row>
    <row r="6124" spans="1:8" x14ac:dyDescent="0.35">
      <c r="A6124" s="7" t="s">
        <v>1881</v>
      </c>
      <c r="B6124" s="7">
        <v>0</v>
      </c>
      <c r="C6124" s="7">
        <v>0</v>
      </c>
      <c r="D6124" s="7" t="s">
        <v>2</v>
      </c>
      <c r="E6124" s="8">
        <v>2.0168150392232298</v>
      </c>
      <c r="F6124" s="8">
        <v>1.02672937952619</v>
      </c>
      <c r="G6124" s="8">
        <v>1.44472913284539</v>
      </c>
      <c r="H6124" s="8">
        <v>1.5359238223792799</v>
      </c>
    </row>
    <row r="6125" spans="1:8" x14ac:dyDescent="0.35">
      <c r="A6125" s="7" t="s">
        <v>1882</v>
      </c>
      <c r="B6125" s="7">
        <v>0</v>
      </c>
      <c r="C6125" s="7">
        <v>0</v>
      </c>
      <c r="D6125" s="7" t="s">
        <v>3</v>
      </c>
      <c r="E6125" s="8">
        <v>2.4850968009163199</v>
      </c>
      <c r="F6125" s="8">
        <v>1.7259915841904601</v>
      </c>
      <c r="G6125" s="8">
        <v>1.9560050822391299</v>
      </c>
      <c r="H6125" s="8">
        <v>1.8621773558191601</v>
      </c>
    </row>
    <row r="6126" spans="1:8" x14ac:dyDescent="0.35">
      <c r="A6126" s="7" t="s">
        <v>1883</v>
      </c>
      <c r="B6126" s="7">
        <v>0</v>
      </c>
      <c r="C6126" s="7">
        <v>0</v>
      </c>
      <c r="D6126" s="7" t="s">
        <v>4</v>
      </c>
      <c r="E6126" s="8">
        <v>1.88666710978729</v>
      </c>
      <c r="F6126" s="8">
        <v>1.39893564426037</v>
      </c>
      <c r="G6126" s="8">
        <v>1.60713599074392</v>
      </c>
      <c r="H6126" s="8">
        <v>1.51681299754969</v>
      </c>
    </row>
    <row r="6127" spans="1:8" x14ac:dyDescent="0.35">
      <c r="A6127" s="7" t="s">
        <v>1884</v>
      </c>
      <c r="B6127" s="7">
        <v>0</v>
      </c>
      <c r="C6127" s="7">
        <v>0</v>
      </c>
      <c r="D6127" s="7" t="s">
        <v>5</v>
      </c>
      <c r="E6127" s="8">
        <v>2.5632120673128398</v>
      </c>
      <c r="F6127" s="8">
        <v>2.2402296823088701</v>
      </c>
      <c r="G6127" s="8">
        <v>2.5700264129482102</v>
      </c>
      <c r="H6127" s="8">
        <v>2.6949862149680399</v>
      </c>
    </row>
    <row r="6128" spans="1:8" x14ac:dyDescent="0.35">
      <c r="A6128" s="7" t="s">
        <v>1885</v>
      </c>
      <c r="B6128" s="7">
        <v>0</v>
      </c>
      <c r="C6128" s="7">
        <v>0</v>
      </c>
      <c r="D6128" s="7" t="s">
        <v>6</v>
      </c>
      <c r="E6128" s="8">
        <v>2.0296900882394899</v>
      </c>
      <c r="F6128" s="8">
        <v>1.3125516963098001</v>
      </c>
      <c r="G6128" s="8">
        <v>1.5618978145317099</v>
      </c>
      <c r="H6128" s="8">
        <v>1.4264171325577299</v>
      </c>
    </row>
    <row r="6129" spans="1:8" x14ac:dyDescent="0.35">
      <c r="A6129" s="7" t="s">
        <v>1886</v>
      </c>
      <c r="B6129" s="7">
        <v>0</v>
      </c>
      <c r="C6129" s="7">
        <v>0</v>
      </c>
      <c r="D6129" s="7" t="s">
        <v>7</v>
      </c>
      <c r="E6129" s="8">
        <v>1.570658496274</v>
      </c>
      <c r="F6129" s="8">
        <v>0.81170242753712996</v>
      </c>
      <c r="G6129" s="8">
        <v>1.5204777906015701</v>
      </c>
      <c r="H6129" s="8">
        <v>1.49887780974388</v>
      </c>
    </row>
    <row r="6130" spans="1:8" x14ac:dyDescent="0.35">
      <c r="A6130" s="7" t="s">
        <v>1887</v>
      </c>
      <c r="B6130" s="7">
        <v>0</v>
      </c>
      <c r="C6130" s="7">
        <v>0</v>
      </c>
      <c r="D6130" s="7" t="s">
        <v>8</v>
      </c>
      <c r="E6130" s="8">
        <v>1.1594123176703199</v>
      </c>
      <c r="F6130" s="8">
        <v>0.84457066614628695</v>
      </c>
      <c r="G6130" s="8">
        <v>0.97607232838446301</v>
      </c>
      <c r="H6130" s="8">
        <v>1.34748642925861</v>
      </c>
    </row>
    <row r="6131" spans="1:8" x14ac:dyDescent="0.35">
      <c r="A6131" s="7" t="s">
        <v>1888</v>
      </c>
      <c r="B6131" s="7">
        <v>0</v>
      </c>
      <c r="C6131" s="7">
        <v>0</v>
      </c>
      <c r="D6131" s="7" t="s">
        <v>9</v>
      </c>
      <c r="E6131" s="8">
        <v>1.99134149478124</v>
      </c>
      <c r="F6131" s="8">
        <v>1.16051263631587</v>
      </c>
      <c r="G6131" s="8">
        <v>0.75012989181259404</v>
      </c>
      <c r="H6131" s="8">
        <v>1.26511135023031</v>
      </c>
    </row>
    <row r="6132" spans="1:8" x14ac:dyDescent="0.35">
      <c r="A6132" s="7" t="s">
        <v>1889</v>
      </c>
      <c r="B6132" s="7">
        <v>0</v>
      </c>
      <c r="C6132" s="7">
        <v>0</v>
      </c>
      <c r="D6132" s="7" t="s">
        <v>10</v>
      </c>
      <c r="E6132" s="8">
        <v>1.394117439947</v>
      </c>
      <c r="F6132" s="8">
        <v>0.73417535805113898</v>
      </c>
      <c r="G6132" s="8">
        <v>1.3159518178101099</v>
      </c>
      <c r="H6132" s="8">
        <v>1.2947170402560999</v>
      </c>
    </row>
    <row r="6133" spans="1:8" x14ac:dyDescent="0.35">
      <c r="A6133" s="7" t="s">
        <v>1890</v>
      </c>
      <c r="B6133" s="7">
        <v>0</v>
      </c>
      <c r="C6133" s="7">
        <v>0</v>
      </c>
      <c r="D6133" s="7" t="s">
        <v>11</v>
      </c>
      <c r="E6133" s="8">
        <v>1.6156751792409301</v>
      </c>
      <c r="F6133" s="8">
        <v>0.82763730509141797</v>
      </c>
      <c r="G6133" s="8">
        <v>1.3407938496255201</v>
      </c>
      <c r="H6133" s="8">
        <v>1.36000605912818</v>
      </c>
    </row>
    <row r="6134" spans="1:8" x14ac:dyDescent="0.35">
      <c r="A6134" s="7" t="s">
        <v>1891</v>
      </c>
      <c r="B6134" s="7">
        <v>0</v>
      </c>
      <c r="C6134" s="7">
        <v>0</v>
      </c>
      <c r="D6134" s="7" t="s">
        <v>12</v>
      </c>
      <c r="E6134" s="8">
        <v>1.994893630825</v>
      </c>
      <c r="F6134" s="8">
        <v>1.1178741649303201</v>
      </c>
      <c r="G6134" s="8">
        <v>1.6033075681504501</v>
      </c>
      <c r="H6134" s="8">
        <v>1.3115129121529601</v>
      </c>
    </row>
    <row r="6135" spans="1:8" x14ac:dyDescent="0.35">
      <c r="A6135" s="7" t="s">
        <v>1892</v>
      </c>
      <c r="B6135" s="7">
        <v>0</v>
      </c>
      <c r="C6135" s="7">
        <v>0</v>
      </c>
      <c r="D6135" s="7" t="s">
        <v>13</v>
      </c>
      <c r="E6135" s="8">
        <v>2.2197111829138101</v>
      </c>
      <c r="F6135" s="8">
        <v>1.3937913261188299</v>
      </c>
      <c r="G6135" s="8">
        <v>1.78228380181246</v>
      </c>
      <c r="H6135" s="8">
        <v>1.9279175175713601</v>
      </c>
    </row>
    <row r="6136" spans="1:8" x14ac:dyDescent="0.35">
      <c r="A6136" s="7" t="s">
        <v>1893</v>
      </c>
      <c r="B6136" s="7">
        <v>0</v>
      </c>
      <c r="C6136" s="7">
        <v>0</v>
      </c>
      <c r="D6136" s="7" t="s">
        <v>14</v>
      </c>
      <c r="E6136" s="8">
        <v>1.7358946031046001</v>
      </c>
      <c r="F6136" s="8">
        <v>1.4081907427464699</v>
      </c>
      <c r="G6136" s="8">
        <v>1.4670924048146601</v>
      </c>
      <c r="H6136" s="8">
        <v>1.4376017958866301</v>
      </c>
    </row>
    <row r="6137" spans="1:8" x14ac:dyDescent="0.35">
      <c r="A6137" s="7" t="s">
        <v>1894</v>
      </c>
      <c r="B6137" s="7">
        <v>0</v>
      </c>
      <c r="C6137" s="7">
        <v>0</v>
      </c>
      <c r="D6137" s="7" t="s">
        <v>15</v>
      </c>
      <c r="E6137" s="8">
        <v>2.19041876527419</v>
      </c>
      <c r="F6137" s="8">
        <v>1.7687232697077799</v>
      </c>
      <c r="G6137" s="8">
        <v>2.0628757492997698</v>
      </c>
      <c r="H6137" s="8">
        <v>2.2364775774433201</v>
      </c>
    </row>
    <row r="6138" spans="1:8" x14ac:dyDescent="0.35">
      <c r="A6138" s="7" t="s">
        <v>1895</v>
      </c>
      <c r="B6138" s="7">
        <v>0</v>
      </c>
      <c r="C6138" s="7">
        <v>0</v>
      </c>
      <c r="D6138" s="7" t="s">
        <v>16</v>
      </c>
      <c r="E6138" s="8">
        <v>2.3972541292393901</v>
      </c>
      <c r="F6138" s="8">
        <v>1.9557399639725701</v>
      </c>
      <c r="G6138" s="8">
        <v>2.08302984832843</v>
      </c>
      <c r="H6138" s="8">
        <v>2.1571017085685402</v>
      </c>
    </row>
    <row r="6139" spans="1:8" x14ac:dyDescent="0.35">
      <c r="A6139" s="7" t="s">
        <v>1896</v>
      </c>
      <c r="B6139" s="7">
        <v>0</v>
      </c>
      <c r="C6139" s="7">
        <v>0</v>
      </c>
      <c r="D6139" s="7" t="s">
        <v>39</v>
      </c>
      <c r="E6139" s="8">
        <v>0.49358898682921398</v>
      </c>
      <c r="F6139" s="8">
        <v>0.345943839197701</v>
      </c>
      <c r="G6139" s="8">
        <v>0.53209466206788303</v>
      </c>
      <c r="H6139" s="8">
        <v>0.48705989697823499</v>
      </c>
    </row>
    <row r="6140" spans="1:8" x14ac:dyDescent="0.35">
      <c r="A6140" s="7" t="s">
        <v>1897</v>
      </c>
      <c r="B6140" s="7">
        <v>0</v>
      </c>
      <c r="C6140" s="7">
        <v>0</v>
      </c>
      <c r="D6140" s="7" t="s">
        <v>40</v>
      </c>
      <c r="E6140" s="8">
        <v>1.1453126668145399</v>
      </c>
      <c r="F6140" s="8">
        <v>0.90196942982745199</v>
      </c>
      <c r="G6140" s="8">
        <v>0.81871567326825101</v>
      </c>
      <c r="H6140" s="8">
        <v>0.68838803998888198</v>
      </c>
    </row>
    <row r="6141" spans="1:8" x14ac:dyDescent="0.35">
      <c r="A6141" s="7" t="s">
        <v>1898</v>
      </c>
      <c r="B6141" s="7">
        <v>0</v>
      </c>
      <c r="C6141" s="7">
        <v>0</v>
      </c>
      <c r="D6141" s="7" t="s">
        <v>41</v>
      </c>
      <c r="E6141" s="8">
        <v>1.54620372993635</v>
      </c>
      <c r="F6141" s="8">
        <v>1.2685450221036501</v>
      </c>
      <c r="G6141" s="8">
        <v>1.2716021371466599</v>
      </c>
      <c r="H6141" s="8">
        <v>1.4902291184207901</v>
      </c>
    </row>
    <row r="6142" spans="1:8" x14ac:dyDescent="0.35">
      <c r="A6142" s="7" t="s">
        <v>1899</v>
      </c>
      <c r="B6142" s="7">
        <v>0</v>
      </c>
      <c r="C6142" s="7">
        <v>0</v>
      </c>
      <c r="D6142" s="7" t="s">
        <v>42</v>
      </c>
      <c r="E6142" s="8">
        <v>2.0222630999776001</v>
      </c>
      <c r="F6142" s="8">
        <v>1.32843658766548</v>
      </c>
      <c r="G6142" s="8">
        <v>1.6207153366126701</v>
      </c>
      <c r="H6142" s="8">
        <v>1.7268364490491499</v>
      </c>
    </row>
    <row r="6143" spans="1:8" x14ac:dyDescent="0.35">
      <c r="A6143" s="7" t="s">
        <v>1900</v>
      </c>
      <c r="B6143" s="7">
        <v>0</v>
      </c>
      <c r="C6143" s="7">
        <v>0</v>
      </c>
      <c r="D6143" s="7" t="s">
        <v>43</v>
      </c>
      <c r="E6143" s="8">
        <v>2.73366032405491</v>
      </c>
      <c r="F6143" s="8">
        <v>1.8473473061927399</v>
      </c>
      <c r="G6143" s="8">
        <v>2.43652946038537</v>
      </c>
      <c r="H6143" s="8">
        <v>2.1944175518526698</v>
      </c>
    </row>
    <row r="6144" spans="1:8" x14ac:dyDescent="0.35">
      <c r="A6144" s="7" t="s">
        <v>1901</v>
      </c>
      <c r="B6144" s="7">
        <v>0</v>
      </c>
      <c r="C6144" s="7">
        <v>0</v>
      </c>
      <c r="D6144" s="7" t="s">
        <v>44</v>
      </c>
      <c r="E6144" s="8">
        <v>2.4569219575945298</v>
      </c>
      <c r="F6144" s="8">
        <v>1.5654559336899301</v>
      </c>
      <c r="G6144" s="8">
        <v>1.9445746394660099</v>
      </c>
      <c r="H6144" s="8">
        <v>2.0752549745703002</v>
      </c>
    </row>
    <row r="6145" spans="1:8" x14ac:dyDescent="0.35">
      <c r="A6145" s="7" t="s">
        <v>1902</v>
      </c>
      <c r="B6145" s="7">
        <v>0</v>
      </c>
      <c r="C6145" s="7">
        <v>0</v>
      </c>
      <c r="D6145" s="7" t="s">
        <v>17</v>
      </c>
      <c r="E6145" s="8">
        <v>2.7274326855351401</v>
      </c>
      <c r="F6145" s="8">
        <v>1.6778827161798799</v>
      </c>
      <c r="G6145" s="8">
        <v>2.4033235212897202</v>
      </c>
      <c r="H6145" s="8">
        <v>2.4764636361484298</v>
      </c>
    </row>
    <row r="6146" spans="1:8" x14ac:dyDescent="0.35">
      <c r="A6146" s="7" t="s">
        <v>1903</v>
      </c>
      <c r="B6146" s="7">
        <v>0</v>
      </c>
      <c r="C6146" s="7">
        <v>0</v>
      </c>
      <c r="D6146" s="7" t="s">
        <v>18</v>
      </c>
      <c r="E6146" s="8">
        <v>1.8621545729051701</v>
      </c>
      <c r="F6146" s="8">
        <v>1.3038863311840501</v>
      </c>
      <c r="G6146" s="8">
        <v>1.48065081479212</v>
      </c>
      <c r="H6146" s="8">
        <v>1.5415945376459601</v>
      </c>
    </row>
    <row r="6147" spans="1:8" x14ac:dyDescent="0.35">
      <c r="A6147" s="7" t="s">
        <v>1904</v>
      </c>
      <c r="B6147" s="7">
        <v>0</v>
      </c>
      <c r="C6147" s="7">
        <v>0</v>
      </c>
      <c r="D6147" s="7" t="s">
        <v>19</v>
      </c>
      <c r="E6147" s="8">
        <v>1.93755297548309</v>
      </c>
      <c r="F6147" s="8">
        <v>1.45894465747722</v>
      </c>
      <c r="G6147" s="8">
        <v>1.6002548259611</v>
      </c>
      <c r="H6147" s="8">
        <v>1.5018940625791</v>
      </c>
    </row>
    <row r="6148" spans="1:8" x14ac:dyDescent="0.35">
      <c r="A6148" s="7" t="s">
        <v>1905</v>
      </c>
      <c r="B6148" s="7">
        <v>0</v>
      </c>
      <c r="C6148" s="7">
        <v>0</v>
      </c>
      <c r="D6148" s="7" t="s">
        <v>20</v>
      </c>
      <c r="E6148" s="8">
        <v>1.6643034111880599</v>
      </c>
      <c r="F6148" s="8">
        <v>1.07406087376347</v>
      </c>
      <c r="G6148" s="8">
        <v>1.3160425818705399</v>
      </c>
      <c r="H6148" s="8">
        <v>1.4483370320328099</v>
      </c>
    </row>
    <row r="6149" spans="1:8" x14ac:dyDescent="0.35">
      <c r="A6149" s="7" t="s">
        <v>1906</v>
      </c>
      <c r="B6149" s="7">
        <v>0</v>
      </c>
      <c r="C6149" s="7">
        <v>0</v>
      </c>
      <c r="D6149" s="7" t="s">
        <v>21</v>
      </c>
      <c r="E6149" s="8">
        <v>2.0999096218976701</v>
      </c>
      <c r="F6149" s="8">
        <v>1.3835837926436301</v>
      </c>
      <c r="G6149" s="8">
        <v>1.6833729065568499</v>
      </c>
      <c r="H6149" s="8">
        <v>1.66952940475</v>
      </c>
    </row>
    <row r="6150" spans="1:8" x14ac:dyDescent="0.35">
      <c r="A6150" s="7" t="s">
        <v>1907</v>
      </c>
      <c r="B6150" s="7">
        <v>0</v>
      </c>
      <c r="C6150" s="7">
        <v>0</v>
      </c>
      <c r="D6150" s="7" t="s">
        <v>22</v>
      </c>
      <c r="E6150" s="8">
        <v>1.9611559220763399</v>
      </c>
      <c r="F6150" s="8">
        <v>1.3781064878308</v>
      </c>
      <c r="G6150" s="8">
        <v>1.6733908102749799</v>
      </c>
      <c r="H6150" s="8">
        <v>1.75627018154967</v>
      </c>
    </row>
    <row r="6151" spans="1:8" x14ac:dyDescent="0.35">
      <c r="A6151" s="7" t="s">
        <v>1908</v>
      </c>
      <c r="B6151" s="7">
        <v>0</v>
      </c>
      <c r="C6151" s="7" t="s">
        <v>190</v>
      </c>
      <c r="D6151" s="7" t="s">
        <v>36</v>
      </c>
      <c r="E6151" s="8">
        <v>7.9936326169890604E-2</v>
      </c>
      <c r="F6151" s="8">
        <v>4.8954398870963298E-2</v>
      </c>
      <c r="G6151" s="8">
        <v>5.5085372320218498E-2</v>
      </c>
      <c r="H6151" s="8">
        <v>5.4509144584340599E-2</v>
      </c>
    </row>
    <row r="6152" spans="1:8" x14ac:dyDescent="0.35">
      <c r="A6152" s="7" t="s">
        <v>1909</v>
      </c>
      <c r="B6152" s="7">
        <v>0</v>
      </c>
      <c r="C6152" s="7">
        <v>0</v>
      </c>
      <c r="D6152" s="7" t="s">
        <v>1</v>
      </c>
      <c r="E6152" s="8">
        <v>7.5872474580293503E-2</v>
      </c>
      <c r="F6152" s="8">
        <v>5.4133134487600203E-2</v>
      </c>
      <c r="G6152" s="8">
        <v>5.3079066789835101E-2</v>
      </c>
      <c r="H6152" s="8">
        <v>6.6017127486652297E-2</v>
      </c>
    </row>
    <row r="6153" spans="1:8" x14ac:dyDescent="0.35">
      <c r="A6153" s="7" t="s">
        <v>1910</v>
      </c>
      <c r="B6153" s="7">
        <v>0</v>
      </c>
      <c r="C6153" s="7">
        <v>0</v>
      </c>
      <c r="D6153" s="7" t="s">
        <v>2</v>
      </c>
      <c r="E6153" s="8">
        <v>3.0428324815318899E-2</v>
      </c>
      <c r="F6153" s="8">
        <v>1.32543622739647E-2</v>
      </c>
      <c r="G6153" s="8">
        <v>1.5749067502672999E-2</v>
      </c>
      <c r="H6153" s="8">
        <v>1.8785572949388801E-2</v>
      </c>
    </row>
    <row r="6154" spans="1:8" x14ac:dyDescent="0.35">
      <c r="A6154" s="7" t="s">
        <v>1911</v>
      </c>
      <c r="B6154" s="7">
        <v>0</v>
      </c>
      <c r="C6154" s="7">
        <v>0</v>
      </c>
      <c r="D6154" s="7" t="s">
        <v>3</v>
      </c>
      <c r="E6154" s="8">
        <v>0.120371811360103</v>
      </c>
      <c r="F6154" s="8">
        <v>7.7173132715085205E-2</v>
      </c>
      <c r="G6154" s="8">
        <v>7.4702812974289504E-2</v>
      </c>
      <c r="H6154" s="8">
        <v>7.1475695256859595E-2</v>
      </c>
    </row>
    <row r="6155" spans="1:8" x14ac:dyDescent="0.35">
      <c r="A6155" s="7" t="s">
        <v>1912</v>
      </c>
      <c r="B6155" s="7">
        <v>0</v>
      </c>
      <c r="C6155" s="7">
        <v>0</v>
      </c>
      <c r="D6155" s="7" t="s">
        <v>4</v>
      </c>
      <c r="E6155" s="8">
        <v>0.113804043708724</v>
      </c>
      <c r="F6155" s="8">
        <v>6.7124056807263896E-2</v>
      </c>
      <c r="G6155" s="8">
        <v>8.0276188383080094E-2</v>
      </c>
      <c r="H6155" s="8">
        <v>6.1874817203397901E-2</v>
      </c>
    </row>
    <row r="6156" spans="1:8" x14ac:dyDescent="0.35">
      <c r="A6156" s="7" t="s">
        <v>1913</v>
      </c>
      <c r="B6156" s="7">
        <v>0</v>
      </c>
      <c r="C6156" s="7">
        <v>0</v>
      </c>
      <c r="D6156" s="7" t="s">
        <v>5</v>
      </c>
      <c r="E6156" s="8">
        <v>9.1017275249897001E-2</v>
      </c>
      <c r="F6156" s="8">
        <v>5.8541824023071301E-2</v>
      </c>
      <c r="G6156" s="8">
        <v>7.36899235425202E-2</v>
      </c>
      <c r="H6156" s="8">
        <v>7.86402303981691E-2</v>
      </c>
    </row>
    <row r="6157" spans="1:8" x14ac:dyDescent="0.35">
      <c r="A6157" s="7" t="s">
        <v>1914</v>
      </c>
      <c r="B6157" s="7">
        <v>0</v>
      </c>
      <c r="C6157" s="7">
        <v>0</v>
      </c>
      <c r="D6157" s="7" t="s">
        <v>6</v>
      </c>
      <c r="E6157" s="8">
        <v>7.2512110171403396E-2</v>
      </c>
      <c r="F6157" s="8">
        <v>4.5520364154490602E-2</v>
      </c>
      <c r="G6157" s="8">
        <v>5.16369330665815E-2</v>
      </c>
      <c r="H6157" s="8">
        <v>5.0949663068114E-2</v>
      </c>
    </row>
    <row r="6158" spans="1:8" x14ac:dyDescent="0.35">
      <c r="A6158" s="7" t="s">
        <v>1915</v>
      </c>
      <c r="B6158" s="7">
        <v>0</v>
      </c>
      <c r="C6158" s="7">
        <v>0</v>
      </c>
      <c r="D6158" s="7" t="s">
        <v>7</v>
      </c>
      <c r="E6158" s="8">
        <v>4.88662474540053E-2</v>
      </c>
      <c r="F6158" s="8">
        <v>1.9077938087752801E-2</v>
      </c>
      <c r="G6158" s="8">
        <v>3.3833010173558997E-2</v>
      </c>
      <c r="H6158" s="8">
        <v>4.3399801852994899E-2</v>
      </c>
    </row>
    <row r="6159" spans="1:8" x14ac:dyDescent="0.35">
      <c r="A6159" s="7" t="s">
        <v>1916</v>
      </c>
      <c r="B6159" s="7">
        <v>0</v>
      </c>
      <c r="C6159" s="7">
        <v>0</v>
      </c>
      <c r="D6159" s="7" t="s">
        <v>8</v>
      </c>
      <c r="E6159" s="8">
        <v>3.4088160167592703E-2</v>
      </c>
      <c r="F6159" s="8">
        <v>2.6467514676084901E-2</v>
      </c>
      <c r="G6159" s="8">
        <v>2.1476315150808702E-2</v>
      </c>
      <c r="H6159" s="8">
        <v>2.7917761751472502E-2</v>
      </c>
    </row>
    <row r="6160" spans="1:8" x14ac:dyDescent="0.35">
      <c r="A6160" s="7" t="s">
        <v>1917</v>
      </c>
      <c r="B6160" s="7">
        <v>0</v>
      </c>
      <c r="C6160" s="7">
        <v>0</v>
      </c>
      <c r="D6160" s="7" t="s">
        <v>9</v>
      </c>
      <c r="E6160" s="8">
        <v>5.9779853360968097E-2</v>
      </c>
      <c r="F6160" s="8">
        <v>7.1981474851866595E-2</v>
      </c>
      <c r="G6160" s="8">
        <v>2.5706082695649599E-2</v>
      </c>
      <c r="H6160" s="8">
        <v>2.3645910495060998E-2</v>
      </c>
    </row>
    <row r="6161" spans="1:8" x14ac:dyDescent="0.35">
      <c r="A6161" s="7" t="s">
        <v>1918</v>
      </c>
      <c r="B6161" s="7">
        <v>0</v>
      </c>
      <c r="C6161" s="7">
        <v>0</v>
      </c>
      <c r="D6161" s="7" t="s">
        <v>10</v>
      </c>
      <c r="E6161" s="8">
        <v>6.4700680416373099E-2</v>
      </c>
      <c r="F6161" s="8">
        <v>3.83951042035389E-2</v>
      </c>
      <c r="G6161" s="8">
        <v>4.2697253011262801E-2</v>
      </c>
      <c r="H6161" s="8">
        <v>5.30841941442214E-2</v>
      </c>
    </row>
    <row r="6162" spans="1:8" x14ac:dyDescent="0.35">
      <c r="A6162" s="7" t="s">
        <v>1919</v>
      </c>
      <c r="B6162" s="7">
        <v>0</v>
      </c>
      <c r="C6162" s="7">
        <v>0</v>
      </c>
      <c r="D6162" s="7" t="s">
        <v>11</v>
      </c>
      <c r="E6162" s="8">
        <v>4.9809248134832597E-2</v>
      </c>
      <c r="F6162" s="8">
        <v>2.1925294792250902E-2</v>
      </c>
      <c r="G6162" s="8">
        <v>8.5805482373149403E-2</v>
      </c>
      <c r="H6162" s="8">
        <v>3.83681942556943E-2</v>
      </c>
    </row>
    <row r="6163" spans="1:8" x14ac:dyDescent="0.35">
      <c r="A6163" s="7" t="s">
        <v>1920</v>
      </c>
      <c r="B6163" s="7">
        <v>0</v>
      </c>
      <c r="C6163" s="7">
        <v>0</v>
      </c>
      <c r="D6163" s="7" t="s">
        <v>12</v>
      </c>
      <c r="E6163" s="8">
        <v>5.7492080386019002E-2</v>
      </c>
      <c r="F6163" s="8">
        <v>3.3801058746858299E-2</v>
      </c>
      <c r="G6163" s="8">
        <v>4.34589774663015E-2</v>
      </c>
      <c r="H6163" s="8">
        <v>4.6612894134797501E-2</v>
      </c>
    </row>
    <row r="6164" spans="1:8" x14ac:dyDescent="0.35">
      <c r="A6164" s="7" t="s">
        <v>1921</v>
      </c>
      <c r="B6164" s="7">
        <v>0</v>
      </c>
      <c r="C6164" s="7">
        <v>0</v>
      </c>
      <c r="D6164" s="7" t="s">
        <v>13</v>
      </c>
      <c r="E6164" s="8">
        <v>9.6442409762581893E-2</v>
      </c>
      <c r="F6164" s="8">
        <v>6.1012142747491199E-2</v>
      </c>
      <c r="G6164" s="8">
        <v>6.0037470889951802E-2</v>
      </c>
      <c r="H6164" s="8">
        <v>7.2281591162954406E-2</v>
      </c>
    </row>
    <row r="6165" spans="1:8" x14ac:dyDescent="0.35">
      <c r="A6165" s="7" t="s">
        <v>1922</v>
      </c>
      <c r="B6165" s="7">
        <v>0</v>
      </c>
      <c r="C6165" s="7">
        <v>0</v>
      </c>
      <c r="D6165" s="7" t="s">
        <v>14</v>
      </c>
      <c r="E6165" s="8">
        <v>0.113300097277856</v>
      </c>
      <c r="F6165" s="8">
        <v>6.4248443343817699E-2</v>
      </c>
      <c r="G6165" s="8">
        <v>5.2539057313471499E-2</v>
      </c>
      <c r="H6165" s="8">
        <v>5.4592847604059101E-2</v>
      </c>
    </row>
    <row r="6166" spans="1:8" x14ac:dyDescent="0.35">
      <c r="A6166" s="7" t="s">
        <v>1923</v>
      </c>
      <c r="B6166" s="7">
        <v>0</v>
      </c>
      <c r="C6166" s="7">
        <v>0</v>
      </c>
      <c r="D6166" s="7" t="s">
        <v>15</v>
      </c>
      <c r="E6166" s="8">
        <v>9.9507109063048299E-2</v>
      </c>
      <c r="F6166" s="8">
        <v>5.2700100915634103E-2</v>
      </c>
      <c r="G6166" s="8">
        <v>5.3267305150085202E-2</v>
      </c>
      <c r="H6166" s="8">
        <v>4.59908761525041E-2</v>
      </c>
    </row>
    <row r="6167" spans="1:8" x14ac:dyDescent="0.35">
      <c r="A6167" s="7" t="s">
        <v>1924</v>
      </c>
      <c r="B6167" s="7">
        <v>0</v>
      </c>
      <c r="C6167" s="7">
        <v>0</v>
      </c>
      <c r="D6167" s="7" t="s">
        <v>16</v>
      </c>
      <c r="E6167" s="8">
        <v>7.7203607888227901E-2</v>
      </c>
      <c r="F6167" s="8">
        <v>4.9522237958235897E-2</v>
      </c>
      <c r="G6167" s="8">
        <v>6.4564574373045205E-2</v>
      </c>
      <c r="H6167" s="8">
        <v>6.5191951206405196E-2</v>
      </c>
    </row>
    <row r="6168" spans="1:8" x14ac:dyDescent="0.35">
      <c r="A6168" s="7" t="s">
        <v>1925</v>
      </c>
      <c r="B6168" s="7">
        <v>0</v>
      </c>
      <c r="C6168" s="7">
        <v>0</v>
      </c>
      <c r="D6168" s="7" t="s">
        <v>39</v>
      </c>
      <c r="E6168" s="8">
        <v>5.0851523777891098E-3</v>
      </c>
      <c r="F6168" s="8">
        <v>2.5881148532942199E-3</v>
      </c>
      <c r="G6168" s="8">
        <v>2.7986221450498998E-3</v>
      </c>
      <c r="H6168" s="8">
        <v>4.3776572266935503E-3</v>
      </c>
    </row>
    <row r="6169" spans="1:8" x14ac:dyDescent="0.35">
      <c r="A6169" s="7" t="s">
        <v>1926</v>
      </c>
      <c r="B6169" s="7">
        <v>0</v>
      </c>
      <c r="C6169" s="7">
        <v>0</v>
      </c>
      <c r="D6169" s="7" t="s">
        <v>40</v>
      </c>
      <c r="E6169" s="8">
        <v>1.58941136949977E-2</v>
      </c>
      <c r="F6169" s="8">
        <v>1.3067996947014699E-2</v>
      </c>
      <c r="G6169" s="8">
        <v>1.6813118311869501E-2</v>
      </c>
      <c r="H6169" s="8">
        <v>9.1568734124837705E-3</v>
      </c>
    </row>
    <row r="6170" spans="1:8" x14ac:dyDescent="0.35">
      <c r="A6170" s="7" t="s">
        <v>1927</v>
      </c>
      <c r="B6170" s="7">
        <v>0</v>
      </c>
      <c r="C6170" s="7">
        <v>0</v>
      </c>
      <c r="D6170" s="7" t="s">
        <v>41</v>
      </c>
      <c r="E6170" s="8">
        <v>3.2476169959128297E-2</v>
      </c>
      <c r="F6170" s="8">
        <v>1.7300432408848099E-2</v>
      </c>
      <c r="G6170" s="8">
        <v>1.7220854946635899E-2</v>
      </c>
      <c r="H6170" s="8">
        <v>1.8988576529537799E-2</v>
      </c>
    </row>
    <row r="6171" spans="1:8" x14ac:dyDescent="0.35">
      <c r="A6171" s="7" t="s">
        <v>1928</v>
      </c>
      <c r="B6171" s="7">
        <v>0</v>
      </c>
      <c r="C6171" s="7">
        <v>0</v>
      </c>
      <c r="D6171" s="7" t="s">
        <v>42</v>
      </c>
      <c r="E6171" s="8">
        <v>7.62367831993261E-2</v>
      </c>
      <c r="F6171" s="8">
        <v>3.3292506505991401E-2</v>
      </c>
      <c r="G6171" s="8">
        <v>3.8218592667844699E-2</v>
      </c>
      <c r="H6171" s="8">
        <v>3.8663800784231803E-2</v>
      </c>
    </row>
    <row r="6172" spans="1:8" x14ac:dyDescent="0.35">
      <c r="A6172" s="7" t="s">
        <v>1929</v>
      </c>
      <c r="B6172" s="7">
        <v>0</v>
      </c>
      <c r="C6172" s="7">
        <v>0</v>
      </c>
      <c r="D6172" s="7" t="s">
        <v>43</v>
      </c>
      <c r="E6172" s="8">
        <v>0.105719175353212</v>
      </c>
      <c r="F6172" s="8">
        <v>6.8090852479001304E-2</v>
      </c>
      <c r="G6172" s="8">
        <v>8.3700851820625893E-2</v>
      </c>
      <c r="H6172" s="8">
        <v>7.8535209949473703E-2</v>
      </c>
    </row>
    <row r="6173" spans="1:8" x14ac:dyDescent="0.35">
      <c r="A6173" s="7" t="s">
        <v>1930</v>
      </c>
      <c r="B6173" s="7">
        <v>0</v>
      </c>
      <c r="C6173" s="7">
        <v>0</v>
      </c>
      <c r="D6173" s="7" t="s">
        <v>44</v>
      </c>
      <c r="E6173" s="8">
        <v>0.13498831330411901</v>
      </c>
      <c r="F6173" s="8">
        <v>9.9758414301487394E-2</v>
      </c>
      <c r="G6173" s="8">
        <v>0.10350603351010999</v>
      </c>
      <c r="H6173" s="8">
        <v>0.10406787998844499</v>
      </c>
    </row>
    <row r="6174" spans="1:8" x14ac:dyDescent="0.35">
      <c r="A6174" s="7" t="s">
        <v>1931</v>
      </c>
      <c r="B6174" s="7">
        <v>0</v>
      </c>
      <c r="C6174" s="7">
        <v>0</v>
      </c>
      <c r="D6174" s="7" t="s">
        <v>17</v>
      </c>
      <c r="E6174" s="8">
        <v>0.112636191467313</v>
      </c>
      <c r="F6174" s="8">
        <v>6.2127684207291999E-2</v>
      </c>
      <c r="G6174" s="8">
        <v>9.8035024868094706E-2</v>
      </c>
      <c r="H6174" s="8">
        <v>7.8582424544408502E-2</v>
      </c>
    </row>
    <row r="6175" spans="1:8" x14ac:dyDescent="0.35">
      <c r="A6175" s="7" t="s">
        <v>1932</v>
      </c>
      <c r="B6175" s="7">
        <v>0</v>
      </c>
      <c r="C6175" s="7">
        <v>0</v>
      </c>
      <c r="D6175" s="7" t="s">
        <v>18</v>
      </c>
      <c r="E6175" s="8">
        <v>7.4388183383227294E-2</v>
      </c>
      <c r="F6175" s="8">
        <v>4.4003999983046001E-2</v>
      </c>
      <c r="G6175" s="8">
        <v>4.3298045619186001E-2</v>
      </c>
      <c r="H6175" s="8">
        <v>4.7733962076440498E-2</v>
      </c>
    </row>
    <row r="6176" spans="1:8" x14ac:dyDescent="0.35">
      <c r="A6176" s="7" t="s">
        <v>1933</v>
      </c>
      <c r="B6176" s="7">
        <v>0</v>
      </c>
      <c r="C6176" s="7">
        <v>0</v>
      </c>
      <c r="D6176" s="7" t="s">
        <v>19</v>
      </c>
      <c r="E6176" s="8">
        <v>7.9331497876503093E-2</v>
      </c>
      <c r="F6176" s="8">
        <v>4.7249992084511701E-2</v>
      </c>
      <c r="G6176" s="8">
        <v>4.6059424696141403E-2</v>
      </c>
      <c r="H6176" s="8">
        <v>4.1479643913385301E-2</v>
      </c>
    </row>
    <row r="6177" spans="1:8" x14ac:dyDescent="0.35">
      <c r="A6177" s="7" t="s">
        <v>1934</v>
      </c>
      <c r="B6177" s="7">
        <v>0</v>
      </c>
      <c r="C6177" s="7">
        <v>0</v>
      </c>
      <c r="D6177" s="7" t="s">
        <v>20</v>
      </c>
      <c r="E6177" s="8">
        <v>5.3516076984492802E-2</v>
      </c>
      <c r="F6177" s="8">
        <v>4.51568558340417E-2</v>
      </c>
      <c r="G6177" s="8">
        <v>3.9697435197345601E-2</v>
      </c>
      <c r="H6177" s="8">
        <v>5.7026713695881998E-2</v>
      </c>
    </row>
    <row r="6178" spans="1:8" x14ac:dyDescent="0.35">
      <c r="A6178" s="7" t="s">
        <v>1935</v>
      </c>
      <c r="B6178" s="7">
        <v>0</v>
      </c>
      <c r="C6178" s="7">
        <v>0</v>
      </c>
      <c r="D6178" s="7" t="s">
        <v>21</v>
      </c>
      <c r="E6178" s="8">
        <v>8.2026986909817606E-2</v>
      </c>
      <c r="F6178" s="8">
        <v>5.4373779343189599E-2</v>
      </c>
      <c r="G6178" s="8">
        <v>6.3903739738454493E-2</v>
      </c>
      <c r="H6178" s="8">
        <v>5.77707692567275E-2</v>
      </c>
    </row>
    <row r="6179" spans="1:8" x14ac:dyDescent="0.35">
      <c r="A6179" s="7" t="s">
        <v>1936</v>
      </c>
      <c r="B6179" s="7">
        <v>0</v>
      </c>
      <c r="C6179" s="7">
        <v>0</v>
      </c>
      <c r="D6179" s="7" t="s">
        <v>22</v>
      </c>
      <c r="E6179" s="8">
        <v>7.7878818356596199E-2</v>
      </c>
      <c r="F6179" s="8">
        <v>4.3613827585381501E-2</v>
      </c>
      <c r="G6179" s="8">
        <v>4.6395212306005303E-2</v>
      </c>
      <c r="H6179" s="8">
        <v>5.1291670435494298E-2</v>
      </c>
    </row>
    <row r="6180" spans="1:8" x14ac:dyDescent="0.35">
      <c r="A6180" s="7" t="s">
        <v>1937</v>
      </c>
      <c r="B6180" s="7">
        <v>0</v>
      </c>
      <c r="C6180" s="7" t="s">
        <v>260</v>
      </c>
      <c r="D6180" s="7" t="s">
        <v>36</v>
      </c>
      <c r="E6180" s="8">
        <v>2.19988648585848E-2</v>
      </c>
      <c r="F6180" s="8">
        <v>1.0373178960513599E-2</v>
      </c>
      <c r="G6180" s="8">
        <v>1.50916948751181E-2</v>
      </c>
      <c r="H6180" s="8">
        <v>1.6410840180455501E-2</v>
      </c>
    </row>
    <row r="6181" spans="1:8" x14ac:dyDescent="0.35">
      <c r="A6181" s="7" t="s">
        <v>1938</v>
      </c>
      <c r="B6181" s="7">
        <v>0</v>
      </c>
      <c r="C6181" s="7">
        <v>0</v>
      </c>
      <c r="D6181" s="7" t="s">
        <v>1</v>
      </c>
      <c r="E6181" s="8">
        <v>3.6518395248217303E-2</v>
      </c>
      <c r="F6181" s="8">
        <v>1.1113263945322501E-2</v>
      </c>
      <c r="G6181" s="8">
        <v>1.7953850324637401E-2</v>
      </c>
      <c r="H6181" s="8">
        <v>1.5384121244753799E-2</v>
      </c>
    </row>
    <row r="6182" spans="1:8" x14ac:dyDescent="0.35">
      <c r="A6182" s="7" t="s">
        <v>1939</v>
      </c>
      <c r="B6182" s="7">
        <v>0</v>
      </c>
      <c r="C6182" s="7">
        <v>0</v>
      </c>
      <c r="D6182" s="7" t="s">
        <v>2</v>
      </c>
      <c r="E6182" s="8">
        <v>1.6373893047445302E-2</v>
      </c>
      <c r="F6182" s="8">
        <v>6.6824364946474601E-3</v>
      </c>
      <c r="G6182" s="8">
        <v>8.7332013208853195E-3</v>
      </c>
      <c r="H6182" s="8">
        <v>1.0567359945837299E-2</v>
      </c>
    </row>
    <row r="6183" spans="1:8" x14ac:dyDescent="0.35">
      <c r="A6183" s="7" t="s">
        <v>1940</v>
      </c>
      <c r="B6183" s="7">
        <v>0</v>
      </c>
      <c r="C6183" s="7">
        <v>0</v>
      </c>
      <c r="D6183" s="7" t="s">
        <v>3</v>
      </c>
      <c r="E6183" s="8">
        <v>2.8676206468341101E-2</v>
      </c>
      <c r="F6183" s="8">
        <v>1.31584221221312E-2</v>
      </c>
      <c r="G6183" s="8">
        <v>2.2616237689850299E-2</v>
      </c>
      <c r="H6183" s="8">
        <v>1.8845206164440801E-2</v>
      </c>
    </row>
    <row r="6184" spans="1:8" x14ac:dyDescent="0.35">
      <c r="A6184" s="7" t="s">
        <v>1941</v>
      </c>
      <c r="B6184" s="7">
        <v>0</v>
      </c>
      <c r="C6184" s="7">
        <v>0</v>
      </c>
      <c r="D6184" s="7" t="s">
        <v>4</v>
      </c>
      <c r="E6184" s="8">
        <v>1.1160484502311699E-2</v>
      </c>
      <c r="F6184" s="8">
        <v>8.8576119898895501E-3</v>
      </c>
      <c r="G6184" s="8">
        <v>8.3611623020759893E-3</v>
      </c>
      <c r="H6184" s="8">
        <v>1.11109762518244E-2</v>
      </c>
    </row>
    <row r="6185" spans="1:8" x14ac:dyDescent="0.35">
      <c r="A6185" s="7" t="s">
        <v>1942</v>
      </c>
      <c r="B6185" s="7">
        <v>0</v>
      </c>
      <c r="C6185" s="7">
        <v>0</v>
      </c>
      <c r="D6185" s="7" t="s">
        <v>5</v>
      </c>
      <c r="E6185" s="8">
        <v>1.50216834641595E-2</v>
      </c>
      <c r="F6185" s="8">
        <v>1.0233657563601201E-2</v>
      </c>
      <c r="G6185" s="8">
        <v>1.4631309241651101E-2</v>
      </c>
      <c r="H6185" s="8">
        <v>1.69838012196648E-2</v>
      </c>
    </row>
    <row r="6186" spans="1:8" x14ac:dyDescent="0.35">
      <c r="A6186" s="7" t="s">
        <v>1943</v>
      </c>
      <c r="B6186" s="7">
        <v>0</v>
      </c>
      <c r="C6186" s="7">
        <v>0</v>
      </c>
      <c r="D6186" s="7" t="s">
        <v>6</v>
      </c>
      <c r="E6186" s="8">
        <v>1.9543523972028999E-2</v>
      </c>
      <c r="F6186" s="8">
        <v>9.1504540350509905E-3</v>
      </c>
      <c r="G6186" s="8">
        <v>1.4943885096441E-2</v>
      </c>
      <c r="H6186" s="8">
        <v>1.6034864942904899E-2</v>
      </c>
    </row>
    <row r="6187" spans="1:8" x14ac:dyDescent="0.35">
      <c r="A6187" s="7" t="s">
        <v>1944</v>
      </c>
      <c r="B6187" s="7">
        <v>0</v>
      </c>
      <c r="C6187" s="7">
        <v>0</v>
      </c>
      <c r="D6187" s="7" t="s">
        <v>7</v>
      </c>
      <c r="E6187" s="8">
        <v>3.9210050863047199E-2</v>
      </c>
      <c r="F6187" s="8">
        <v>1.31057689980514E-2</v>
      </c>
      <c r="G6187" s="8">
        <v>2.5644746925124098E-2</v>
      </c>
      <c r="H6187" s="8">
        <v>2.9340508662627499E-2</v>
      </c>
    </row>
    <row r="6188" spans="1:8" x14ac:dyDescent="0.35">
      <c r="A6188" s="7" t="s">
        <v>1945</v>
      </c>
      <c r="B6188" s="7">
        <v>0</v>
      </c>
      <c r="C6188" s="7">
        <v>0</v>
      </c>
      <c r="D6188" s="7" t="s">
        <v>8</v>
      </c>
      <c r="E6188" s="8">
        <v>2.3343433660685298E-2</v>
      </c>
      <c r="F6188" s="8">
        <v>1.2150434624447599E-2</v>
      </c>
      <c r="G6188" s="8">
        <v>1.36437603097151E-2</v>
      </c>
      <c r="H6188" s="8">
        <v>1.98828794078835E-2</v>
      </c>
    </row>
    <row r="6189" spans="1:8" x14ac:dyDescent="0.35">
      <c r="A6189" s="7" t="s">
        <v>1946</v>
      </c>
      <c r="B6189" s="7">
        <v>0</v>
      </c>
      <c r="C6189" s="7">
        <v>0</v>
      </c>
      <c r="D6189" s="7" t="s">
        <v>9</v>
      </c>
      <c r="E6189" s="8">
        <v>1.7898956043643499E-2</v>
      </c>
      <c r="F6189" s="8">
        <v>9.9929430497187402E-3</v>
      </c>
      <c r="G6189" s="8">
        <v>8.1992310737189506E-3</v>
      </c>
      <c r="H6189" s="8">
        <v>1.00907146825331E-2</v>
      </c>
    </row>
    <row r="6190" spans="1:8" x14ac:dyDescent="0.35">
      <c r="A6190" s="7" t="s">
        <v>1947</v>
      </c>
      <c r="B6190" s="7">
        <v>0</v>
      </c>
      <c r="C6190" s="7">
        <v>0</v>
      </c>
      <c r="D6190" s="7" t="s">
        <v>10</v>
      </c>
      <c r="E6190" s="8">
        <v>1.5375968843779E-2</v>
      </c>
      <c r="F6190" s="8">
        <v>6.2342433028158804E-3</v>
      </c>
      <c r="G6190" s="8">
        <v>1.2909893358895299E-2</v>
      </c>
      <c r="H6190" s="8">
        <v>2.1223520950796701E-2</v>
      </c>
    </row>
    <row r="6191" spans="1:8" x14ac:dyDescent="0.35">
      <c r="A6191" s="7" t="s">
        <v>1948</v>
      </c>
      <c r="B6191" s="7">
        <v>0</v>
      </c>
      <c r="C6191" s="7">
        <v>0</v>
      </c>
      <c r="D6191" s="7" t="s">
        <v>11</v>
      </c>
      <c r="E6191" s="8">
        <v>1.9401726026908601E-2</v>
      </c>
      <c r="F6191" s="8">
        <v>6.6408537877699599E-3</v>
      </c>
      <c r="G6191" s="8">
        <v>2.5366531352611299E-2</v>
      </c>
      <c r="H6191" s="8">
        <v>1.56987230262975E-2</v>
      </c>
    </row>
    <row r="6192" spans="1:8" x14ac:dyDescent="0.35">
      <c r="A6192" s="7" t="s">
        <v>1949</v>
      </c>
      <c r="B6192" s="7">
        <v>0</v>
      </c>
      <c r="C6192" s="7">
        <v>0</v>
      </c>
      <c r="D6192" s="7" t="s">
        <v>12</v>
      </c>
      <c r="E6192" s="8">
        <v>2.1954158966343999E-2</v>
      </c>
      <c r="F6192" s="8">
        <v>8.6973660242935704E-3</v>
      </c>
      <c r="G6192" s="8">
        <v>1.21036026739659E-2</v>
      </c>
      <c r="H6192" s="8">
        <v>1.5989344018703399E-2</v>
      </c>
    </row>
    <row r="6193" spans="1:8" x14ac:dyDescent="0.35">
      <c r="A6193" s="7" t="s">
        <v>1950</v>
      </c>
      <c r="B6193" s="7">
        <v>0</v>
      </c>
      <c r="C6193" s="7">
        <v>0</v>
      </c>
      <c r="D6193" s="7" t="s">
        <v>13</v>
      </c>
      <c r="E6193" s="8">
        <v>2.61890230759311E-2</v>
      </c>
      <c r="F6193" s="8">
        <v>1.2431429265765201E-2</v>
      </c>
      <c r="G6193" s="8">
        <v>1.75563148636061E-2</v>
      </c>
      <c r="H6193" s="8">
        <v>1.67717263089124E-2</v>
      </c>
    </row>
    <row r="6194" spans="1:8" x14ac:dyDescent="0.35">
      <c r="A6194" s="7" t="s">
        <v>1951</v>
      </c>
      <c r="B6194" s="7">
        <v>0</v>
      </c>
      <c r="C6194" s="7">
        <v>0</v>
      </c>
      <c r="D6194" s="7" t="s">
        <v>14</v>
      </c>
      <c r="E6194" s="8">
        <v>2.2106839022294999E-2</v>
      </c>
      <c r="F6194" s="8">
        <v>1.17437954971866E-2</v>
      </c>
      <c r="G6194" s="8">
        <v>1.31709906700463E-2</v>
      </c>
      <c r="H6194" s="8">
        <v>1.6971943145851799E-2</v>
      </c>
    </row>
    <row r="6195" spans="1:8" x14ac:dyDescent="0.35">
      <c r="A6195" s="7" t="s">
        <v>1952</v>
      </c>
      <c r="B6195" s="7">
        <v>0</v>
      </c>
      <c r="C6195" s="7">
        <v>0</v>
      </c>
      <c r="D6195" s="7" t="s">
        <v>15</v>
      </c>
      <c r="E6195" s="8">
        <v>2.54445652980567E-2</v>
      </c>
      <c r="F6195" s="8">
        <v>1.34495180034823E-2</v>
      </c>
      <c r="G6195" s="8">
        <v>1.6580484040865401E-2</v>
      </c>
      <c r="H6195" s="8">
        <v>1.5241786510046399E-2</v>
      </c>
    </row>
    <row r="6196" spans="1:8" x14ac:dyDescent="0.35">
      <c r="A6196" s="7" t="s">
        <v>1953</v>
      </c>
      <c r="B6196" s="7">
        <v>0</v>
      </c>
      <c r="C6196" s="7">
        <v>0</v>
      </c>
      <c r="D6196" s="7" t="s">
        <v>16</v>
      </c>
      <c r="E6196" s="8">
        <v>1.9882706781624002E-2</v>
      </c>
      <c r="F6196" s="8">
        <v>1.0342735260206201E-2</v>
      </c>
      <c r="G6196" s="8">
        <v>1.3717618402899701E-2</v>
      </c>
      <c r="H6196" s="8">
        <v>1.6800532836828402E-2</v>
      </c>
    </row>
    <row r="6197" spans="1:8" x14ac:dyDescent="0.35">
      <c r="A6197" s="7" t="s">
        <v>1954</v>
      </c>
      <c r="B6197" s="7">
        <v>0</v>
      </c>
      <c r="C6197" s="7">
        <v>0</v>
      </c>
      <c r="D6197" s="7" t="s">
        <v>39</v>
      </c>
      <c r="E6197" s="8">
        <v>1.9296334393722899E-3</v>
      </c>
      <c r="F6197" s="8">
        <v>1.5035106252920199E-4</v>
      </c>
      <c r="G6197" s="8">
        <v>1.4377549802235599E-3</v>
      </c>
      <c r="H6197" s="8" t="s">
        <v>276</v>
      </c>
    </row>
    <row r="6198" spans="1:8" x14ac:dyDescent="0.35">
      <c r="A6198" s="7" t="s">
        <v>1955</v>
      </c>
      <c r="B6198" s="7">
        <v>0</v>
      </c>
      <c r="C6198" s="7">
        <v>0</v>
      </c>
      <c r="D6198" s="7" t="s">
        <v>40</v>
      </c>
      <c r="E6198" s="8">
        <v>4.5886273704837102E-3</v>
      </c>
      <c r="F6198" s="8">
        <v>3.8595961885984301E-3</v>
      </c>
      <c r="G6198" s="8">
        <v>3.9070363954104501E-3</v>
      </c>
      <c r="H6198" s="8">
        <v>2.8188087111659398E-3</v>
      </c>
    </row>
    <row r="6199" spans="1:8" x14ac:dyDescent="0.35">
      <c r="A6199" s="7" t="s">
        <v>1956</v>
      </c>
      <c r="B6199" s="7">
        <v>0</v>
      </c>
      <c r="C6199" s="7">
        <v>0</v>
      </c>
      <c r="D6199" s="7" t="s">
        <v>41</v>
      </c>
      <c r="E6199" s="8">
        <v>8.1256792388743199E-3</v>
      </c>
      <c r="F6199" s="8">
        <v>3.9423567652664198E-3</v>
      </c>
      <c r="G6199" s="8">
        <v>5.0905316690210301E-3</v>
      </c>
      <c r="H6199" s="8">
        <v>4.2375225861037702E-3</v>
      </c>
    </row>
    <row r="6200" spans="1:8" x14ac:dyDescent="0.35">
      <c r="A6200" s="7" t="s">
        <v>1957</v>
      </c>
      <c r="B6200" s="7">
        <v>0</v>
      </c>
      <c r="C6200" s="7">
        <v>0</v>
      </c>
      <c r="D6200" s="7" t="s">
        <v>42</v>
      </c>
      <c r="E6200" s="8">
        <v>1.36890638034397E-2</v>
      </c>
      <c r="F6200" s="8">
        <v>6.4806259931969E-3</v>
      </c>
      <c r="G6200" s="8">
        <v>1.04665428966993E-2</v>
      </c>
      <c r="H6200" s="8">
        <v>1.2234267643535799E-2</v>
      </c>
    </row>
    <row r="6201" spans="1:8" x14ac:dyDescent="0.35">
      <c r="A6201" s="7" t="s">
        <v>1958</v>
      </c>
      <c r="B6201" s="7">
        <v>0</v>
      </c>
      <c r="C6201" s="7">
        <v>0</v>
      </c>
      <c r="D6201" s="7" t="s">
        <v>43</v>
      </c>
      <c r="E6201" s="8">
        <v>3.4168600216488001E-2</v>
      </c>
      <c r="F6201" s="8">
        <v>1.6655774367939202E-2</v>
      </c>
      <c r="G6201" s="8">
        <v>2.2767350723532601E-2</v>
      </c>
      <c r="H6201" s="8">
        <v>2.5482949595848001E-2</v>
      </c>
    </row>
    <row r="6202" spans="1:8" x14ac:dyDescent="0.35">
      <c r="A6202" s="7" t="s">
        <v>1959</v>
      </c>
      <c r="B6202" s="7">
        <v>0</v>
      </c>
      <c r="C6202" s="7">
        <v>0</v>
      </c>
      <c r="D6202" s="7" t="s">
        <v>44</v>
      </c>
      <c r="E6202" s="8">
        <v>4.3410591267536401E-2</v>
      </c>
      <c r="F6202" s="8">
        <v>1.9617313078052201E-2</v>
      </c>
      <c r="G6202" s="8">
        <v>2.8271811411963998E-2</v>
      </c>
      <c r="H6202" s="8">
        <v>3.02604864378406E-2</v>
      </c>
    </row>
    <row r="6203" spans="1:8" x14ac:dyDescent="0.35">
      <c r="A6203" s="7" t="s">
        <v>1960</v>
      </c>
      <c r="B6203" s="7">
        <v>0</v>
      </c>
      <c r="C6203" s="7">
        <v>0</v>
      </c>
      <c r="D6203" s="7" t="s">
        <v>17</v>
      </c>
      <c r="E6203" s="8">
        <v>3.8207550250564999E-2</v>
      </c>
      <c r="F6203" s="8">
        <v>1.5930823757404799E-2</v>
      </c>
      <c r="G6203" s="8">
        <v>2.8790438700411002E-2</v>
      </c>
      <c r="H6203" s="8">
        <v>2.31834073230015E-2</v>
      </c>
    </row>
    <row r="6204" spans="1:8" x14ac:dyDescent="0.35">
      <c r="A6204" s="7" t="s">
        <v>1961</v>
      </c>
      <c r="B6204" s="7">
        <v>0</v>
      </c>
      <c r="C6204" s="7">
        <v>0</v>
      </c>
      <c r="D6204" s="7" t="s">
        <v>18</v>
      </c>
      <c r="E6204" s="8">
        <v>2.00476574006705E-2</v>
      </c>
      <c r="F6204" s="8">
        <v>1.0816596091687501E-2</v>
      </c>
      <c r="G6204" s="8">
        <v>1.2700173704479199E-2</v>
      </c>
      <c r="H6204" s="8">
        <v>1.8336120764701098E-2</v>
      </c>
    </row>
    <row r="6205" spans="1:8" x14ac:dyDescent="0.35">
      <c r="A6205" s="7" t="s">
        <v>1962</v>
      </c>
      <c r="B6205" s="7">
        <v>0</v>
      </c>
      <c r="C6205" s="7">
        <v>0</v>
      </c>
      <c r="D6205" s="7" t="s">
        <v>19</v>
      </c>
      <c r="E6205" s="8">
        <v>1.9604014635598101E-2</v>
      </c>
      <c r="F6205" s="8">
        <v>8.8179274467750594E-3</v>
      </c>
      <c r="G6205" s="8">
        <v>1.3096516967362399E-2</v>
      </c>
      <c r="H6205" s="8">
        <v>1.23504314697868E-2</v>
      </c>
    </row>
    <row r="6206" spans="1:8" x14ac:dyDescent="0.35">
      <c r="A6206" s="7" t="s">
        <v>1963</v>
      </c>
      <c r="B6206" s="7">
        <v>0</v>
      </c>
      <c r="C6206" s="7">
        <v>0</v>
      </c>
      <c r="D6206" s="7" t="s">
        <v>20</v>
      </c>
      <c r="E6206" s="8">
        <v>1.0455606650039801E-2</v>
      </c>
      <c r="F6206" s="8">
        <v>5.5895474241196902E-3</v>
      </c>
      <c r="G6206" s="8">
        <v>6.66019066465387E-3</v>
      </c>
      <c r="H6206" s="8">
        <v>1.11512687485446E-2</v>
      </c>
    </row>
    <row r="6207" spans="1:8" x14ac:dyDescent="0.35">
      <c r="A6207" s="7" t="s">
        <v>1964</v>
      </c>
      <c r="B6207" s="7">
        <v>0</v>
      </c>
      <c r="C6207" s="7">
        <v>0</v>
      </c>
      <c r="D6207" s="7" t="s">
        <v>21</v>
      </c>
      <c r="E6207" s="8">
        <v>2.3834525307808E-2</v>
      </c>
      <c r="F6207" s="8">
        <v>1.1140011605642101E-2</v>
      </c>
      <c r="G6207" s="8">
        <v>1.7746494010565401E-2</v>
      </c>
      <c r="H6207" s="8">
        <v>2.0168066080942001E-2</v>
      </c>
    </row>
    <row r="6208" spans="1:8" x14ac:dyDescent="0.35">
      <c r="A6208" s="7" t="s">
        <v>1965</v>
      </c>
      <c r="B6208" s="7">
        <v>0</v>
      </c>
      <c r="C6208" s="7">
        <v>0</v>
      </c>
      <c r="D6208" s="7" t="s">
        <v>22</v>
      </c>
      <c r="E6208" s="8">
        <v>2.0192305573738599E-2</v>
      </c>
      <c r="F6208" s="8">
        <v>9.6175035290793093E-3</v>
      </c>
      <c r="G6208" s="8">
        <v>1.2475506015528499E-2</v>
      </c>
      <c r="H6208" s="8">
        <v>1.27044513858237E-2</v>
      </c>
    </row>
    <row r="6209" spans="1:8" x14ac:dyDescent="0.35">
      <c r="A6209" s="7" t="s">
        <v>1966</v>
      </c>
      <c r="B6209" s="7">
        <v>0</v>
      </c>
      <c r="C6209" s="7" t="s">
        <v>261</v>
      </c>
      <c r="D6209" s="7" t="s">
        <v>36</v>
      </c>
      <c r="E6209" s="8">
        <v>5.79374959348119E-2</v>
      </c>
      <c r="F6209" s="8">
        <v>3.8581218055226303E-2</v>
      </c>
      <c r="G6209" s="8">
        <v>3.9993666224236203E-2</v>
      </c>
      <c r="H6209" s="8">
        <v>3.80983260362232E-2</v>
      </c>
    </row>
    <row r="6210" spans="1:8" x14ac:dyDescent="0.35">
      <c r="A6210" s="7" t="s">
        <v>1967</v>
      </c>
      <c r="B6210" s="7">
        <v>0</v>
      </c>
      <c r="C6210" s="7">
        <v>0</v>
      </c>
      <c r="D6210" s="7" t="s">
        <v>1</v>
      </c>
      <c r="E6210" s="8">
        <v>3.9354052599787803E-2</v>
      </c>
      <c r="F6210" s="8">
        <v>4.3019847353845397E-2</v>
      </c>
      <c r="G6210" s="8">
        <v>3.5125213949972998E-2</v>
      </c>
      <c r="H6210" s="8">
        <v>5.0633035899431203E-2</v>
      </c>
    </row>
    <row r="6211" spans="1:8" x14ac:dyDescent="0.35">
      <c r="A6211" s="7" t="s">
        <v>1968</v>
      </c>
      <c r="B6211" s="7">
        <v>0</v>
      </c>
      <c r="C6211" s="7">
        <v>0</v>
      </c>
      <c r="D6211" s="7" t="s">
        <v>2</v>
      </c>
      <c r="E6211" s="8">
        <v>1.4054435736595001E-2</v>
      </c>
      <c r="F6211" s="8">
        <v>6.5719196356205899E-3</v>
      </c>
      <c r="G6211" s="8">
        <v>7.0158615038090301E-3</v>
      </c>
      <c r="H6211" s="8">
        <v>8.2182033018057404E-3</v>
      </c>
    </row>
    <row r="6212" spans="1:8" x14ac:dyDescent="0.35">
      <c r="A6212" s="7" t="s">
        <v>1969</v>
      </c>
      <c r="B6212" s="7">
        <v>0</v>
      </c>
      <c r="C6212" s="7">
        <v>0</v>
      </c>
      <c r="D6212" s="7" t="s">
        <v>3</v>
      </c>
      <c r="E6212" s="8">
        <v>9.1695586387301603E-2</v>
      </c>
      <c r="F6212" s="8">
        <v>6.4014700515390502E-2</v>
      </c>
      <c r="G6212" s="8">
        <v>5.20865864732626E-2</v>
      </c>
      <c r="H6212" s="8">
        <v>5.2630486224607101E-2</v>
      </c>
    </row>
    <row r="6213" spans="1:8" x14ac:dyDescent="0.35">
      <c r="A6213" s="7" t="s">
        <v>1970</v>
      </c>
      <c r="B6213" s="7">
        <v>0</v>
      </c>
      <c r="C6213" s="7">
        <v>0</v>
      </c>
      <c r="D6213" s="7" t="s">
        <v>4</v>
      </c>
      <c r="E6213" s="8">
        <v>0.102643557105061</v>
      </c>
      <c r="F6213" s="8">
        <v>5.8266447976139397E-2</v>
      </c>
      <c r="G6213" s="8">
        <v>7.1915008491198806E-2</v>
      </c>
      <c r="H6213" s="8">
        <v>5.0763836578182897E-2</v>
      </c>
    </row>
    <row r="6214" spans="1:8" x14ac:dyDescent="0.35">
      <c r="A6214" s="7" t="s">
        <v>1971</v>
      </c>
      <c r="B6214" s="7">
        <v>0</v>
      </c>
      <c r="C6214" s="7">
        <v>0</v>
      </c>
      <c r="D6214" s="7" t="s">
        <v>5</v>
      </c>
      <c r="E6214" s="8">
        <v>7.5995598953693802E-2</v>
      </c>
      <c r="F6214" s="8">
        <v>4.83081710743083E-2</v>
      </c>
      <c r="G6214" s="8">
        <v>5.9058613653015603E-2</v>
      </c>
      <c r="H6214" s="8">
        <v>6.1656399705222298E-2</v>
      </c>
    </row>
    <row r="6215" spans="1:8" x14ac:dyDescent="0.35">
      <c r="A6215" s="7" t="s">
        <v>1972</v>
      </c>
      <c r="B6215" s="7">
        <v>0</v>
      </c>
      <c r="C6215" s="7">
        <v>0</v>
      </c>
      <c r="D6215" s="7" t="s">
        <v>6</v>
      </c>
      <c r="E6215" s="8">
        <v>5.2968622829308303E-2</v>
      </c>
      <c r="F6215" s="8">
        <v>3.6369912855568398E-2</v>
      </c>
      <c r="G6215" s="8">
        <v>3.6693063750710103E-2</v>
      </c>
      <c r="H6215" s="8">
        <v>3.4914800786775398E-2</v>
      </c>
    </row>
    <row r="6216" spans="1:8" x14ac:dyDescent="0.35">
      <c r="A6216" s="7" t="s">
        <v>1973</v>
      </c>
      <c r="B6216" s="7">
        <v>0</v>
      </c>
      <c r="C6216" s="7">
        <v>0</v>
      </c>
      <c r="D6216" s="7" t="s">
        <v>7</v>
      </c>
      <c r="E6216" s="8">
        <v>9.6562202769066192E-3</v>
      </c>
      <c r="F6216" s="8">
        <v>5.9721713000512704E-3</v>
      </c>
      <c r="G6216" s="8">
        <v>8.1882542621851406E-3</v>
      </c>
      <c r="H6216" s="8">
        <v>1.40593188784599E-2</v>
      </c>
    </row>
    <row r="6217" spans="1:8" x14ac:dyDescent="0.35">
      <c r="A6217" s="7" t="s">
        <v>1974</v>
      </c>
      <c r="B6217" s="7">
        <v>0</v>
      </c>
      <c r="C6217" s="7">
        <v>0</v>
      </c>
      <c r="D6217" s="7" t="s">
        <v>8</v>
      </c>
      <c r="E6217" s="8">
        <v>1.0744729864032901E-2</v>
      </c>
      <c r="F6217" s="8">
        <v>1.43170923525879E-2</v>
      </c>
      <c r="G6217" s="8">
        <v>7.8325487577070498E-3</v>
      </c>
      <c r="H6217" s="8">
        <v>8.0348847564531405E-3</v>
      </c>
    </row>
    <row r="6218" spans="1:8" x14ac:dyDescent="0.35">
      <c r="A6218" s="7" t="s">
        <v>1975</v>
      </c>
      <c r="B6218" s="7">
        <v>0</v>
      </c>
      <c r="C6218" s="7">
        <v>0</v>
      </c>
      <c r="D6218" s="7" t="s">
        <v>9</v>
      </c>
      <c r="E6218" s="8">
        <v>4.1880894256483198E-2</v>
      </c>
      <c r="F6218" s="8">
        <v>6.19885361110959E-2</v>
      </c>
      <c r="G6218" s="8">
        <v>1.750684843908E-2</v>
      </c>
      <c r="H6218" s="8">
        <v>1.3555195772027601E-2</v>
      </c>
    </row>
    <row r="6219" spans="1:8" x14ac:dyDescent="0.35">
      <c r="A6219" s="7" t="s">
        <v>1976</v>
      </c>
      <c r="B6219" s="7">
        <v>0</v>
      </c>
      <c r="C6219" s="7">
        <v>0</v>
      </c>
      <c r="D6219" s="7" t="s">
        <v>10</v>
      </c>
      <c r="E6219" s="8">
        <v>4.93247203143726E-2</v>
      </c>
      <c r="F6219" s="8">
        <v>3.21608506893016E-2</v>
      </c>
      <c r="G6219" s="8">
        <v>2.97873715839077E-2</v>
      </c>
      <c r="H6219" s="8">
        <v>3.1860671300442601E-2</v>
      </c>
    </row>
    <row r="6220" spans="1:8" x14ac:dyDescent="0.35">
      <c r="A6220" s="7" t="s">
        <v>1977</v>
      </c>
      <c r="B6220" s="7">
        <v>0</v>
      </c>
      <c r="C6220" s="7">
        <v>0</v>
      </c>
      <c r="D6220" s="7" t="s">
        <v>11</v>
      </c>
      <c r="E6220" s="8">
        <v>3.0407517180432799E-2</v>
      </c>
      <c r="F6220" s="8">
        <v>1.5284444473846401E-2</v>
      </c>
      <c r="G6220" s="8">
        <v>6.0438943000970198E-2</v>
      </c>
      <c r="H6220" s="8">
        <v>2.2669491350934101E-2</v>
      </c>
    </row>
    <row r="6221" spans="1:8" x14ac:dyDescent="0.35">
      <c r="A6221" s="7" t="s">
        <v>1978</v>
      </c>
      <c r="B6221" s="7">
        <v>0</v>
      </c>
      <c r="C6221" s="7">
        <v>0</v>
      </c>
      <c r="D6221" s="7" t="s">
        <v>12</v>
      </c>
      <c r="E6221" s="8">
        <v>3.5537926298743298E-2</v>
      </c>
      <c r="F6221" s="8">
        <v>2.51036923072794E-2</v>
      </c>
      <c r="G6221" s="8">
        <v>3.1355370078245501E-2</v>
      </c>
      <c r="H6221" s="8">
        <v>3.0623560534850901E-2</v>
      </c>
    </row>
    <row r="6222" spans="1:8" x14ac:dyDescent="0.35">
      <c r="A6222" s="7" t="s">
        <v>1979</v>
      </c>
      <c r="B6222" s="7">
        <v>0</v>
      </c>
      <c r="C6222" s="7">
        <v>0</v>
      </c>
      <c r="D6222" s="7" t="s">
        <v>13</v>
      </c>
      <c r="E6222" s="8">
        <v>7.0253385151352502E-2</v>
      </c>
      <c r="F6222" s="8">
        <v>4.8580699932994201E-2</v>
      </c>
      <c r="G6222" s="8">
        <v>4.2481160583311597E-2</v>
      </c>
      <c r="H6222" s="8">
        <v>5.5509855226533698E-2</v>
      </c>
    </row>
    <row r="6223" spans="1:8" x14ac:dyDescent="0.35">
      <c r="A6223" s="7" t="s">
        <v>1980</v>
      </c>
      <c r="B6223" s="7">
        <v>0</v>
      </c>
      <c r="C6223" s="7">
        <v>0</v>
      </c>
      <c r="D6223" s="7" t="s">
        <v>14</v>
      </c>
      <c r="E6223" s="8">
        <v>9.1193247693491103E-2</v>
      </c>
      <c r="F6223" s="8">
        <v>5.2504635712530598E-2</v>
      </c>
      <c r="G6223" s="8">
        <v>3.9368040375555101E-2</v>
      </c>
      <c r="H6223" s="8">
        <v>3.7620894941872499E-2</v>
      </c>
    </row>
    <row r="6224" spans="1:8" x14ac:dyDescent="0.35">
      <c r="A6224" s="7" t="s">
        <v>1981</v>
      </c>
      <c r="B6224" s="7">
        <v>0</v>
      </c>
      <c r="C6224" s="7">
        <v>0</v>
      </c>
      <c r="D6224" s="7" t="s">
        <v>15</v>
      </c>
      <c r="E6224" s="8">
        <v>7.4062548698076394E-2</v>
      </c>
      <c r="F6224" s="8">
        <v>3.9250582950174001E-2</v>
      </c>
      <c r="G6224" s="8">
        <v>3.6686815224902601E-2</v>
      </c>
      <c r="H6224" s="8">
        <v>3.0749089189189501E-2</v>
      </c>
    </row>
    <row r="6225" spans="1:8" x14ac:dyDescent="0.35">
      <c r="A6225" s="7" t="s">
        <v>1982</v>
      </c>
      <c r="B6225" s="7">
        <v>0</v>
      </c>
      <c r="C6225" s="7">
        <v>0</v>
      </c>
      <c r="D6225" s="7" t="s">
        <v>16</v>
      </c>
      <c r="E6225" s="8">
        <v>5.7320889898063297E-2</v>
      </c>
      <c r="F6225" s="8">
        <v>3.9179494548795997E-2</v>
      </c>
      <c r="G6225" s="8">
        <v>5.0846961808433497E-2</v>
      </c>
      <c r="H6225" s="8">
        <v>4.8391414550863703E-2</v>
      </c>
    </row>
    <row r="6226" spans="1:8" x14ac:dyDescent="0.35">
      <c r="A6226" s="7" t="s">
        <v>1983</v>
      </c>
      <c r="B6226" s="7">
        <v>0</v>
      </c>
      <c r="C6226" s="7">
        <v>0</v>
      </c>
      <c r="D6226" s="7" t="s">
        <v>39</v>
      </c>
      <c r="E6226" s="8">
        <v>3.15551867435645E-3</v>
      </c>
      <c r="F6226" s="8">
        <v>2.4377640783952701E-3</v>
      </c>
      <c r="G6226" s="8">
        <v>1.36086600781142E-3</v>
      </c>
      <c r="H6226" s="8">
        <v>4.3776572266935503E-3</v>
      </c>
    </row>
    <row r="6227" spans="1:8" x14ac:dyDescent="0.35">
      <c r="A6227" s="7" t="s">
        <v>1984</v>
      </c>
      <c r="B6227" s="7">
        <v>0</v>
      </c>
      <c r="C6227" s="7">
        <v>0</v>
      </c>
      <c r="D6227" s="7" t="s">
        <v>40</v>
      </c>
      <c r="E6227" s="8">
        <v>1.13054835971176E-2</v>
      </c>
      <c r="F6227" s="8">
        <v>9.2084013059510195E-3</v>
      </c>
      <c r="G6227" s="8">
        <v>1.2906081287229899E-2</v>
      </c>
      <c r="H6227" s="8">
        <v>6.3380648999089096E-3</v>
      </c>
    </row>
    <row r="6228" spans="1:8" x14ac:dyDescent="0.35">
      <c r="A6228" s="7" t="s">
        <v>1985</v>
      </c>
      <c r="B6228" s="7">
        <v>0</v>
      </c>
      <c r="C6228" s="7">
        <v>0</v>
      </c>
      <c r="D6228" s="7" t="s">
        <v>41</v>
      </c>
      <c r="E6228" s="8">
        <v>2.43504825800758E-2</v>
      </c>
      <c r="F6228" s="8">
        <v>1.33580795706597E-2</v>
      </c>
      <c r="G6228" s="8">
        <v>1.21303288272979E-2</v>
      </c>
      <c r="H6228" s="8">
        <v>1.47510502477382E-2</v>
      </c>
    </row>
    <row r="6229" spans="1:8" x14ac:dyDescent="0.35">
      <c r="A6229" s="7" t="s">
        <v>1986</v>
      </c>
      <c r="B6229" s="7">
        <v>0</v>
      </c>
      <c r="C6229" s="7">
        <v>0</v>
      </c>
      <c r="D6229" s="7" t="s">
        <v>42</v>
      </c>
      <c r="E6229" s="8">
        <v>6.2547723032953695E-2</v>
      </c>
      <c r="F6229" s="8">
        <v>2.68118854570903E-2</v>
      </c>
      <c r="G6229" s="8">
        <v>2.77520463504051E-2</v>
      </c>
      <c r="H6229" s="8">
        <v>2.6429537449605099E-2</v>
      </c>
    </row>
    <row r="6230" spans="1:8" x14ac:dyDescent="0.35">
      <c r="A6230" s="7" t="s">
        <v>1987</v>
      </c>
      <c r="B6230" s="7">
        <v>0</v>
      </c>
      <c r="C6230" s="7">
        <v>0</v>
      </c>
      <c r="D6230" s="7" t="s">
        <v>43</v>
      </c>
      <c r="E6230" s="8">
        <v>7.1550569947953294E-2</v>
      </c>
      <c r="F6230" s="8">
        <v>5.1435098169504298E-2</v>
      </c>
      <c r="G6230" s="8">
        <v>6.0933500916634499E-2</v>
      </c>
      <c r="H6230" s="8">
        <v>5.30522474202378E-2</v>
      </c>
    </row>
    <row r="6231" spans="1:8" x14ac:dyDescent="0.35">
      <c r="A6231" s="7" t="s">
        <v>1988</v>
      </c>
      <c r="B6231" s="7">
        <v>0</v>
      </c>
      <c r="C6231" s="7">
        <v>0</v>
      </c>
      <c r="D6231" s="7" t="s">
        <v>44</v>
      </c>
      <c r="E6231" s="8">
        <v>9.1577740293640297E-2</v>
      </c>
      <c r="F6231" s="8">
        <v>8.0141097004615303E-2</v>
      </c>
      <c r="G6231" s="8">
        <v>7.5234229583216905E-2</v>
      </c>
      <c r="H6231" s="8">
        <v>7.3807391282094598E-2</v>
      </c>
    </row>
    <row r="6232" spans="1:8" x14ac:dyDescent="0.35">
      <c r="A6232" s="7" t="s">
        <v>1989</v>
      </c>
      <c r="B6232" s="7">
        <v>0</v>
      </c>
      <c r="C6232" s="7">
        <v>0</v>
      </c>
      <c r="D6232" s="7" t="s">
        <v>17</v>
      </c>
      <c r="E6232" s="8">
        <v>7.4428659689295407E-2</v>
      </c>
      <c r="F6232" s="8">
        <v>4.6196839048476802E-2</v>
      </c>
      <c r="G6232" s="8">
        <v>6.9244576114830106E-2</v>
      </c>
      <c r="H6232" s="8">
        <v>5.5399017320306401E-2</v>
      </c>
    </row>
    <row r="6233" spans="1:8" x14ac:dyDescent="0.35">
      <c r="A6233" s="7" t="s">
        <v>1990</v>
      </c>
      <c r="B6233" s="7">
        <v>0</v>
      </c>
      <c r="C6233" s="7">
        <v>0</v>
      </c>
      <c r="D6233" s="7" t="s">
        <v>18</v>
      </c>
      <c r="E6233" s="8">
        <v>5.4340517200504597E-2</v>
      </c>
      <c r="F6233" s="8">
        <v>3.3187403004270401E-2</v>
      </c>
      <c r="G6233" s="8">
        <v>3.0597873565456998E-2</v>
      </c>
      <c r="H6233" s="8">
        <v>2.9397845937290602E-2</v>
      </c>
    </row>
    <row r="6234" spans="1:8" x14ac:dyDescent="0.35">
      <c r="A6234" s="7" t="s">
        <v>1991</v>
      </c>
      <c r="B6234" s="7">
        <v>0</v>
      </c>
      <c r="C6234" s="7">
        <v>0</v>
      </c>
      <c r="D6234" s="7" t="s">
        <v>19</v>
      </c>
      <c r="E6234" s="8">
        <v>5.9727475738001599E-2</v>
      </c>
      <c r="F6234" s="8">
        <v>3.8432069015280602E-2</v>
      </c>
      <c r="G6234" s="8">
        <v>3.2962915486920298E-2</v>
      </c>
      <c r="H6234" s="8">
        <v>2.9129210551225599E-2</v>
      </c>
    </row>
    <row r="6235" spans="1:8" x14ac:dyDescent="0.35">
      <c r="A6235" s="7" t="s">
        <v>1992</v>
      </c>
      <c r="B6235" s="7">
        <v>0</v>
      </c>
      <c r="C6235" s="7">
        <v>0</v>
      </c>
      <c r="D6235" s="7" t="s">
        <v>20</v>
      </c>
      <c r="E6235" s="8">
        <v>4.3060483611151702E-2</v>
      </c>
      <c r="F6235" s="8">
        <v>3.9567295793288999E-2</v>
      </c>
      <c r="G6235" s="8">
        <v>3.3037233328887201E-2</v>
      </c>
      <c r="H6235" s="8">
        <v>4.5875462466486903E-2</v>
      </c>
    </row>
    <row r="6236" spans="1:8" x14ac:dyDescent="0.35">
      <c r="A6236" s="7" t="s">
        <v>1993</v>
      </c>
      <c r="B6236" s="7">
        <v>0</v>
      </c>
      <c r="C6236" s="7">
        <v>0</v>
      </c>
      <c r="D6236" s="7" t="s">
        <v>21</v>
      </c>
      <c r="E6236" s="8">
        <v>5.8192457420139197E-2</v>
      </c>
      <c r="F6236" s="8">
        <v>4.3233759878457498E-2</v>
      </c>
      <c r="G6236" s="8">
        <v>4.6157244802965999E-2</v>
      </c>
      <c r="H6236" s="8">
        <v>3.7602689917909202E-2</v>
      </c>
    </row>
    <row r="6237" spans="1:8" x14ac:dyDescent="0.35">
      <c r="A6237" s="7" t="s">
        <v>1994</v>
      </c>
      <c r="B6237" s="7">
        <v>0</v>
      </c>
      <c r="C6237" s="7">
        <v>0</v>
      </c>
      <c r="D6237" s="7" t="s">
        <v>22</v>
      </c>
      <c r="E6237" s="8">
        <v>5.7686509445603502E-2</v>
      </c>
      <c r="F6237" s="8">
        <v>3.3996332031206999E-2</v>
      </c>
      <c r="G6237" s="8">
        <v>3.3919705294654601E-2</v>
      </c>
      <c r="H6237" s="8">
        <v>3.8587232076779998E-2</v>
      </c>
    </row>
    <row r="6238" spans="1:8" x14ac:dyDescent="0.35">
      <c r="A6238" s="7" t="s">
        <v>1995</v>
      </c>
      <c r="B6238" s="7">
        <v>0</v>
      </c>
      <c r="C6238" s="7" t="s">
        <v>166</v>
      </c>
      <c r="D6238" s="7" t="s">
        <v>36</v>
      </c>
      <c r="E6238" s="8">
        <v>5.9106281747956597</v>
      </c>
      <c r="F6238" s="8">
        <v>4.1584201234910703</v>
      </c>
      <c r="G6238" s="8">
        <v>4.6700656647358301</v>
      </c>
      <c r="H6238" s="8">
        <v>4.7674261264955504</v>
      </c>
    </row>
    <row r="6239" spans="1:8" x14ac:dyDescent="0.35">
      <c r="A6239" s="7" t="s">
        <v>1996</v>
      </c>
      <c r="B6239" s="7">
        <v>0</v>
      </c>
      <c r="C6239" s="7">
        <v>0</v>
      </c>
      <c r="D6239" s="7" t="s">
        <v>1</v>
      </c>
      <c r="E6239" s="8">
        <v>6.2812665871228699</v>
      </c>
      <c r="F6239" s="8">
        <v>3.6491069048656901</v>
      </c>
      <c r="G6239" s="8">
        <v>4.3613137627560503</v>
      </c>
      <c r="H6239" s="8">
        <v>4.47913920709445</v>
      </c>
    </row>
    <row r="6240" spans="1:8" x14ac:dyDescent="0.35">
      <c r="A6240" s="7" t="s">
        <v>1997</v>
      </c>
      <c r="B6240" s="7">
        <v>0</v>
      </c>
      <c r="C6240" s="7">
        <v>0</v>
      </c>
      <c r="D6240" s="7" t="s">
        <v>2</v>
      </c>
      <c r="E6240" s="8">
        <v>3.8805540788103299</v>
      </c>
      <c r="F6240" s="8">
        <v>2.5715083997146202</v>
      </c>
      <c r="G6240" s="8">
        <v>3.1868221075462402</v>
      </c>
      <c r="H6240" s="8">
        <v>3.25701385324402</v>
      </c>
    </row>
    <row r="6241" spans="1:8" x14ac:dyDescent="0.35">
      <c r="A6241" s="7" t="s">
        <v>1998</v>
      </c>
      <c r="B6241" s="7">
        <v>0</v>
      </c>
      <c r="C6241" s="7">
        <v>0</v>
      </c>
      <c r="D6241" s="7" t="s">
        <v>3</v>
      </c>
      <c r="E6241" s="8">
        <v>6.54068975332161</v>
      </c>
      <c r="F6241" s="8">
        <v>4.8306942983486501</v>
      </c>
      <c r="G6241" s="8">
        <v>5.3952438785499996</v>
      </c>
      <c r="H6241" s="8">
        <v>5.1910031887948804</v>
      </c>
    </row>
    <row r="6242" spans="1:8" x14ac:dyDescent="0.35">
      <c r="A6242" s="7" t="s">
        <v>1999</v>
      </c>
      <c r="B6242" s="7">
        <v>0</v>
      </c>
      <c r="C6242" s="7">
        <v>0</v>
      </c>
      <c r="D6242" s="7" t="s">
        <v>4</v>
      </c>
      <c r="E6242" s="8">
        <v>6.9954808285112202</v>
      </c>
      <c r="F6242" s="8">
        <v>5.0705911343086401</v>
      </c>
      <c r="G6242" s="8">
        <v>5.3752459570315798</v>
      </c>
      <c r="H6242" s="8">
        <v>5.3662572243764703</v>
      </c>
    </row>
    <row r="6243" spans="1:8" x14ac:dyDescent="0.35">
      <c r="A6243" s="7" t="s">
        <v>2000</v>
      </c>
      <c r="B6243" s="7">
        <v>0</v>
      </c>
      <c r="C6243" s="7">
        <v>0</v>
      </c>
      <c r="D6243" s="7" t="s">
        <v>5</v>
      </c>
      <c r="E6243" s="8">
        <v>7.1002707339697997</v>
      </c>
      <c r="F6243" s="8">
        <v>5.2530032509142996</v>
      </c>
      <c r="G6243" s="8">
        <v>5.5320615963803403</v>
      </c>
      <c r="H6243" s="8">
        <v>5.9130162417692604</v>
      </c>
    </row>
    <row r="6244" spans="1:8" x14ac:dyDescent="0.35">
      <c r="A6244" s="7" t="s">
        <v>2001</v>
      </c>
      <c r="B6244" s="7">
        <v>0</v>
      </c>
      <c r="C6244" s="7">
        <v>0</v>
      </c>
      <c r="D6244" s="7" t="s">
        <v>6</v>
      </c>
      <c r="E6244" s="8">
        <v>5.3196394881777804</v>
      </c>
      <c r="F6244" s="8">
        <v>4.0565368257687497</v>
      </c>
      <c r="G6244" s="8">
        <v>4.24512898793202</v>
      </c>
      <c r="H6244" s="8">
        <v>4.71864712031749</v>
      </c>
    </row>
    <row r="6245" spans="1:8" x14ac:dyDescent="0.35">
      <c r="A6245" s="7" t="s">
        <v>2002</v>
      </c>
      <c r="B6245" s="7">
        <v>0</v>
      </c>
      <c r="C6245" s="7">
        <v>0</v>
      </c>
      <c r="D6245" s="7" t="s">
        <v>7</v>
      </c>
      <c r="E6245" s="8">
        <v>5.0958881531419298</v>
      </c>
      <c r="F6245" s="8">
        <v>3.5077102850014401</v>
      </c>
      <c r="G6245" s="8">
        <v>4.8270003402105903</v>
      </c>
      <c r="H6245" s="8">
        <v>4.2377479876603701</v>
      </c>
    </row>
    <row r="6246" spans="1:8" x14ac:dyDescent="0.35">
      <c r="A6246" s="7" t="s">
        <v>2003</v>
      </c>
      <c r="B6246" s="7">
        <v>0</v>
      </c>
      <c r="C6246" s="7">
        <v>0</v>
      </c>
      <c r="D6246" s="7" t="s">
        <v>8</v>
      </c>
      <c r="E6246" s="8">
        <v>4.6216047518527397</v>
      </c>
      <c r="F6246" s="8">
        <v>2.9291978198467299</v>
      </c>
      <c r="G6246" s="8">
        <v>3.2975794496472801</v>
      </c>
      <c r="H6246" s="8">
        <v>4.0635991449398201</v>
      </c>
    </row>
    <row r="6247" spans="1:8" x14ac:dyDescent="0.35">
      <c r="A6247" s="7" t="s">
        <v>2004</v>
      </c>
      <c r="B6247" s="7">
        <v>0</v>
      </c>
      <c r="C6247" s="7">
        <v>0</v>
      </c>
      <c r="D6247" s="7" t="s">
        <v>9</v>
      </c>
      <c r="E6247" s="8">
        <v>4.5712193510121502</v>
      </c>
      <c r="F6247" s="8">
        <v>3.00378688950043</v>
      </c>
      <c r="G6247" s="8">
        <v>2.2005820565806</v>
      </c>
      <c r="H6247" s="8">
        <v>2.61906191012068</v>
      </c>
    </row>
    <row r="6248" spans="1:8" x14ac:dyDescent="0.35">
      <c r="A6248" s="7" t="s">
        <v>2005</v>
      </c>
      <c r="B6248" s="7">
        <v>0</v>
      </c>
      <c r="C6248" s="7">
        <v>0</v>
      </c>
      <c r="D6248" s="7" t="s">
        <v>10</v>
      </c>
      <c r="E6248" s="8">
        <v>4.1037057925687197</v>
      </c>
      <c r="F6248" s="8">
        <v>2.7709255979641001</v>
      </c>
      <c r="G6248" s="8">
        <v>4.5299792732533799</v>
      </c>
      <c r="H6248" s="8">
        <v>4.2095734399240996</v>
      </c>
    </row>
    <row r="6249" spans="1:8" x14ac:dyDescent="0.35">
      <c r="A6249" s="7" t="s">
        <v>2006</v>
      </c>
      <c r="B6249" s="7">
        <v>0</v>
      </c>
      <c r="C6249" s="7">
        <v>0</v>
      </c>
      <c r="D6249" s="7" t="s">
        <v>11</v>
      </c>
      <c r="E6249" s="8">
        <v>4.8936481244259502</v>
      </c>
      <c r="F6249" s="8">
        <v>3.07563742504477</v>
      </c>
      <c r="G6249" s="8">
        <v>4.0648054121366197</v>
      </c>
      <c r="H6249" s="8">
        <v>3.7537654038086501</v>
      </c>
    </row>
    <row r="6250" spans="1:8" x14ac:dyDescent="0.35">
      <c r="A6250" s="7" t="s">
        <v>2007</v>
      </c>
      <c r="B6250" s="7">
        <v>0</v>
      </c>
      <c r="C6250" s="7">
        <v>0</v>
      </c>
      <c r="D6250" s="7" t="s">
        <v>12</v>
      </c>
      <c r="E6250" s="8">
        <v>5.1891931480968898</v>
      </c>
      <c r="F6250" s="8">
        <v>3.8247852635209698</v>
      </c>
      <c r="G6250" s="8">
        <v>4.6067146231810696</v>
      </c>
      <c r="H6250" s="8">
        <v>4.4074920733723504</v>
      </c>
    </row>
    <row r="6251" spans="1:8" x14ac:dyDescent="0.35">
      <c r="A6251" s="7" t="s">
        <v>2008</v>
      </c>
      <c r="B6251" s="7">
        <v>0</v>
      </c>
      <c r="C6251" s="7">
        <v>0</v>
      </c>
      <c r="D6251" s="7" t="s">
        <v>13</v>
      </c>
      <c r="E6251" s="8">
        <v>6.7797308071324096</v>
      </c>
      <c r="F6251" s="8">
        <v>4.8600542607993802</v>
      </c>
      <c r="G6251" s="8">
        <v>5.1083927848756501</v>
      </c>
      <c r="H6251" s="8">
        <v>5.6317653444500104</v>
      </c>
    </row>
    <row r="6252" spans="1:8" x14ac:dyDescent="0.35">
      <c r="A6252" s="7" t="s">
        <v>2009</v>
      </c>
      <c r="B6252" s="7">
        <v>0</v>
      </c>
      <c r="C6252" s="7">
        <v>0</v>
      </c>
      <c r="D6252" s="7" t="s">
        <v>14</v>
      </c>
      <c r="E6252" s="8">
        <v>6.7800124013792802</v>
      </c>
      <c r="F6252" s="8">
        <v>4.8029313264224802</v>
      </c>
      <c r="G6252" s="8">
        <v>5.1043970441603301</v>
      </c>
      <c r="H6252" s="8">
        <v>5.2696554058803402</v>
      </c>
    </row>
    <row r="6253" spans="1:8" x14ac:dyDescent="0.35">
      <c r="A6253" s="7" t="s">
        <v>2010</v>
      </c>
      <c r="B6253" s="7">
        <v>0</v>
      </c>
      <c r="C6253" s="7">
        <v>0</v>
      </c>
      <c r="D6253" s="7" t="s">
        <v>15</v>
      </c>
      <c r="E6253" s="8">
        <v>6.7507839258652602</v>
      </c>
      <c r="F6253" s="8">
        <v>4.5545444680796203</v>
      </c>
      <c r="G6253" s="8">
        <v>4.9816691723532402</v>
      </c>
      <c r="H6253" s="8">
        <v>5.1827276249462804</v>
      </c>
    </row>
    <row r="6254" spans="1:8" x14ac:dyDescent="0.35">
      <c r="A6254" s="7" t="s">
        <v>2011</v>
      </c>
      <c r="B6254" s="7">
        <v>0</v>
      </c>
      <c r="C6254" s="7">
        <v>0</v>
      </c>
      <c r="D6254" s="7" t="s">
        <v>16</v>
      </c>
      <c r="E6254" s="8">
        <v>6.2044539296190901</v>
      </c>
      <c r="F6254" s="8">
        <v>4.4777394867481597</v>
      </c>
      <c r="G6254" s="8">
        <v>4.8621358457732997</v>
      </c>
      <c r="H6254" s="8">
        <v>4.8778343830868902</v>
      </c>
    </row>
    <row r="6255" spans="1:8" x14ac:dyDescent="0.35">
      <c r="A6255" s="7" t="s">
        <v>2012</v>
      </c>
      <c r="B6255" s="7">
        <v>0</v>
      </c>
      <c r="C6255" s="7">
        <v>0</v>
      </c>
      <c r="D6255" s="7" t="s">
        <v>39</v>
      </c>
      <c r="E6255" s="8">
        <v>2.1882039840865599</v>
      </c>
      <c r="F6255" s="8">
        <v>1.4106873313975701</v>
      </c>
      <c r="G6255" s="8">
        <v>1.7953627720021801</v>
      </c>
      <c r="H6255" s="8">
        <v>2.2457106247851102</v>
      </c>
    </row>
    <row r="6256" spans="1:8" x14ac:dyDescent="0.35">
      <c r="A6256" s="7" t="s">
        <v>2013</v>
      </c>
      <c r="B6256" s="7">
        <v>0</v>
      </c>
      <c r="C6256" s="7">
        <v>0</v>
      </c>
      <c r="D6256" s="7" t="s">
        <v>40</v>
      </c>
      <c r="E6256" s="8">
        <v>3.4605010526898798</v>
      </c>
      <c r="F6256" s="8">
        <v>2.7610491853381198</v>
      </c>
      <c r="G6256" s="8">
        <v>3.03996549197841</v>
      </c>
      <c r="H6256" s="8">
        <v>2.1629020129455498</v>
      </c>
    </row>
    <row r="6257" spans="1:8" x14ac:dyDescent="0.35">
      <c r="A6257" s="7" t="s">
        <v>2014</v>
      </c>
      <c r="B6257" s="7">
        <v>0</v>
      </c>
      <c r="C6257" s="7">
        <v>0</v>
      </c>
      <c r="D6257" s="7" t="s">
        <v>41</v>
      </c>
      <c r="E6257" s="8">
        <v>4.4040406174987998</v>
      </c>
      <c r="F6257" s="8">
        <v>3.3717436722494698</v>
      </c>
      <c r="G6257" s="8">
        <v>3.6219206243419602</v>
      </c>
      <c r="H6257" s="8">
        <v>3.7664067027494399</v>
      </c>
    </row>
    <row r="6258" spans="1:8" x14ac:dyDescent="0.35">
      <c r="A6258" s="7" t="s">
        <v>2015</v>
      </c>
      <c r="B6258" s="7">
        <v>0</v>
      </c>
      <c r="C6258" s="7">
        <v>0</v>
      </c>
      <c r="D6258" s="7" t="s">
        <v>42</v>
      </c>
      <c r="E6258" s="8">
        <v>5.9847703875628202</v>
      </c>
      <c r="F6258" s="8">
        <v>4.10420952015079</v>
      </c>
      <c r="G6258" s="8">
        <v>4.2217530232516101</v>
      </c>
      <c r="H6258" s="8">
        <v>4.3476317759370504</v>
      </c>
    </row>
    <row r="6259" spans="1:8" x14ac:dyDescent="0.35">
      <c r="A6259" s="7" t="s">
        <v>2016</v>
      </c>
      <c r="B6259" s="7">
        <v>0</v>
      </c>
      <c r="C6259" s="7">
        <v>0</v>
      </c>
      <c r="D6259" s="7" t="s">
        <v>43</v>
      </c>
      <c r="E6259" s="8">
        <v>7.7626626116500796</v>
      </c>
      <c r="F6259" s="8">
        <v>5.4769886380296802</v>
      </c>
      <c r="G6259" s="8">
        <v>6.2652367784161802</v>
      </c>
      <c r="H6259" s="8">
        <v>6.2567420121669404</v>
      </c>
    </row>
    <row r="6260" spans="1:8" x14ac:dyDescent="0.35">
      <c r="A6260" s="7" t="s">
        <v>2017</v>
      </c>
      <c r="B6260" s="7">
        <v>0</v>
      </c>
      <c r="C6260" s="7">
        <v>0</v>
      </c>
      <c r="D6260" s="7" t="s">
        <v>44</v>
      </c>
      <c r="E6260" s="8">
        <v>6.9960642916609999</v>
      </c>
      <c r="F6260" s="8">
        <v>4.8211386691099403</v>
      </c>
      <c r="G6260" s="8">
        <v>5.8764527852292501</v>
      </c>
      <c r="H6260" s="8">
        <v>6.1365921131564196</v>
      </c>
    </row>
    <row r="6261" spans="1:8" x14ac:dyDescent="0.35">
      <c r="A6261" s="7" t="s">
        <v>2018</v>
      </c>
      <c r="B6261" s="7">
        <v>0</v>
      </c>
      <c r="C6261" s="7">
        <v>0</v>
      </c>
      <c r="D6261" s="7" t="s">
        <v>17</v>
      </c>
      <c r="E6261" s="8">
        <v>7.2762197237395903</v>
      </c>
      <c r="F6261" s="8">
        <v>5.2064140151045697</v>
      </c>
      <c r="G6261" s="8">
        <v>6.4027917298950703</v>
      </c>
      <c r="H6261" s="8">
        <v>6.2445022421883403</v>
      </c>
    </row>
    <row r="6262" spans="1:8" x14ac:dyDescent="0.35">
      <c r="A6262" s="7" t="s">
        <v>2019</v>
      </c>
      <c r="B6262" s="7">
        <v>0</v>
      </c>
      <c r="C6262" s="7">
        <v>0</v>
      </c>
      <c r="D6262" s="7" t="s">
        <v>18</v>
      </c>
      <c r="E6262" s="8">
        <v>5.6673362759902197</v>
      </c>
      <c r="F6262" s="8">
        <v>3.8639468040156402</v>
      </c>
      <c r="G6262" s="8">
        <v>4.11124459961023</v>
      </c>
      <c r="H6262" s="8">
        <v>4.3986338042226096</v>
      </c>
    </row>
    <row r="6263" spans="1:8" x14ac:dyDescent="0.35">
      <c r="A6263" s="7" t="s">
        <v>2020</v>
      </c>
      <c r="B6263" s="7">
        <v>0</v>
      </c>
      <c r="C6263" s="7">
        <v>0</v>
      </c>
      <c r="D6263" s="7" t="s">
        <v>19</v>
      </c>
      <c r="E6263" s="8">
        <v>5.0682260165456396</v>
      </c>
      <c r="F6263" s="8">
        <v>3.81433620660858</v>
      </c>
      <c r="G6263" s="8">
        <v>4.1810695992130498</v>
      </c>
      <c r="H6263" s="8">
        <v>4.0819301277421198</v>
      </c>
    </row>
    <row r="6264" spans="1:8" x14ac:dyDescent="0.35">
      <c r="A6264" s="7" t="s">
        <v>2021</v>
      </c>
      <c r="B6264" s="7">
        <v>0</v>
      </c>
      <c r="C6264" s="7">
        <v>0</v>
      </c>
      <c r="D6264" s="7" t="s">
        <v>20</v>
      </c>
      <c r="E6264" s="8">
        <v>5.9753967122408502</v>
      </c>
      <c r="F6264" s="8">
        <v>3.9751192049956998</v>
      </c>
      <c r="G6264" s="8">
        <v>4.3598485423611901</v>
      </c>
      <c r="H6264" s="8">
        <v>4.6890723465148598</v>
      </c>
    </row>
    <row r="6265" spans="1:8" x14ac:dyDescent="0.35">
      <c r="A6265" s="7" t="s">
        <v>2022</v>
      </c>
      <c r="B6265" s="7">
        <v>0</v>
      </c>
      <c r="C6265" s="7">
        <v>0</v>
      </c>
      <c r="D6265" s="7" t="s">
        <v>21</v>
      </c>
      <c r="E6265" s="8">
        <v>5.8381363644953597</v>
      </c>
      <c r="F6265" s="8">
        <v>3.9619034351884599</v>
      </c>
      <c r="G6265" s="8">
        <v>4.6371749516826197</v>
      </c>
      <c r="H6265" s="8">
        <v>4.6286530264589203</v>
      </c>
    </row>
    <row r="6266" spans="1:8" x14ac:dyDescent="0.35">
      <c r="A6266" s="7" t="s">
        <v>2023</v>
      </c>
      <c r="B6266" s="7">
        <v>0</v>
      </c>
      <c r="C6266" s="7">
        <v>0</v>
      </c>
      <c r="D6266" s="7" t="s">
        <v>22</v>
      </c>
      <c r="E6266" s="8">
        <v>5.98196878200448</v>
      </c>
      <c r="F6266" s="8">
        <v>4.3520778449514896</v>
      </c>
      <c r="G6266" s="8">
        <v>4.7024763730445303</v>
      </c>
      <c r="H6266" s="8">
        <v>4.9043209512750003</v>
      </c>
    </row>
    <row r="6267" spans="1:8" x14ac:dyDescent="0.35">
      <c r="A6267" s="7" t="s">
        <v>2024</v>
      </c>
      <c r="B6267" s="7">
        <v>0</v>
      </c>
      <c r="C6267" s="7" t="s">
        <v>167</v>
      </c>
      <c r="D6267" s="7" t="s">
        <v>36</v>
      </c>
      <c r="E6267" s="8">
        <v>0.25825285971483802</v>
      </c>
      <c r="F6267" s="8">
        <v>0.181499630289991</v>
      </c>
      <c r="G6267" s="8">
        <v>0.21885086912308399</v>
      </c>
      <c r="H6267" s="8">
        <v>0.245911378238795</v>
      </c>
    </row>
    <row r="6268" spans="1:8" x14ac:dyDescent="0.35">
      <c r="A6268" s="7" t="s">
        <v>2025</v>
      </c>
      <c r="B6268" s="7">
        <v>0</v>
      </c>
      <c r="C6268" s="7">
        <v>0</v>
      </c>
      <c r="D6268" s="7" t="s">
        <v>1</v>
      </c>
      <c r="E6268" s="8">
        <v>0.565696179591056</v>
      </c>
      <c r="F6268" s="8">
        <v>0.34594183479513901</v>
      </c>
      <c r="G6268" s="8">
        <v>0.31279481908421097</v>
      </c>
      <c r="H6268" s="8">
        <v>0.335264671167738</v>
      </c>
    </row>
    <row r="6269" spans="1:8" x14ac:dyDescent="0.35">
      <c r="A6269" s="7" t="s">
        <v>2026</v>
      </c>
      <c r="B6269" s="7">
        <v>0</v>
      </c>
      <c r="C6269" s="7">
        <v>0</v>
      </c>
      <c r="D6269" s="7" t="s">
        <v>2</v>
      </c>
      <c r="E6269" s="8">
        <v>0.30106660394536899</v>
      </c>
      <c r="F6269" s="8">
        <v>0.26318535207471899</v>
      </c>
      <c r="G6269" s="8">
        <v>0.28789203439955802</v>
      </c>
      <c r="H6269" s="8">
        <v>0.34178016749692502</v>
      </c>
    </row>
    <row r="6270" spans="1:8" x14ac:dyDescent="0.35">
      <c r="A6270" s="7" t="s">
        <v>2027</v>
      </c>
      <c r="B6270" s="7">
        <v>0</v>
      </c>
      <c r="C6270" s="7">
        <v>0</v>
      </c>
      <c r="D6270" s="7" t="s">
        <v>3</v>
      </c>
      <c r="E6270" s="8">
        <v>0.25470987149978902</v>
      </c>
      <c r="F6270" s="8">
        <v>0.19065199642355099</v>
      </c>
      <c r="G6270" s="8">
        <v>0.20040573448672899</v>
      </c>
      <c r="H6270" s="8">
        <v>0.24054223899757701</v>
      </c>
    </row>
    <row r="6271" spans="1:8" x14ac:dyDescent="0.35">
      <c r="A6271" s="7" t="s">
        <v>2028</v>
      </c>
      <c r="B6271" s="7">
        <v>0</v>
      </c>
      <c r="C6271" s="7">
        <v>0</v>
      </c>
      <c r="D6271" s="7" t="s">
        <v>4</v>
      </c>
      <c r="E6271" s="8">
        <v>0.153198021309668</v>
      </c>
      <c r="F6271" s="8">
        <v>0.109279555185369</v>
      </c>
      <c r="G6271" s="8">
        <v>0.145968338598926</v>
      </c>
      <c r="H6271" s="8">
        <v>0.175011935974065</v>
      </c>
    </row>
    <row r="6272" spans="1:8" x14ac:dyDescent="0.35">
      <c r="A6272" s="7" t="s">
        <v>2029</v>
      </c>
      <c r="B6272" s="7">
        <v>0</v>
      </c>
      <c r="C6272" s="7">
        <v>0</v>
      </c>
      <c r="D6272" s="7" t="s">
        <v>5</v>
      </c>
      <c r="E6272" s="8">
        <v>0.33182639909385803</v>
      </c>
      <c r="F6272" s="8">
        <v>0.21328293251830699</v>
      </c>
      <c r="G6272" s="8">
        <v>0.29413482538789198</v>
      </c>
      <c r="H6272" s="8">
        <v>0.33000575903566898</v>
      </c>
    </row>
    <row r="6273" spans="1:8" x14ac:dyDescent="0.35">
      <c r="A6273" s="7" t="s">
        <v>2030</v>
      </c>
      <c r="B6273" s="7">
        <v>0</v>
      </c>
      <c r="C6273" s="7">
        <v>0</v>
      </c>
      <c r="D6273" s="7" t="s">
        <v>6</v>
      </c>
      <c r="E6273" s="8">
        <v>0.15778021951093399</v>
      </c>
      <c r="F6273" s="8">
        <v>0.119193140796498</v>
      </c>
      <c r="G6273" s="8">
        <v>0.136691890991788</v>
      </c>
      <c r="H6273" s="8">
        <v>0.166558344008818</v>
      </c>
    </row>
    <row r="6274" spans="1:8" x14ac:dyDescent="0.35">
      <c r="A6274" s="7" t="s">
        <v>2031</v>
      </c>
      <c r="B6274" s="7">
        <v>0</v>
      </c>
      <c r="C6274" s="7">
        <v>0</v>
      </c>
      <c r="D6274" s="7" t="s">
        <v>7</v>
      </c>
      <c r="E6274" s="8">
        <v>0.207927481167234</v>
      </c>
      <c r="F6274" s="8">
        <v>0.16000936818377401</v>
      </c>
      <c r="G6274" s="8">
        <v>0.30578887431798302</v>
      </c>
      <c r="H6274" s="8">
        <v>0.18445618621477899</v>
      </c>
    </row>
    <row r="6275" spans="1:8" x14ac:dyDescent="0.35">
      <c r="A6275" s="7" t="s">
        <v>2032</v>
      </c>
      <c r="B6275" s="7">
        <v>0</v>
      </c>
      <c r="C6275" s="7">
        <v>0</v>
      </c>
      <c r="D6275" s="7" t="s">
        <v>8</v>
      </c>
      <c r="E6275" s="8">
        <v>0.17662842176905499</v>
      </c>
      <c r="F6275" s="8">
        <v>8.8214820019844695E-2</v>
      </c>
      <c r="G6275" s="8">
        <v>0.10243204495714101</v>
      </c>
      <c r="H6275" s="8">
        <v>0.205059957291889</v>
      </c>
    </row>
    <row r="6276" spans="1:8" x14ac:dyDescent="0.35">
      <c r="A6276" s="7" t="s">
        <v>2033</v>
      </c>
      <c r="B6276" s="7">
        <v>0</v>
      </c>
      <c r="C6276" s="7">
        <v>0</v>
      </c>
      <c r="D6276" s="7" t="s">
        <v>9</v>
      </c>
      <c r="E6276" s="8">
        <v>0.30563654380545002</v>
      </c>
      <c r="F6276" s="8">
        <v>0.19009226932680801</v>
      </c>
      <c r="G6276" s="8">
        <v>0.159099654777768</v>
      </c>
      <c r="H6276" s="8">
        <v>0.18890616929774401</v>
      </c>
    </row>
    <row r="6277" spans="1:8" x14ac:dyDescent="0.35">
      <c r="A6277" s="7" t="s">
        <v>2034</v>
      </c>
      <c r="B6277" s="7">
        <v>0</v>
      </c>
      <c r="C6277" s="7">
        <v>0</v>
      </c>
      <c r="D6277" s="7" t="s">
        <v>10</v>
      </c>
      <c r="E6277" s="8">
        <v>0.20618373828610101</v>
      </c>
      <c r="F6277" s="8">
        <v>8.9563295067102894E-2</v>
      </c>
      <c r="G6277" s="8">
        <v>0.13236533642541701</v>
      </c>
      <c r="H6277" s="8">
        <v>0.29783494290961499</v>
      </c>
    </row>
    <row r="6278" spans="1:8" x14ac:dyDescent="0.35">
      <c r="A6278" s="7" t="s">
        <v>2035</v>
      </c>
      <c r="B6278" s="7">
        <v>0</v>
      </c>
      <c r="C6278" s="7">
        <v>0</v>
      </c>
      <c r="D6278" s="7" t="s">
        <v>11</v>
      </c>
      <c r="E6278" s="8">
        <v>0.20183963974647601</v>
      </c>
      <c r="F6278" s="8">
        <v>0.113487268160436</v>
      </c>
      <c r="G6278" s="8">
        <v>0.194914433907801</v>
      </c>
      <c r="H6278" s="8">
        <v>0.221693744275202</v>
      </c>
    </row>
    <row r="6279" spans="1:8" x14ac:dyDescent="0.35">
      <c r="A6279" s="7" t="s">
        <v>2036</v>
      </c>
      <c r="B6279" s="7">
        <v>0</v>
      </c>
      <c r="C6279" s="7">
        <v>0</v>
      </c>
      <c r="D6279" s="7" t="s">
        <v>12</v>
      </c>
      <c r="E6279" s="8">
        <v>0.23150442702619201</v>
      </c>
      <c r="F6279" s="8">
        <v>0.17953648455707799</v>
      </c>
      <c r="G6279" s="8">
        <v>0.23058295415747601</v>
      </c>
      <c r="H6279" s="8">
        <v>0.25998940836323797</v>
      </c>
    </row>
    <row r="6280" spans="1:8" x14ac:dyDescent="0.35">
      <c r="A6280" s="7" t="s">
        <v>2037</v>
      </c>
      <c r="B6280" s="7">
        <v>0</v>
      </c>
      <c r="C6280" s="7">
        <v>0</v>
      </c>
      <c r="D6280" s="7" t="s">
        <v>13</v>
      </c>
      <c r="E6280" s="8">
        <v>0.266918329150926</v>
      </c>
      <c r="F6280" s="8">
        <v>0.189891233131252</v>
      </c>
      <c r="G6280" s="8">
        <v>0.22369441727028599</v>
      </c>
      <c r="H6280" s="8">
        <v>0.25020225009017899</v>
      </c>
    </row>
    <row r="6281" spans="1:8" x14ac:dyDescent="0.35">
      <c r="A6281" s="7" t="s">
        <v>2038</v>
      </c>
      <c r="B6281" s="7">
        <v>0</v>
      </c>
      <c r="C6281" s="7">
        <v>0</v>
      </c>
      <c r="D6281" s="7" t="s">
        <v>14</v>
      </c>
      <c r="E6281" s="8">
        <v>0.25522841401809898</v>
      </c>
      <c r="F6281" s="8">
        <v>0.157907051785002</v>
      </c>
      <c r="G6281" s="8">
        <v>0.21436801507224401</v>
      </c>
      <c r="H6281" s="8">
        <v>0.16572416177094301</v>
      </c>
    </row>
    <row r="6282" spans="1:8" x14ac:dyDescent="0.35">
      <c r="A6282" s="7" t="s">
        <v>2039</v>
      </c>
      <c r="B6282" s="7">
        <v>0</v>
      </c>
      <c r="C6282" s="7">
        <v>0</v>
      </c>
      <c r="D6282" s="7" t="s">
        <v>15</v>
      </c>
      <c r="E6282" s="8">
        <v>0.29372477956118198</v>
      </c>
      <c r="F6282" s="8">
        <v>0.25284237919103297</v>
      </c>
      <c r="G6282" s="8">
        <v>0.23172783696724</v>
      </c>
      <c r="H6282" s="8">
        <v>0.25615129986768698</v>
      </c>
    </row>
    <row r="6283" spans="1:8" x14ac:dyDescent="0.35">
      <c r="A6283" s="7" t="s">
        <v>2040</v>
      </c>
      <c r="B6283" s="7">
        <v>0</v>
      </c>
      <c r="C6283" s="7">
        <v>0</v>
      </c>
      <c r="D6283" s="7" t="s">
        <v>16</v>
      </c>
      <c r="E6283" s="8">
        <v>0.28968647055490998</v>
      </c>
      <c r="F6283" s="8">
        <v>0.20422864465597201</v>
      </c>
      <c r="G6283" s="8">
        <v>0.259478422993839</v>
      </c>
      <c r="H6283" s="8">
        <v>0.26931933922984103</v>
      </c>
    </row>
    <row r="6284" spans="1:8" x14ac:dyDescent="0.35">
      <c r="A6284" s="7" t="s">
        <v>2041</v>
      </c>
      <c r="B6284" s="7">
        <v>0</v>
      </c>
      <c r="C6284" s="7">
        <v>0</v>
      </c>
      <c r="D6284" s="7" t="s">
        <v>39</v>
      </c>
      <c r="E6284" s="8">
        <v>4.79697196690132E-2</v>
      </c>
      <c r="F6284" s="8">
        <v>5.8302793854066802E-2</v>
      </c>
      <c r="G6284" s="8">
        <v>9.1580326296268402E-2</v>
      </c>
      <c r="H6284" s="8">
        <v>0.137535283877641</v>
      </c>
    </row>
    <row r="6285" spans="1:8" x14ac:dyDescent="0.35">
      <c r="A6285" s="7" t="s">
        <v>2042</v>
      </c>
      <c r="B6285" s="7">
        <v>0</v>
      </c>
      <c r="C6285" s="7">
        <v>0</v>
      </c>
      <c r="D6285" s="7" t="s">
        <v>40</v>
      </c>
      <c r="E6285" s="8">
        <v>0.17556507179172101</v>
      </c>
      <c r="F6285" s="8">
        <v>9.4998019973252801E-2</v>
      </c>
      <c r="G6285" s="8">
        <v>0.122830046994149</v>
      </c>
      <c r="H6285" s="8">
        <v>6.4726815091037504E-2</v>
      </c>
    </row>
    <row r="6286" spans="1:8" x14ac:dyDescent="0.35">
      <c r="A6286" s="7" t="s">
        <v>2043</v>
      </c>
      <c r="B6286" s="7">
        <v>0</v>
      </c>
      <c r="C6286" s="7">
        <v>0</v>
      </c>
      <c r="D6286" s="7" t="s">
        <v>41</v>
      </c>
      <c r="E6286" s="8">
        <v>0.20853596764684401</v>
      </c>
      <c r="F6286" s="8">
        <v>0.13909170294524101</v>
      </c>
      <c r="G6286" s="8">
        <v>0.187108100066086</v>
      </c>
      <c r="H6286" s="8">
        <v>0.18822545723022899</v>
      </c>
    </row>
    <row r="6287" spans="1:8" x14ac:dyDescent="0.35">
      <c r="A6287" s="7" t="s">
        <v>2044</v>
      </c>
      <c r="B6287" s="7">
        <v>0</v>
      </c>
      <c r="C6287" s="7">
        <v>0</v>
      </c>
      <c r="D6287" s="7" t="s">
        <v>42</v>
      </c>
      <c r="E6287" s="8">
        <v>0.29538959701645301</v>
      </c>
      <c r="F6287" s="8">
        <v>0.17016277074757</v>
      </c>
      <c r="G6287" s="8">
        <v>0.20614550011271099</v>
      </c>
      <c r="H6287" s="8">
        <v>0.26003658541929597</v>
      </c>
    </row>
    <row r="6288" spans="1:8" x14ac:dyDescent="0.35">
      <c r="A6288" s="7" t="s">
        <v>2045</v>
      </c>
      <c r="B6288" s="7">
        <v>0</v>
      </c>
      <c r="C6288" s="7">
        <v>0</v>
      </c>
      <c r="D6288" s="7" t="s">
        <v>43</v>
      </c>
      <c r="E6288" s="8">
        <v>0.34494586705618002</v>
      </c>
      <c r="F6288" s="8">
        <v>0.26242074549714201</v>
      </c>
      <c r="G6288" s="8">
        <v>0.310794131592598</v>
      </c>
      <c r="H6288" s="8">
        <v>0.27068408620383699</v>
      </c>
    </row>
    <row r="6289" spans="1:8" x14ac:dyDescent="0.35">
      <c r="A6289" s="7" t="s">
        <v>2046</v>
      </c>
      <c r="B6289" s="7">
        <v>0</v>
      </c>
      <c r="C6289" s="7">
        <v>0</v>
      </c>
      <c r="D6289" s="7" t="s">
        <v>44</v>
      </c>
      <c r="E6289" s="8">
        <v>0.24857075581353599</v>
      </c>
      <c r="F6289" s="8">
        <v>0.216420633388962</v>
      </c>
      <c r="G6289" s="8">
        <v>0.241744575121566</v>
      </c>
      <c r="H6289" s="8">
        <v>0.32595302442712598</v>
      </c>
    </row>
    <row r="6290" spans="1:8" x14ac:dyDescent="0.35">
      <c r="A6290" s="7" t="s">
        <v>2047</v>
      </c>
      <c r="B6290" s="7">
        <v>0</v>
      </c>
      <c r="C6290" s="7">
        <v>0</v>
      </c>
      <c r="D6290" s="7" t="s">
        <v>17</v>
      </c>
      <c r="E6290" s="8">
        <v>0.37702696311411399</v>
      </c>
      <c r="F6290" s="8">
        <v>0.25989065607392903</v>
      </c>
      <c r="G6290" s="8">
        <v>0.35651613318190201</v>
      </c>
      <c r="H6290" s="8">
        <v>0.38160082802760598</v>
      </c>
    </row>
    <row r="6291" spans="1:8" x14ac:dyDescent="0.35">
      <c r="A6291" s="7" t="s">
        <v>2048</v>
      </c>
      <c r="B6291" s="7">
        <v>0</v>
      </c>
      <c r="C6291" s="7">
        <v>0</v>
      </c>
      <c r="D6291" s="7" t="s">
        <v>18</v>
      </c>
      <c r="E6291" s="8">
        <v>0.24152028203281301</v>
      </c>
      <c r="F6291" s="8">
        <v>0.17488802330158501</v>
      </c>
      <c r="G6291" s="8">
        <v>0.18655969972620301</v>
      </c>
      <c r="H6291" s="8">
        <v>0.24381469300945599</v>
      </c>
    </row>
    <row r="6292" spans="1:8" x14ac:dyDescent="0.35">
      <c r="A6292" s="7" t="s">
        <v>2049</v>
      </c>
      <c r="B6292" s="7">
        <v>0</v>
      </c>
      <c r="C6292" s="7">
        <v>0</v>
      </c>
      <c r="D6292" s="7" t="s">
        <v>19</v>
      </c>
      <c r="E6292" s="8">
        <v>0.237506743405837</v>
      </c>
      <c r="F6292" s="8">
        <v>0.18242135909699</v>
      </c>
      <c r="G6292" s="8">
        <v>0.21722345944760399</v>
      </c>
      <c r="H6292" s="8">
        <v>0.18282050696955199</v>
      </c>
    </row>
    <row r="6293" spans="1:8" x14ac:dyDescent="0.35">
      <c r="A6293" s="7" t="s">
        <v>2050</v>
      </c>
      <c r="B6293" s="7">
        <v>0</v>
      </c>
      <c r="C6293" s="7">
        <v>0</v>
      </c>
      <c r="D6293" s="7" t="s">
        <v>20</v>
      </c>
      <c r="E6293" s="8">
        <v>0.18239496407392999</v>
      </c>
      <c r="F6293" s="8">
        <v>0.10438406220200599</v>
      </c>
      <c r="G6293" s="8">
        <v>0.1232722327436</v>
      </c>
      <c r="H6293" s="8">
        <v>0.18496463649241099</v>
      </c>
    </row>
    <row r="6294" spans="1:8" x14ac:dyDescent="0.35">
      <c r="A6294" s="7" t="s">
        <v>2051</v>
      </c>
      <c r="B6294" s="7">
        <v>0</v>
      </c>
      <c r="C6294" s="7">
        <v>0</v>
      </c>
      <c r="D6294" s="7" t="s">
        <v>21</v>
      </c>
      <c r="E6294" s="8">
        <v>0.234582122774737</v>
      </c>
      <c r="F6294" s="8">
        <v>0.17922842317079199</v>
      </c>
      <c r="G6294" s="8">
        <v>0.209141770440019</v>
      </c>
      <c r="H6294" s="8">
        <v>0.25632187523986</v>
      </c>
    </row>
    <row r="6295" spans="1:8" x14ac:dyDescent="0.35">
      <c r="A6295" s="7" t="s">
        <v>2052</v>
      </c>
      <c r="B6295" s="7">
        <v>0</v>
      </c>
      <c r="C6295" s="7">
        <v>0</v>
      </c>
      <c r="D6295" s="7" t="s">
        <v>22</v>
      </c>
      <c r="E6295" s="8">
        <v>0.28154819794508601</v>
      </c>
      <c r="F6295" s="8">
        <v>0.183737932454725</v>
      </c>
      <c r="G6295" s="8">
        <v>0.22841874729454401</v>
      </c>
      <c r="H6295" s="8">
        <v>0.235641632357626</v>
      </c>
    </row>
    <row r="6296" spans="1:8" x14ac:dyDescent="0.35">
      <c r="A6296" s="7" t="s">
        <v>2053</v>
      </c>
      <c r="B6296" s="7">
        <v>0</v>
      </c>
      <c r="C6296" s="7" t="s">
        <v>168</v>
      </c>
      <c r="D6296" s="7" t="s">
        <v>36</v>
      </c>
      <c r="E6296" s="8">
        <v>0.53219367832617004</v>
      </c>
      <c r="F6296" s="8">
        <v>0.39064724725710198</v>
      </c>
      <c r="G6296" s="8">
        <v>0.53084604679274605</v>
      </c>
      <c r="H6296" s="8">
        <v>0.52579451064838401</v>
      </c>
    </row>
    <row r="6297" spans="1:8" x14ac:dyDescent="0.35">
      <c r="A6297" s="7" t="s">
        <v>2054</v>
      </c>
      <c r="B6297" s="7">
        <v>0</v>
      </c>
      <c r="C6297" s="7">
        <v>0</v>
      </c>
      <c r="D6297" s="7" t="s">
        <v>1</v>
      </c>
      <c r="E6297" s="8">
        <v>0.665447916183734</v>
      </c>
      <c r="F6297" s="8">
        <v>0.52329235688863895</v>
      </c>
      <c r="G6297" s="8">
        <v>0.63403024153605603</v>
      </c>
      <c r="H6297" s="8">
        <v>0.67820771766957599</v>
      </c>
    </row>
    <row r="6298" spans="1:8" x14ac:dyDescent="0.35">
      <c r="A6298" s="7" t="s">
        <v>2055</v>
      </c>
      <c r="B6298" s="7">
        <v>0</v>
      </c>
      <c r="C6298" s="7">
        <v>0</v>
      </c>
      <c r="D6298" s="7" t="s">
        <v>2</v>
      </c>
      <c r="E6298" s="8">
        <v>0.56014389404557596</v>
      </c>
      <c r="F6298" s="8">
        <v>0.29721062398376902</v>
      </c>
      <c r="G6298" s="8">
        <v>0.488254708990914</v>
      </c>
      <c r="H6298" s="8">
        <v>0.56878649930560898</v>
      </c>
    </row>
    <row r="6299" spans="1:8" x14ac:dyDescent="0.35">
      <c r="A6299" s="7" t="s">
        <v>2056</v>
      </c>
      <c r="B6299" s="7">
        <v>0</v>
      </c>
      <c r="C6299" s="7">
        <v>0</v>
      </c>
      <c r="D6299" s="7" t="s">
        <v>3</v>
      </c>
      <c r="E6299" s="8">
        <v>0.92491988005949699</v>
      </c>
      <c r="F6299" s="8">
        <v>0.68782329475829296</v>
      </c>
      <c r="G6299" s="8">
        <v>0.78433303235099705</v>
      </c>
      <c r="H6299" s="8">
        <v>0.70534073384837304</v>
      </c>
    </row>
    <row r="6300" spans="1:8" x14ac:dyDescent="0.35">
      <c r="A6300" s="7" t="s">
        <v>2057</v>
      </c>
      <c r="B6300" s="7">
        <v>0</v>
      </c>
      <c r="C6300" s="7">
        <v>0</v>
      </c>
      <c r="D6300" s="7" t="s">
        <v>4</v>
      </c>
      <c r="E6300" s="8">
        <v>0.38201461451016</v>
      </c>
      <c r="F6300" s="8">
        <v>0.30946096258391198</v>
      </c>
      <c r="G6300" s="8">
        <v>0.38425105727672298</v>
      </c>
      <c r="H6300" s="8">
        <v>0.38254379143949502</v>
      </c>
    </row>
    <row r="6301" spans="1:8" x14ac:dyDescent="0.35">
      <c r="A6301" s="7" t="s">
        <v>2058</v>
      </c>
      <c r="B6301" s="7">
        <v>0</v>
      </c>
      <c r="C6301" s="7">
        <v>0</v>
      </c>
      <c r="D6301" s="7" t="s">
        <v>5</v>
      </c>
      <c r="E6301" s="8">
        <v>0.65012991421837996</v>
      </c>
      <c r="F6301" s="8">
        <v>0.521389649462354</v>
      </c>
      <c r="G6301" s="8">
        <v>0.714419928225136</v>
      </c>
      <c r="H6301" s="8">
        <v>0.71583573673814904</v>
      </c>
    </row>
    <row r="6302" spans="1:8" x14ac:dyDescent="0.35">
      <c r="A6302" s="7" t="s">
        <v>2059</v>
      </c>
      <c r="B6302" s="7">
        <v>0</v>
      </c>
      <c r="C6302" s="7">
        <v>0</v>
      </c>
      <c r="D6302" s="7" t="s">
        <v>6</v>
      </c>
      <c r="E6302" s="8">
        <v>0.35086224587790199</v>
      </c>
      <c r="F6302" s="8">
        <v>0.248988016445917</v>
      </c>
      <c r="G6302" s="8">
        <v>0.39405573284454298</v>
      </c>
      <c r="H6302" s="8">
        <v>0.32087165641558202</v>
      </c>
    </row>
    <row r="6303" spans="1:8" x14ac:dyDescent="0.35">
      <c r="A6303" s="7" t="s">
        <v>2060</v>
      </c>
      <c r="B6303" s="7">
        <v>0</v>
      </c>
      <c r="C6303" s="7">
        <v>0</v>
      </c>
      <c r="D6303" s="7" t="s">
        <v>7</v>
      </c>
      <c r="E6303" s="8">
        <v>0.37152356337467701</v>
      </c>
      <c r="F6303" s="8">
        <v>0.29342549327517697</v>
      </c>
      <c r="G6303" s="8">
        <v>0.58214237060012997</v>
      </c>
      <c r="H6303" s="8">
        <v>0.436561503354219</v>
      </c>
    </row>
    <row r="6304" spans="1:8" x14ac:dyDescent="0.35">
      <c r="A6304" s="7" t="s">
        <v>2061</v>
      </c>
      <c r="B6304" s="7">
        <v>0</v>
      </c>
      <c r="C6304" s="7">
        <v>0</v>
      </c>
      <c r="D6304" s="7" t="s">
        <v>8</v>
      </c>
      <c r="E6304" s="8">
        <v>0.22213748354129001</v>
      </c>
      <c r="F6304" s="8">
        <v>0.13120379353071601</v>
      </c>
      <c r="G6304" s="8">
        <v>0.20226595093147301</v>
      </c>
      <c r="H6304" s="8">
        <v>0.34659140359746998</v>
      </c>
    </row>
    <row r="6305" spans="1:8" x14ac:dyDescent="0.35">
      <c r="A6305" s="7" t="s">
        <v>2062</v>
      </c>
      <c r="B6305" s="7">
        <v>0</v>
      </c>
      <c r="C6305" s="7">
        <v>0</v>
      </c>
      <c r="D6305" s="7" t="s">
        <v>9</v>
      </c>
      <c r="E6305" s="8">
        <v>0.53696711805740904</v>
      </c>
      <c r="F6305" s="8">
        <v>0.24578302771945401</v>
      </c>
      <c r="G6305" s="8">
        <v>0.30118299776757301</v>
      </c>
      <c r="H6305" s="8">
        <v>0.29976866084049902</v>
      </c>
    </row>
    <row r="6306" spans="1:8" x14ac:dyDescent="0.35">
      <c r="A6306" s="7" t="s">
        <v>2063</v>
      </c>
      <c r="B6306" s="7">
        <v>0</v>
      </c>
      <c r="C6306" s="7">
        <v>0</v>
      </c>
      <c r="D6306" s="7" t="s">
        <v>10</v>
      </c>
      <c r="E6306" s="8">
        <v>0.21579130189749501</v>
      </c>
      <c r="F6306" s="8">
        <v>0.167627223195259</v>
      </c>
      <c r="G6306" s="8">
        <v>0.48858237137795901</v>
      </c>
      <c r="H6306" s="8">
        <v>0.54444719034433997</v>
      </c>
    </row>
    <row r="6307" spans="1:8" x14ac:dyDescent="0.35">
      <c r="A6307" s="7" t="s">
        <v>2064</v>
      </c>
      <c r="B6307" s="7">
        <v>0</v>
      </c>
      <c r="C6307" s="7">
        <v>0</v>
      </c>
      <c r="D6307" s="7" t="s">
        <v>11</v>
      </c>
      <c r="E6307" s="8">
        <v>0.31938758474986501</v>
      </c>
      <c r="F6307" s="8">
        <v>0.18179492534526201</v>
      </c>
      <c r="G6307" s="8">
        <v>0.51554329762917295</v>
      </c>
      <c r="H6307" s="8">
        <v>0.38683251069479102</v>
      </c>
    </row>
    <row r="6308" spans="1:8" x14ac:dyDescent="0.35">
      <c r="A6308" s="7" t="s">
        <v>2065</v>
      </c>
      <c r="B6308" s="7">
        <v>0</v>
      </c>
      <c r="C6308" s="7">
        <v>0</v>
      </c>
      <c r="D6308" s="7" t="s">
        <v>12</v>
      </c>
      <c r="E6308" s="8">
        <v>0.55148552087339098</v>
      </c>
      <c r="F6308" s="8">
        <v>0.35423391434339901</v>
      </c>
      <c r="G6308" s="8">
        <v>0.46199965620969702</v>
      </c>
      <c r="H6308" s="8">
        <v>0.45269719298350802</v>
      </c>
    </row>
    <row r="6309" spans="1:8" x14ac:dyDescent="0.35">
      <c r="A6309" s="7" t="s">
        <v>2066</v>
      </c>
      <c r="B6309" s="7">
        <v>0</v>
      </c>
      <c r="C6309" s="7">
        <v>0</v>
      </c>
      <c r="D6309" s="7" t="s">
        <v>13</v>
      </c>
      <c r="E6309" s="8">
        <v>0.57711128479734897</v>
      </c>
      <c r="F6309" s="8">
        <v>0.39112042087746302</v>
      </c>
      <c r="G6309" s="8">
        <v>0.60904587991219905</v>
      </c>
      <c r="H6309" s="8">
        <v>0.60701528819605199</v>
      </c>
    </row>
    <row r="6310" spans="1:8" x14ac:dyDescent="0.35">
      <c r="A6310" s="7" t="s">
        <v>2067</v>
      </c>
      <c r="B6310" s="7">
        <v>0</v>
      </c>
      <c r="C6310" s="7">
        <v>0</v>
      </c>
      <c r="D6310" s="7" t="s">
        <v>14</v>
      </c>
      <c r="E6310" s="8">
        <v>0.47919522080744298</v>
      </c>
      <c r="F6310" s="8">
        <v>0.38870018756930202</v>
      </c>
      <c r="G6310" s="8">
        <v>0.540545702207193</v>
      </c>
      <c r="H6310" s="8">
        <v>0.57288195887016302</v>
      </c>
    </row>
    <row r="6311" spans="1:8" x14ac:dyDescent="0.35">
      <c r="A6311" s="7" t="s">
        <v>2068</v>
      </c>
      <c r="B6311" s="7">
        <v>0</v>
      </c>
      <c r="C6311" s="7">
        <v>0</v>
      </c>
      <c r="D6311" s="7" t="s">
        <v>15</v>
      </c>
      <c r="E6311" s="8">
        <v>0.71283831972762801</v>
      </c>
      <c r="F6311" s="8">
        <v>0.56416875538331401</v>
      </c>
      <c r="G6311" s="8">
        <v>0.58434748209947995</v>
      </c>
      <c r="H6311" s="8">
        <v>0.56678839978973605</v>
      </c>
    </row>
    <row r="6312" spans="1:8" x14ac:dyDescent="0.35">
      <c r="A6312" s="7" t="s">
        <v>2069</v>
      </c>
      <c r="B6312" s="7">
        <v>0</v>
      </c>
      <c r="C6312" s="7">
        <v>0</v>
      </c>
      <c r="D6312" s="7" t="s">
        <v>16</v>
      </c>
      <c r="E6312" s="8">
        <v>0.59922678405995999</v>
      </c>
      <c r="F6312" s="8">
        <v>0.54072036492675002</v>
      </c>
      <c r="G6312" s="8">
        <v>0.56570975968122195</v>
      </c>
      <c r="H6312" s="8">
        <v>0.57062530522635002</v>
      </c>
    </row>
    <row r="6313" spans="1:8" x14ac:dyDescent="0.35">
      <c r="A6313" s="7" t="s">
        <v>2070</v>
      </c>
      <c r="B6313" s="7">
        <v>0</v>
      </c>
      <c r="C6313" s="7">
        <v>0</v>
      </c>
      <c r="D6313" s="7" t="s">
        <v>39</v>
      </c>
      <c r="E6313" s="8">
        <v>6.6723500509455497E-2</v>
      </c>
      <c r="F6313" s="8">
        <v>3.9612905810677203E-2</v>
      </c>
      <c r="G6313" s="8">
        <v>9.9241936064214303E-2</v>
      </c>
      <c r="H6313" s="8">
        <v>0.18033654537334701</v>
      </c>
    </row>
    <row r="6314" spans="1:8" x14ac:dyDescent="0.35">
      <c r="A6314" s="7" t="s">
        <v>2071</v>
      </c>
      <c r="B6314" s="7">
        <v>0</v>
      </c>
      <c r="C6314" s="7">
        <v>0</v>
      </c>
      <c r="D6314" s="7" t="s">
        <v>40</v>
      </c>
      <c r="E6314" s="8">
        <v>0.410009991925332</v>
      </c>
      <c r="F6314" s="8">
        <v>0.21535675045018399</v>
      </c>
      <c r="G6314" s="8">
        <v>0.26593692858900297</v>
      </c>
      <c r="H6314" s="8">
        <v>0.170672946701873</v>
      </c>
    </row>
    <row r="6315" spans="1:8" x14ac:dyDescent="0.35">
      <c r="A6315" s="7" t="s">
        <v>2072</v>
      </c>
      <c r="B6315" s="7">
        <v>0</v>
      </c>
      <c r="C6315" s="7">
        <v>0</v>
      </c>
      <c r="D6315" s="7" t="s">
        <v>41</v>
      </c>
      <c r="E6315" s="8">
        <v>0.30148735511928598</v>
      </c>
      <c r="F6315" s="8">
        <v>0.34453548769793901</v>
      </c>
      <c r="G6315" s="8">
        <v>0.40723515651028602</v>
      </c>
      <c r="H6315" s="8">
        <v>0.47482770113690997</v>
      </c>
    </row>
    <row r="6316" spans="1:8" x14ac:dyDescent="0.35">
      <c r="A6316" s="7" t="s">
        <v>2073</v>
      </c>
      <c r="B6316" s="7">
        <v>0</v>
      </c>
      <c r="C6316" s="7">
        <v>0</v>
      </c>
      <c r="D6316" s="7" t="s">
        <v>42</v>
      </c>
      <c r="E6316" s="8">
        <v>0.49395248182448498</v>
      </c>
      <c r="F6316" s="8">
        <v>0.342268897359222</v>
      </c>
      <c r="G6316" s="8">
        <v>0.47528964812964603</v>
      </c>
      <c r="H6316" s="8">
        <v>0.44277590485099599</v>
      </c>
    </row>
    <row r="6317" spans="1:8" x14ac:dyDescent="0.35">
      <c r="A6317" s="7" t="s">
        <v>2074</v>
      </c>
      <c r="B6317" s="7">
        <v>0</v>
      </c>
      <c r="C6317" s="7">
        <v>0</v>
      </c>
      <c r="D6317" s="7" t="s">
        <v>43</v>
      </c>
      <c r="E6317" s="8">
        <v>0.69014801797195402</v>
      </c>
      <c r="F6317" s="8">
        <v>0.54255092923162296</v>
      </c>
      <c r="G6317" s="8">
        <v>0.72235849338879699</v>
      </c>
      <c r="H6317" s="8">
        <v>0.61281132753068501</v>
      </c>
    </row>
    <row r="6318" spans="1:8" x14ac:dyDescent="0.35">
      <c r="A6318" s="7" t="s">
        <v>2075</v>
      </c>
      <c r="B6318" s="7">
        <v>0</v>
      </c>
      <c r="C6318" s="7">
        <v>0</v>
      </c>
      <c r="D6318" s="7" t="s">
        <v>44</v>
      </c>
      <c r="E6318" s="8">
        <v>0.77553739635893404</v>
      </c>
      <c r="F6318" s="8">
        <v>0.51156292046512197</v>
      </c>
      <c r="G6318" s="8">
        <v>0.72225347570516196</v>
      </c>
      <c r="H6318" s="8">
        <v>0.79388285715020801</v>
      </c>
    </row>
    <row r="6319" spans="1:8" x14ac:dyDescent="0.35">
      <c r="A6319" s="7" t="s">
        <v>2076</v>
      </c>
      <c r="B6319" s="7">
        <v>0</v>
      </c>
      <c r="C6319" s="7">
        <v>0</v>
      </c>
      <c r="D6319" s="7" t="s">
        <v>17</v>
      </c>
      <c r="E6319" s="8">
        <v>0.81024572943087103</v>
      </c>
      <c r="F6319" s="8">
        <v>0.51568104247145696</v>
      </c>
      <c r="G6319" s="8">
        <v>0.85173401690516903</v>
      </c>
      <c r="H6319" s="8">
        <v>0.76787345688449804</v>
      </c>
    </row>
    <row r="6320" spans="1:8" x14ac:dyDescent="0.35">
      <c r="A6320" s="7" t="s">
        <v>2077</v>
      </c>
      <c r="B6320" s="7">
        <v>0</v>
      </c>
      <c r="C6320" s="7">
        <v>0</v>
      </c>
      <c r="D6320" s="7" t="s">
        <v>18</v>
      </c>
      <c r="E6320" s="8">
        <v>0.50108072877536902</v>
      </c>
      <c r="F6320" s="8">
        <v>0.36151309218799998</v>
      </c>
      <c r="G6320" s="8">
        <v>0.45939463727664098</v>
      </c>
      <c r="H6320" s="8">
        <v>0.49175688072769902</v>
      </c>
    </row>
    <row r="6321" spans="1:8" x14ac:dyDescent="0.35">
      <c r="A6321" s="7" t="s">
        <v>2078</v>
      </c>
      <c r="B6321" s="7">
        <v>0</v>
      </c>
      <c r="C6321" s="7">
        <v>0</v>
      </c>
      <c r="D6321" s="7" t="s">
        <v>19</v>
      </c>
      <c r="E6321" s="8">
        <v>0.42423029278681701</v>
      </c>
      <c r="F6321" s="8">
        <v>0.36303354734778098</v>
      </c>
      <c r="G6321" s="8">
        <v>0.46369190290128598</v>
      </c>
      <c r="H6321" s="8">
        <v>0.44619146123105402</v>
      </c>
    </row>
    <row r="6322" spans="1:8" x14ac:dyDescent="0.35">
      <c r="A6322" s="7" t="s">
        <v>2079</v>
      </c>
      <c r="B6322" s="7">
        <v>0</v>
      </c>
      <c r="C6322" s="7">
        <v>0</v>
      </c>
      <c r="D6322" s="7" t="s">
        <v>20</v>
      </c>
      <c r="E6322" s="8">
        <v>0.424025696975938</v>
      </c>
      <c r="F6322" s="8">
        <v>0.33985576043204102</v>
      </c>
      <c r="G6322" s="8">
        <v>0.38721347051613603</v>
      </c>
      <c r="H6322" s="8">
        <v>0.42413749704040798</v>
      </c>
    </row>
    <row r="6323" spans="1:8" x14ac:dyDescent="0.35">
      <c r="A6323" s="7" t="s">
        <v>2080</v>
      </c>
      <c r="B6323" s="7">
        <v>0</v>
      </c>
      <c r="C6323" s="7">
        <v>0</v>
      </c>
      <c r="D6323" s="7" t="s">
        <v>21</v>
      </c>
      <c r="E6323" s="8">
        <v>0.53077675346295905</v>
      </c>
      <c r="F6323" s="8">
        <v>0.38678117434817799</v>
      </c>
      <c r="G6323" s="8">
        <v>0.52580819266135304</v>
      </c>
      <c r="H6323" s="8">
        <v>0.51121101104789701</v>
      </c>
    </row>
    <row r="6324" spans="1:8" x14ac:dyDescent="0.35">
      <c r="A6324" s="7" t="s">
        <v>2081</v>
      </c>
      <c r="B6324" s="7">
        <v>0</v>
      </c>
      <c r="C6324" s="7">
        <v>0</v>
      </c>
      <c r="D6324" s="7" t="s">
        <v>22</v>
      </c>
      <c r="E6324" s="8">
        <v>0.53358805189695602</v>
      </c>
      <c r="F6324" s="8">
        <v>0.39445717921802997</v>
      </c>
      <c r="G6324" s="8">
        <v>0.535810566559631</v>
      </c>
      <c r="H6324" s="8">
        <v>0.54018097126650899</v>
      </c>
    </row>
    <row r="6325" spans="1:8" x14ac:dyDescent="0.35">
      <c r="A6325" s="7" t="s">
        <v>2082</v>
      </c>
      <c r="B6325" s="7">
        <v>0</v>
      </c>
      <c r="C6325" s="7" t="s">
        <v>169</v>
      </c>
      <c r="D6325" s="7" t="s">
        <v>36</v>
      </c>
      <c r="E6325" s="8">
        <v>0.131727414575873</v>
      </c>
      <c r="F6325" s="8">
        <v>9.9551733180465493E-2</v>
      </c>
      <c r="G6325" s="8">
        <v>0.115511654210692</v>
      </c>
      <c r="H6325" s="8">
        <v>0.12949724187748299</v>
      </c>
    </row>
    <row r="6326" spans="1:8" x14ac:dyDescent="0.35">
      <c r="A6326" s="7" t="s">
        <v>2083</v>
      </c>
      <c r="B6326" s="7">
        <v>0</v>
      </c>
      <c r="C6326" s="7">
        <v>0</v>
      </c>
      <c r="D6326" s="7" t="s">
        <v>1</v>
      </c>
      <c r="E6326" s="8">
        <v>9.3165807524528604E-2</v>
      </c>
      <c r="F6326" s="8">
        <v>7.6814376601381101E-2</v>
      </c>
      <c r="G6326" s="8">
        <v>6.9883490965701803E-2</v>
      </c>
      <c r="H6326" s="8">
        <v>6.9196492649232694E-2</v>
      </c>
    </row>
    <row r="6327" spans="1:8" x14ac:dyDescent="0.35">
      <c r="A6327" s="7" t="s">
        <v>2084</v>
      </c>
      <c r="B6327" s="7">
        <v>0</v>
      </c>
      <c r="C6327" s="7">
        <v>0</v>
      </c>
      <c r="D6327" s="7" t="s">
        <v>2</v>
      </c>
      <c r="E6327" s="8">
        <v>8.8210873225607903E-2</v>
      </c>
      <c r="F6327" s="8">
        <v>9.6834838928653896E-2</v>
      </c>
      <c r="G6327" s="8">
        <v>3.95952970882925E-2</v>
      </c>
      <c r="H6327" s="8">
        <v>6.9096739789093795E-2</v>
      </c>
    </row>
    <row r="6328" spans="1:8" x14ac:dyDescent="0.35">
      <c r="A6328" s="7" t="s">
        <v>2085</v>
      </c>
      <c r="B6328" s="7">
        <v>0</v>
      </c>
      <c r="C6328" s="7">
        <v>0</v>
      </c>
      <c r="D6328" s="7" t="s">
        <v>3</v>
      </c>
      <c r="E6328" s="8">
        <v>0.14915910730488899</v>
      </c>
      <c r="F6328" s="8">
        <v>8.0850902150576207E-2</v>
      </c>
      <c r="G6328" s="8">
        <v>8.9706605256493502E-2</v>
      </c>
      <c r="H6328" s="8">
        <v>7.8140312774127502E-2</v>
      </c>
    </row>
    <row r="6329" spans="1:8" x14ac:dyDescent="0.35">
      <c r="A6329" s="7" t="s">
        <v>2086</v>
      </c>
      <c r="B6329" s="7">
        <v>0</v>
      </c>
      <c r="C6329" s="7">
        <v>0</v>
      </c>
      <c r="D6329" s="7" t="s">
        <v>4</v>
      </c>
      <c r="E6329" s="8">
        <v>8.94494649356532E-2</v>
      </c>
      <c r="F6329" s="8">
        <v>7.4702368902246699E-2</v>
      </c>
      <c r="G6329" s="8">
        <v>5.8001962307936E-2</v>
      </c>
      <c r="H6329" s="8">
        <v>7.7708652753576496E-2</v>
      </c>
    </row>
    <row r="6330" spans="1:8" x14ac:dyDescent="0.35">
      <c r="A6330" s="7" t="s">
        <v>2087</v>
      </c>
      <c r="B6330" s="7">
        <v>0</v>
      </c>
      <c r="C6330" s="7">
        <v>0</v>
      </c>
      <c r="D6330" s="7" t="s">
        <v>5</v>
      </c>
      <c r="E6330" s="8">
        <v>0.19781407379850599</v>
      </c>
      <c r="F6330" s="8">
        <v>0.143117840072325</v>
      </c>
      <c r="G6330" s="8">
        <v>0.28407996826644499</v>
      </c>
      <c r="H6330" s="8">
        <v>0.31629839509231</v>
      </c>
    </row>
    <row r="6331" spans="1:8" x14ac:dyDescent="0.35">
      <c r="A6331" s="7" t="s">
        <v>2088</v>
      </c>
      <c r="B6331" s="7">
        <v>0</v>
      </c>
      <c r="C6331" s="7">
        <v>0</v>
      </c>
      <c r="D6331" s="7" t="s">
        <v>6</v>
      </c>
      <c r="E6331" s="8">
        <v>0.15263002980984899</v>
      </c>
      <c r="F6331" s="8">
        <v>0.12858888899495999</v>
      </c>
      <c r="G6331" s="8">
        <v>7.4146997027720998E-2</v>
      </c>
      <c r="H6331" s="8">
        <v>6.6322350168344105E-2</v>
      </c>
    </row>
    <row r="6332" spans="1:8" x14ac:dyDescent="0.35">
      <c r="A6332" s="7" t="s">
        <v>2089</v>
      </c>
      <c r="B6332" s="7">
        <v>0</v>
      </c>
      <c r="C6332" s="7">
        <v>0</v>
      </c>
      <c r="D6332" s="7" t="s">
        <v>7</v>
      </c>
      <c r="E6332" s="8">
        <v>0.16617241812640199</v>
      </c>
      <c r="F6332" s="8">
        <v>9.4119341177569302E-2</v>
      </c>
      <c r="G6332" s="8">
        <v>0.20427954536665999</v>
      </c>
      <c r="H6332" s="8">
        <v>0.14768234601880001</v>
      </c>
    </row>
    <row r="6333" spans="1:8" x14ac:dyDescent="0.35">
      <c r="A6333" s="7" t="s">
        <v>2090</v>
      </c>
      <c r="B6333" s="7">
        <v>0</v>
      </c>
      <c r="C6333" s="7">
        <v>0</v>
      </c>
      <c r="D6333" s="7" t="s">
        <v>8</v>
      </c>
      <c r="E6333" s="8">
        <v>0.14374708712763501</v>
      </c>
      <c r="F6333" s="8">
        <v>0.124740009832824</v>
      </c>
      <c r="G6333" s="8">
        <v>0.143404722153535</v>
      </c>
      <c r="H6333" s="8">
        <v>0.25079339231750503</v>
      </c>
    </row>
    <row r="6334" spans="1:8" x14ac:dyDescent="0.35">
      <c r="A6334" s="7" t="s">
        <v>2091</v>
      </c>
      <c r="B6334" s="7">
        <v>0</v>
      </c>
      <c r="C6334" s="7">
        <v>0</v>
      </c>
      <c r="D6334" s="7" t="s">
        <v>9</v>
      </c>
      <c r="E6334" s="8">
        <v>0.33057866408963299</v>
      </c>
      <c r="F6334" s="8">
        <v>0.192551338990574</v>
      </c>
      <c r="G6334" s="8">
        <v>6.1765922773920498E-2</v>
      </c>
      <c r="H6334" s="8">
        <v>7.6843858761989806E-2</v>
      </c>
    </row>
    <row r="6335" spans="1:8" x14ac:dyDescent="0.35">
      <c r="A6335" s="7" t="s">
        <v>2092</v>
      </c>
      <c r="B6335" s="7">
        <v>0</v>
      </c>
      <c r="C6335" s="7">
        <v>0</v>
      </c>
      <c r="D6335" s="7" t="s">
        <v>10</v>
      </c>
      <c r="E6335" s="8">
        <v>4.8150144136642502E-2</v>
      </c>
      <c r="F6335" s="8">
        <v>4.1076134311815102E-2</v>
      </c>
      <c r="G6335" s="8">
        <v>8.75428209460382E-2</v>
      </c>
      <c r="H6335" s="8">
        <v>0.13728824026007999</v>
      </c>
    </row>
    <row r="6336" spans="1:8" x14ac:dyDescent="0.35">
      <c r="A6336" s="7" t="s">
        <v>2093</v>
      </c>
      <c r="B6336" s="7">
        <v>0</v>
      </c>
      <c r="C6336" s="7">
        <v>0</v>
      </c>
      <c r="D6336" s="7" t="s">
        <v>11</v>
      </c>
      <c r="E6336" s="8">
        <v>7.9431633695857901E-2</v>
      </c>
      <c r="F6336" s="8">
        <v>5.6715026211177098E-2</v>
      </c>
      <c r="G6336" s="8">
        <v>0.104319781979065</v>
      </c>
      <c r="H6336" s="8">
        <v>7.2313348381708498E-2</v>
      </c>
    </row>
    <row r="6337" spans="1:8" x14ac:dyDescent="0.35">
      <c r="A6337" s="7" t="s">
        <v>2094</v>
      </c>
      <c r="B6337" s="7">
        <v>0</v>
      </c>
      <c r="C6337" s="7">
        <v>0</v>
      </c>
      <c r="D6337" s="7" t="s">
        <v>12</v>
      </c>
      <c r="E6337" s="8">
        <v>0.111838814852291</v>
      </c>
      <c r="F6337" s="8">
        <v>8.1651438533059797E-2</v>
      </c>
      <c r="G6337" s="8">
        <v>9.5926340118728096E-2</v>
      </c>
      <c r="H6337" s="8">
        <v>7.9864206035548793E-2</v>
      </c>
    </row>
    <row r="6338" spans="1:8" x14ac:dyDescent="0.35">
      <c r="A6338" s="7" t="s">
        <v>2095</v>
      </c>
      <c r="B6338" s="7">
        <v>0</v>
      </c>
      <c r="C6338" s="7">
        <v>0</v>
      </c>
      <c r="D6338" s="7" t="s">
        <v>13</v>
      </c>
      <c r="E6338" s="8">
        <v>0.110423341903263</v>
      </c>
      <c r="F6338" s="8">
        <v>6.7433685480883507E-2</v>
      </c>
      <c r="G6338" s="8">
        <v>8.6353380461096599E-2</v>
      </c>
      <c r="H6338" s="8">
        <v>7.8772017800142105E-2</v>
      </c>
    </row>
    <row r="6339" spans="1:8" x14ac:dyDescent="0.35">
      <c r="A6339" s="7" t="s">
        <v>2096</v>
      </c>
      <c r="B6339" s="7">
        <v>0</v>
      </c>
      <c r="C6339" s="7">
        <v>0</v>
      </c>
      <c r="D6339" s="7" t="s">
        <v>14</v>
      </c>
      <c r="E6339" s="8">
        <v>0.15968756974815701</v>
      </c>
      <c r="F6339" s="8">
        <v>0.11466108370637899</v>
      </c>
      <c r="G6339" s="8">
        <v>9.4943586405203895E-2</v>
      </c>
      <c r="H6339" s="8">
        <v>0.126268773953706</v>
      </c>
    </row>
    <row r="6340" spans="1:8" x14ac:dyDescent="0.35">
      <c r="A6340" s="7" t="s">
        <v>2097</v>
      </c>
      <c r="B6340" s="7">
        <v>0</v>
      </c>
      <c r="C6340" s="7">
        <v>0</v>
      </c>
      <c r="D6340" s="7" t="s">
        <v>15</v>
      </c>
      <c r="E6340" s="8">
        <v>0.161366147651991</v>
      </c>
      <c r="F6340" s="8">
        <v>0.14001252156648</v>
      </c>
      <c r="G6340" s="8">
        <v>8.5229944735161503E-2</v>
      </c>
      <c r="H6340" s="8">
        <v>0.16143771131762999</v>
      </c>
    </row>
    <row r="6341" spans="1:8" x14ac:dyDescent="0.35">
      <c r="A6341" s="7" t="s">
        <v>2098</v>
      </c>
      <c r="B6341" s="7">
        <v>0</v>
      </c>
      <c r="C6341" s="7">
        <v>0</v>
      </c>
      <c r="D6341" s="7" t="s">
        <v>16</v>
      </c>
      <c r="E6341" s="8">
        <v>0.14655399211284301</v>
      </c>
      <c r="F6341" s="8">
        <v>0.13513361125075701</v>
      </c>
      <c r="G6341" s="8">
        <v>0.23883540696258301</v>
      </c>
      <c r="H6341" s="8">
        <v>0.257810073312081</v>
      </c>
    </row>
    <row r="6342" spans="1:8" x14ac:dyDescent="0.35">
      <c r="A6342" s="7" t="s">
        <v>2099</v>
      </c>
      <c r="B6342" s="7">
        <v>0</v>
      </c>
      <c r="C6342" s="7">
        <v>0</v>
      </c>
      <c r="D6342" s="7" t="s">
        <v>39</v>
      </c>
      <c r="E6342" s="8">
        <v>8.5057867105932591E-3</v>
      </c>
      <c r="F6342" s="8" t="s">
        <v>276</v>
      </c>
      <c r="G6342" s="8">
        <v>4.0482406814796304E-3</v>
      </c>
      <c r="H6342" s="8">
        <v>2.4701781706019501E-3</v>
      </c>
    </row>
    <row r="6343" spans="1:8" x14ac:dyDescent="0.35">
      <c r="A6343" s="7" t="s">
        <v>2100</v>
      </c>
      <c r="B6343" s="7">
        <v>0</v>
      </c>
      <c r="C6343" s="7">
        <v>0</v>
      </c>
      <c r="D6343" s="7" t="s">
        <v>40</v>
      </c>
      <c r="E6343" s="8">
        <v>2.3424697691363398E-2</v>
      </c>
      <c r="F6343" s="8">
        <v>7.8873887562860793E-3</v>
      </c>
      <c r="G6343" s="8">
        <v>1.4258088666611501E-2</v>
      </c>
      <c r="H6343" s="8">
        <v>1.25560130082793E-2</v>
      </c>
    </row>
    <row r="6344" spans="1:8" x14ac:dyDescent="0.35">
      <c r="A6344" s="7" t="s">
        <v>2101</v>
      </c>
      <c r="B6344" s="7">
        <v>0</v>
      </c>
      <c r="C6344" s="7">
        <v>0</v>
      </c>
      <c r="D6344" s="7" t="s">
        <v>41</v>
      </c>
      <c r="E6344" s="8">
        <v>3.7911090196467601E-2</v>
      </c>
      <c r="F6344" s="8">
        <v>3.41356079608678E-2</v>
      </c>
      <c r="G6344" s="8">
        <v>3.0073009374431602E-2</v>
      </c>
      <c r="H6344" s="8">
        <v>6.0434818400215397E-2</v>
      </c>
    </row>
    <row r="6345" spans="1:8" x14ac:dyDescent="0.35">
      <c r="A6345" s="7" t="s">
        <v>2102</v>
      </c>
      <c r="B6345" s="7">
        <v>0</v>
      </c>
      <c r="C6345" s="7">
        <v>0</v>
      </c>
      <c r="D6345" s="7" t="s">
        <v>42</v>
      </c>
      <c r="E6345" s="8">
        <v>8.9011385594032197E-2</v>
      </c>
      <c r="F6345" s="8">
        <v>7.2299276503222404E-2</v>
      </c>
      <c r="G6345" s="8">
        <v>5.1271341350312E-2</v>
      </c>
      <c r="H6345" s="8">
        <v>9.0048149414899803E-2</v>
      </c>
    </row>
    <row r="6346" spans="1:8" x14ac:dyDescent="0.35">
      <c r="A6346" s="7" t="s">
        <v>2103</v>
      </c>
      <c r="B6346" s="7">
        <v>0</v>
      </c>
      <c r="C6346" s="7">
        <v>0</v>
      </c>
      <c r="D6346" s="7" t="s">
        <v>43</v>
      </c>
      <c r="E6346" s="8">
        <v>0.15107767272963099</v>
      </c>
      <c r="F6346" s="8">
        <v>0.12672926370922699</v>
      </c>
      <c r="G6346" s="8">
        <v>0.122391461117224</v>
      </c>
      <c r="H6346" s="8">
        <v>0.101670885643911</v>
      </c>
    </row>
    <row r="6347" spans="1:8" x14ac:dyDescent="0.35">
      <c r="A6347" s="7" t="s">
        <v>2104</v>
      </c>
      <c r="B6347" s="7">
        <v>0</v>
      </c>
      <c r="C6347" s="7">
        <v>0</v>
      </c>
      <c r="D6347" s="7" t="s">
        <v>44</v>
      </c>
      <c r="E6347" s="8">
        <v>0.306185362604665</v>
      </c>
      <c r="F6347" s="8">
        <v>0.21427453938570401</v>
      </c>
      <c r="G6347" s="8">
        <v>0.312323854154756</v>
      </c>
      <c r="H6347" s="8">
        <v>0.318542059778814</v>
      </c>
    </row>
    <row r="6348" spans="1:8" x14ac:dyDescent="0.35">
      <c r="A6348" s="7" t="s">
        <v>2105</v>
      </c>
      <c r="B6348" s="7">
        <v>0</v>
      </c>
      <c r="C6348" s="7">
        <v>0</v>
      </c>
      <c r="D6348" s="7" t="s">
        <v>17</v>
      </c>
      <c r="E6348" s="8">
        <v>0.24512566040259401</v>
      </c>
      <c r="F6348" s="8">
        <v>0.15936688641506799</v>
      </c>
      <c r="G6348" s="8">
        <v>0.29180637369755602</v>
      </c>
      <c r="H6348" s="8">
        <v>0.26148964583266798</v>
      </c>
    </row>
    <row r="6349" spans="1:8" x14ac:dyDescent="0.35">
      <c r="A6349" s="7" t="s">
        <v>2106</v>
      </c>
      <c r="B6349" s="7">
        <v>0</v>
      </c>
      <c r="C6349" s="7">
        <v>0</v>
      </c>
      <c r="D6349" s="7" t="s">
        <v>18</v>
      </c>
      <c r="E6349" s="8">
        <v>0.11211629841239799</v>
      </c>
      <c r="F6349" s="8">
        <v>0.10071525693604901</v>
      </c>
      <c r="G6349" s="8">
        <v>7.5083512133037697E-2</v>
      </c>
      <c r="H6349" s="8">
        <v>0.10112030238156</v>
      </c>
    </row>
    <row r="6350" spans="1:8" x14ac:dyDescent="0.35">
      <c r="A6350" s="7" t="s">
        <v>2107</v>
      </c>
      <c r="B6350" s="7">
        <v>0</v>
      </c>
      <c r="C6350" s="7">
        <v>0</v>
      </c>
      <c r="D6350" s="7" t="s">
        <v>19</v>
      </c>
      <c r="E6350" s="8">
        <v>9.88598734872424E-2</v>
      </c>
      <c r="F6350" s="8">
        <v>8.0655777383223798E-2</v>
      </c>
      <c r="G6350" s="8">
        <v>7.9794233556127303E-2</v>
      </c>
      <c r="H6350" s="8">
        <v>9.3780682566267703E-2</v>
      </c>
    </row>
    <row r="6351" spans="1:8" x14ac:dyDescent="0.35">
      <c r="A6351" s="7" t="s">
        <v>2108</v>
      </c>
      <c r="B6351" s="7">
        <v>0</v>
      </c>
      <c r="C6351" s="7">
        <v>0</v>
      </c>
      <c r="D6351" s="7" t="s">
        <v>20</v>
      </c>
      <c r="E6351" s="8">
        <v>8.3978277531772505E-2</v>
      </c>
      <c r="F6351" s="8">
        <v>5.7246801531750997E-2</v>
      </c>
      <c r="G6351" s="8">
        <v>3.7006549447469998E-2</v>
      </c>
      <c r="H6351" s="8">
        <v>8.0386112205370605E-2</v>
      </c>
    </row>
    <row r="6352" spans="1:8" x14ac:dyDescent="0.35">
      <c r="A6352" s="7" t="s">
        <v>2109</v>
      </c>
      <c r="B6352" s="7">
        <v>0</v>
      </c>
      <c r="C6352" s="7">
        <v>0</v>
      </c>
      <c r="D6352" s="7" t="s">
        <v>21</v>
      </c>
      <c r="E6352" s="8">
        <v>0.17656950301969199</v>
      </c>
      <c r="F6352" s="8">
        <v>0.13243539085913</v>
      </c>
      <c r="G6352" s="8">
        <v>0.17450529154022401</v>
      </c>
      <c r="H6352" s="8">
        <v>0.19481743004111099</v>
      </c>
    </row>
    <row r="6353" spans="1:8" x14ac:dyDescent="0.35">
      <c r="A6353" s="7" t="s">
        <v>2110</v>
      </c>
      <c r="B6353" s="7">
        <v>0</v>
      </c>
      <c r="C6353" s="7">
        <v>0</v>
      </c>
      <c r="D6353" s="7" t="s">
        <v>22</v>
      </c>
      <c r="E6353" s="8">
        <v>8.7596677264508593E-2</v>
      </c>
      <c r="F6353" s="8">
        <v>6.7146476470078903E-2</v>
      </c>
      <c r="G6353" s="8">
        <v>5.7375907768748499E-2</v>
      </c>
      <c r="H6353" s="8">
        <v>6.5060783344808304E-2</v>
      </c>
    </row>
    <row r="6354" spans="1:8" x14ac:dyDescent="0.35">
      <c r="A6354" s="7" t="s">
        <v>2111</v>
      </c>
      <c r="B6354" s="7">
        <v>0</v>
      </c>
      <c r="C6354" s="7" t="s">
        <v>262</v>
      </c>
      <c r="D6354" s="7" t="s">
        <v>36</v>
      </c>
      <c r="E6354" s="8">
        <v>0.31385196640961499</v>
      </c>
      <c r="F6354" s="8">
        <v>0.17354260430830201</v>
      </c>
      <c r="G6354" s="8">
        <v>0.207378579640528</v>
      </c>
      <c r="H6354" s="8">
        <v>0.21488714821583199</v>
      </c>
    </row>
    <row r="6355" spans="1:8" x14ac:dyDescent="0.35">
      <c r="A6355" s="7" t="s">
        <v>2112</v>
      </c>
      <c r="B6355" s="7">
        <v>0</v>
      </c>
      <c r="C6355" s="7">
        <v>0</v>
      </c>
      <c r="D6355" s="7" t="s">
        <v>1</v>
      </c>
      <c r="E6355" s="8">
        <v>0.32072469167591</v>
      </c>
      <c r="F6355" s="8">
        <v>0.18809151264145799</v>
      </c>
      <c r="G6355" s="8">
        <v>0.20332502142782399</v>
      </c>
      <c r="H6355" s="8">
        <v>0.22595776055316599</v>
      </c>
    </row>
    <row r="6356" spans="1:8" x14ac:dyDescent="0.35">
      <c r="A6356" s="7" t="s">
        <v>2113</v>
      </c>
      <c r="B6356" s="7">
        <v>0</v>
      </c>
      <c r="C6356" s="7">
        <v>0</v>
      </c>
      <c r="D6356" s="7" t="s">
        <v>2</v>
      </c>
      <c r="E6356" s="8">
        <v>0.283438493777395</v>
      </c>
      <c r="F6356" s="8">
        <v>0.121208877031716</v>
      </c>
      <c r="G6356" s="8">
        <v>0.18016197098316999</v>
      </c>
      <c r="H6356" s="8">
        <v>0.15938400479514001</v>
      </c>
    </row>
    <row r="6357" spans="1:8" x14ac:dyDescent="0.35">
      <c r="A6357" s="7" t="s">
        <v>2114</v>
      </c>
      <c r="B6357" s="7">
        <v>0</v>
      </c>
      <c r="C6357" s="7">
        <v>0</v>
      </c>
      <c r="D6357" s="7" t="s">
        <v>3</v>
      </c>
      <c r="E6357" s="8">
        <v>0.26283227867254599</v>
      </c>
      <c r="F6357" s="8">
        <v>0.14393148253642901</v>
      </c>
      <c r="G6357" s="8">
        <v>0.18436239306155799</v>
      </c>
      <c r="H6357" s="8">
        <v>0.195543368041629</v>
      </c>
    </row>
    <row r="6358" spans="1:8" x14ac:dyDescent="0.35">
      <c r="A6358" s="7" t="s">
        <v>2115</v>
      </c>
      <c r="B6358" s="7">
        <v>0</v>
      </c>
      <c r="C6358" s="7">
        <v>0</v>
      </c>
      <c r="D6358" s="7" t="s">
        <v>4</v>
      </c>
      <c r="E6358" s="8">
        <v>0.45397221368709501</v>
      </c>
      <c r="F6358" s="8">
        <v>0.26285556654428399</v>
      </c>
      <c r="G6358" s="8">
        <v>0.31046222026477399</v>
      </c>
      <c r="H6358" s="8">
        <v>0.35255516634182299</v>
      </c>
    </row>
    <row r="6359" spans="1:8" x14ac:dyDescent="0.35">
      <c r="A6359" s="7" t="s">
        <v>2116</v>
      </c>
      <c r="B6359" s="7">
        <v>0</v>
      </c>
      <c r="C6359" s="7">
        <v>0</v>
      </c>
      <c r="D6359" s="7" t="s">
        <v>5</v>
      </c>
      <c r="E6359" s="8">
        <v>0.32500077308695802</v>
      </c>
      <c r="F6359" s="8">
        <v>0.12645156884685299</v>
      </c>
      <c r="G6359" s="8">
        <v>0.18438889451732901</v>
      </c>
      <c r="H6359" s="8">
        <v>0.146240218771231</v>
      </c>
    </row>
    <row r="6360" spans="1:8" x14ac:dyDescent="0.35">
      <c r="A6360" s="7" t="s">
        <v>2117</v>
      </c>
      <c r="B6360" s="7">
        <v>0</v>
      </c>
      <c r="C6360" s="7">
        <v>0</v>
      </c>
      <c r="D6360" s="7" t="s">
        <v>6</v>
      </c>
      <c r="E6360" s="8">
        <v>0.29517090197180801</v>
      </c>
      <c r="F6360" s="8">
        <v>0.27591405257086998</v>
      </c>
      <c r="G6360" s="8">
        <v>0.23729260353918599</v>
      </c>
      <c r="H6360" s="8">
        <v>0.173470917427442</v>
      </c>
    </row>
    <row r="6361" spans="1:8" x14ac:dyDescent="0.35">
      <c r="A6361" s="7" t="s">
        <v>2118</v>
      </c>
      <c r="B6361" s="7">
        <v>0</v>
      </c>
      <c r="C6361" s="7">
        <v>0</v>
      </c>
      <c r="D6361" s="7" t="s">
        <v>7</v>
      </c>
      <c r="E6361" s="8">
        <v>0.25186327264264602</v>
      </c>
      <c r="F6361" s="8">
        <v>0.131661613225416</v>
      </c>
      <c r="G6361" s="8">
        <v>0.15164763301321901</v>
      </c>
      <c r="H6361" s="8">
        <v>0.20589546757725399</v>
      </c>
    </row>
    <row r="6362" spans="1:8" x14ac:dyDescent="0.35">
      <c r="A6362" s="7" t="s">
        <v>2119</v>
      </c>
      <c r="B6362" s="7">
        <v>0</v>
      </c>
      <c r="C6362" s="7">
        <v>0</v>
      </c>
      <c r="D6362" s="7" t="s">
        <v>8</v>
      </c>
      <c r="E6362" s="8">
        <v>0.19007424236294501</v>
      </c>
      <c r="F6362" s="8">
        <v>9.0726304259231005E-2</v>
      </c>
      <c r="G6362" s="8">
        <v>0.11942280475910599</v>
      </c>
      <c r="H6362" s="8">
        <v>0.161861154522873</v>
      </c>
    </row>
    <row r="6363" spans="1:8" x14ac:dyDescent="0.35">
      <c r="A6363" s="7" t="s">
        <v>2120</v>
      </c>
      <c r="B6363" s="7">
        <v>0</v>
      </c>
      <c r="C6363" s="7">
        <v>0</v>
      </c>
      <c r="D6363" s="7" t="s">
        <v>9</v>
      </c>
      <c r="E6363" s="8">
        <v>0.43105006659451001</v>
      </c>
      <c r="F6363" s="8">
        <v>0.26607258672193002</v>
      </c>
      <c r="G6363" s="8">
        <v>0.27139739797011803</v>
      </c>
      <c r="H6363" s="8">
        <v>0.21294501984144801</v>
      </c>
    </row>
    <row r="6364" spans="1:8" x14ac:dyDescent="0.35">
      <c r="A6364" s="7" t="s">
        <v>2121</v>
      </c>
      <c r="B6364" s="7">
        <v>0</v>
      </c>
      <c r="C6364" s="7">
        <v>0</v>
      </c>
      <c r="D6364" s="7" t="s">
        <v>10</v>
      </c>
      <c r="E6364" s="8">
        <v>0.26856468496885999</v>
      </c>
      <c r="F6364" s="8">
        <v>0.123885009920919</v>
      </c>
      <c r="G6364" s="8">
        <v>0.10910520621962599</v>
      </c>
      <c r="H6364" s="8">
        <v>0.20712184441936601</v>
      </c>
    </row>
    <row r="6365" spans="1:8" x14ac:dyDescent="0.35">
      <c r="A6365" s="7" t="s">
        <v>2122</v>
      </c>
      <c r="B6365" s="7">
        <v>0</v>
      </c>
      <c r="C6365" s="7">
        <v>0</v>
      </c>
      <c r="D6365" s="7" t="s">
        <v>11</v>
      </c>
      <c r="E6365" s="8">
        <v>0.45066311133562198</v>
      </c>
      <c r="F6365" s="8">
        <v>0.13619769756606201</v>
      </c>
      <c r="G6365" s="8">
        <v>0.17867770570861799</v>
      </c>
      <c r="H6365" s="8">
        <v>0.14745819993120499</v>
      </c>
    </row>
    <row r="6366" spans="1:8" x14ac:dyDescent="0.35">
      <c r="A6366" s="7" t="s">
        <v>2123</v>
      </c>
      <c r="B6366" s="7">
        <v>0</v>
      </c>
      <c r="C6366" s="7">
        <v>0</v>
      </c>
      <c r="D6366" s="7" t="s">
        <v>12</v>
      </c>
      <c r="E6366" s="8">
        <v>0.27655443407637498</v>
      </c>
      <c r="F6366" s="8">
        <v>0.18201651731083199</v>
      </c>
      <c r="G6366" s="8">
        <v>0.19803124276912201</v>
      </c>
      <c r="H6366" s="8">
        <v>0.25868067101648601</v>
      </c>
    </row>
    <row r="6367" spans="1:8" x14ac:dyDescent="0.35">
      <c r="A6367" s="7" t="s">
        <v>2124</v>
      </c>
      <c r="B6367" s="7">
        <v>0</v>
      </c>
      <c r="C6367" s="7">
        <v>0</v>
      </c>
      <c r="D6367" s="7" t="s">
        <v>13</v>
      </c>
      <c r="E6367" s="8">
        <v>0.304659371318801</v>
      </c>
      <c r="F6367" s="8">
        <v>0.18859303751755899</v>
      </c>
      <c r="G6367" s="8">
        <v>0.24824102512584301</v>
      </c>
      <c r="H6367" s="8">
        <v>0.21621999947913201</v>
      </c>
    </row>
    <row r="6368" spans="1:8" x14ac:dyDescent="0.35">
      <c r="A6368" s="7" t="s">
        <v>2125</v>
      </c>
      <c r="B6368" s="7">
        <v>0</v>
      </c>
      <c r="C6368" s="7">
        <v>0</v>
      </c>
      <c r="D6368" s="7" t="s">
        <v>14</v>
      </c>
      <c r="E6368" s="8">
        <v>0.27036352188617602</v>
      </c>
      <c r="F6368" s="8">
        <v>0.14436330856979701</v>
      </c>
      <c r="G6368" s="8">
        <v>0.16305993860668</v>
      </c>
      <c r="H6368" s="8">
        <v>0.154713854892636</v>
      </c>
    </row>
    <row r="6369" spans="1:8" x14ac:dyDescent="0.35">
      <c r="A6369" s="7" t="s">
        <v>2126</v>
      </c>
      <c r="B6369" s="7">
        <v>0</v>
      </c>
      <c r="C6369" s="7">
        <v>0</v>
      </c>
      <c r="D6369" s="7" t="s">
        <v>15</v>
      </c>
      <c r="E6369" s="8">
        <v>0.32697726542348898</v>
      </c>
      <c r="F6369" s="8">
        <v>0.17413325351223499</v>
      </c>
      <c r="G6369" s="8">
        <v>0.23129391336428201</v>
      </c>
      <c r="H6369" s="8">
        <v>0.261868750082557</v>
      </c>
    </row>
    <row r="6370" spans="1:8" x14ac:dyDescent="0.35">
      <c r="A6370" s="7" t="s">
        <v>2127</v>
      </c>
      <c r="B6370" s="7">
        <v>0</v>
      </c>
      <c r="C6370" s="7">
        <v>0</v>
      </c>
      <c r="D6370" s="7" t="s">
        <v>16</v>
      </c>
      <c r="E6370" s="8">
        <v>0.29509436432180203</v>
      </c>
      <c r="F6370" s="8">
        <v>0.168514829443287</v>
      </c>
      <c r="G6370" s="8">
        <v>0.20882504364395801</v>
      </c>
      <c r="H6370" s="8">
        <v>0.20412299355831301</v>
      </c>
    </row>
    <row r="6371" spans="1:8" x14ac:dyDescent="0.35">
      <c r="A6371" s="7" t="s">
        <v>2128</v>
      </c>
      <c r="B6371" s="7">
        <v>0</v>
      </c>
      <c r="C6371" s="7">
        <v>0</v>
      </c>
      <c r="D6371" s="7" t="s">
        <v>39</v>
      </c>
      <c r="E6371" s="8">
        <v>0.34018754929668599</v>
      </c>
      <c r="F6371" s="8">
        <v>0.18360622387304801</v>
      </c>
      <c r="G6371" s="8">
        <v>0.25412830902728001</v>
      </c>
      <c r="H6371" s="8">
        <v>0.14017260268850901</v>
      </c>
    </row>
    <row r="6372" spans="1:8" x14ac:dyDescent="0.35">
      <c r="A6372" s="7" t="s">
        <v>2129</v>
      </c>
      <c r="B6372" s="7">
        <v>0</v>
      </c>
      <c r="C6372" s="7">
        <v>0</v>
      </c>
      <c r="D6372" s="7" t="s">
        <v>40</v>
      </c>
      <c r="E6372" s="8">
        <v>0.40313338630630702</v>
      </c>
      <c r="F6372" s="8">
        <v>0.20417927038153699</v>
      </c>
      <c r="G6372" s="8">
        <v>0.253470054835296</v>
      </c>
      <c r="H6372" s="8">
        <v>0.164650958878408</v>
      </c>
    </row>
    <row r="6373" spans="1:8" x14ac:dyDescent="0.35">
      <c r="A6373" s="7" t="s">
        <v>2130</v>
      </c>
      <c r="B6373" s="7">
        <v>0</v>
      </c>
      <c r="C6373" s="7">
        <v>0</v>
      </c>
      <c r="D6373" s="7" t="s">
        <v>41</v>
      </c>
      <c r="E6373" s="8">
        <v>0.272515799326008</v>
      </c>
      <c r="F6373" s="8">
        <v>0.169298295175529</v>
      </c>
      <c r="G6373" s="8">
        <v>0.211904654976244</v>
      </c>
      <c r="H6373" s="8">
        <v>0.197731694097522</v>
      </c>
    </row>
    <row r="6374" spans="1:8" x14ac:dyDescent="0.35">
      <c r="A6374" s="7" t="s">
        <v>2131</v>
      </c>
      <c r="B6374" s="7">
        <v>0</v>
      </c>
      <c r="C6374" s="7">
        <v>0</v>
      </c>
      <c r="D6374" s="7" t="s">
        <v>42</v>
      </c>
      <c r="E6374" s="8">
        <v>0.41395498071011799</v>
      </c>
      <c r="F6374" s="8">
        <v>0.21661634256588</v>
      </c>
      <c r="G6374" s="8">
        <v>0.25581227364307202</v>
      </c>
      <c r="H6374" s="8">
        <v>0.27153401618602901</v>
      </c>
    </row>
    <row r="6375" spans="1:8" x14ac:dyDescent="0.35">
      <c r="A6375" s="7" t="s">
        <v>2132</v>
      </c>
      <c r="B6375" s="7">
        <v>0</v>
      </c>
      <c r="C6375" s="7">
        <v>0</v>
      </c>
      <c r="D6375" s="7" t="s">
        <v>43</v>
      </c>
      <c r="E6375" s="8">
        <v>0.26892814574236001</v>
      </c>
      <c r="F6375" s="8">
        <v>0.18048277124596299</v>
      </c>
      <c r="G6375" s="8">
        <v>0.19001749838272</v>
      </c>
      <c r="H6375" s="8">
        <v>0.20421541921730901</v>
      </c>
    </row>
    <row r="6376" spans="1:8" x14ac:dyDescent="0.35">
      <c r="A6376" s="7" t="s">
        <v>2133</v>
      </c>
      <c r="B6376" s="7">
        <v>0</v>
      </c>
      <c r="C6376" s="7">
        <v>0</v>
      </c>
      <c r="D6376" s="7" t="s">
        <v>44</v>
      </c>
      <c r="E6376" s="8">
        <v>0.204758234990084</v>
      </c>
      <c r="F6376" s="8">
        <v>9.90766092589008E-2</v>
      </c>
      <c r="G6376" s="8">
        <v>0.127350290660526</v>
      </c>
      <c r="H6376" s="8">
        <v>0.198014581995473</v>
      </c>
    </row>
    <row r="6377" spans="1:8" x14ac:dyDescent="0.35">
      <c r="A6377" s="7" t="s">
        <v>2134</v>
      </c>
      <c r="B6377" s="7">
        <v>0</v>
      </c>
      <c r="C6377" s="7">
        <v>0</v>
      </c>
      <c r="D6377" s="7" t="s">
        <v>17</v>
      </c>
      <c r="E6377" s="8">
        <v>0.27746912224569598</v>
      </c>
      <c r="F6377" s="8">
        <v>0.163883315730143</v>
      </c>
      <c r="G6377" s="8">
        <v>0.20713257603959701</v>
      </c>
      <c r="H6377" s="8">
        <v>0.18249175119956099</v>
      </c>
    </row>
    <row r="6378" spans="1:8" x14ac:dyDescent="0.35">
      <c r="A6378" s="7" t="s">
        <v>2135</v>
      </c>
      <c r="B6378" s="7">
        <v>0</v>
      </c>
      <c r="C6378" s="7">
        <v>0</v>
      </c>
      <c r="D6378" s="7" t="s">
        <v>18</v>
      </c>
      <c r="E6378" s="8">
        <v>0.370010463442976</v>
      </c>
      <c r="F6378" s="8">
        <v>0.19508005187507199</v>
      </c>
      <c r="G6378" s="8">
        <v>0.209628809156268</v>
      </c>
      <c r="H6378" s="8">
        <v>0.22924701578407999</v>
      </c>
    </row>
    <row r="6379" spans="1:8" x14ac:dyDescent="0.35">
      <c r="A6379" s="7" t="s">
        <v>2136</v>
      </c>
      <c r="B6379" s="7">
        <v>0</v>
      </c>
      <c r="C6379" s="7">
        <v>0</v>
      </c>
      <c r="D6379" s="7" t="s">
        <v>19</v>
      </c>
      <c r="E6379" s="8">
        <v>0.27046210631865097</v>
      </c>
      <c r="F6379" s="8">
        <v>0.14309339452968001</v>
      </c>
      <c r="G6379" s="8">
        <v>0.18696394289740301</v>
      </c>
      <c r="H6379" s="8">
        <v>0.246735943275595</v>
      </c>
    </row>
    <row r="6380" spans="1:8" x14ac:dyDescent="0.35">
      <c r="A6380" s="7" t="s">
        <v>2137</v>
      </c>
      <c r="B6380" s="7">
        <v>0</v>
      </c>
      <c r="C6380" s="7">
        <v>0</v>
      </c>
      <c r="D6380" s="7" t="s">
        <v>20</v>
      </c>
      <c r="E6380" s="8">
        <v>0.31754011808138599</v>
      </c>
      <c r="F6380" s="8">
        <v>0.18929496631457399</v>
      </c>
      <c r="G6380" s="8">
        <v>0.23159475511896599</v>
      </c>
      <c r="H6380" s="8">
        <v>0.18305485879796099</v>
      </c>
    </row>
    <row r="6381" spans="1:8" x14ac:dyDescent="0.35">
      <c r="A6381" s="7" t="s">
        <v>2138</v>
      </c>
      <c r="B6381" s="7">
        <v>0</v>
      </c>
      <c r="C6381" s="7">
        <v>0</v>
      </c>
      <c r="D6381" s="7" t="s">
        <v>21</v>
      </c>
      <c r="E6381" s="8">
        <v>0.23725684414666001</v>
      </c>
      <c r="F6381" s="8">
        <v>0.13962590454018201</v>
      </c>
      <c r="G6381" s="8">
        <v>0.17384432249365001</v>
      </c>
      <c r="H6381" s="8">
        <v>0.18065301787567101</v>
      </c>
    </row>
    <row r="6382" spans="1:8" x14ac:dyDescent="0.35">
      <c r="A6382" s="7" t="s">
        <v>2139</v>
      </c>
      <c r="B6382" s="7">
        <v>0</v>
      </c>
      <c r="C6382" s="7">
        <v>0</v>
      </c>
      <c r="D6382" s="7" t="s">
        <v>22</v>
      </c>
      <c r="E6382" s="8">
        <v>0.38929898817640501</v>
      </c>
      <c r="F6382" s="8">
        <v>0.20689433832604801</v>
      </c>
      <c r="G6382" s="8">
        <v>0.24040716353230501</v>
      </c>
      <c r="H6382" s="8">
        <v>0.24863198403790601</v>
      </c>
    </row>
    <row r="6383" spans="1:8" x14ac:dyDescent="0.35">
      <c r="A6383" s="7" t="s">
        <v>2140</v>
      </c>
      <c r="B6383" s="7">
        <v>0</v>
      </c>
      <c r="C6383" s="7" t="s">
        <v>263</v>
      </c>
      <c r="D6383" s="7" t="s">
        <v>36</v>
      </c>
      <c r="E6383" s="8">
        <v>1.16220223798539</v>
      </c>
      <c r="F6383" s="8">
        <v>0.71337735453742002</v>
      </c>
      <c r="G6383" s="8">
        <v>0.82432060970216103</v>
      </c>
      <c r="H6383" s="8">
        <v>0.88981444647375696</v>
      </c>
    </row>
    <row r="6384" spans="1:8" x14ac:dyDescent="0.35">
      <c r="A6384" s="7" t="s">
        <v>2141</v>
      </c>
      <c r="B6384" s="7">
        <v>0</v>
      </c>
      <c r="C6384" s="7">
        <v>0</v>
      </c>
      <c r="D6384" s="7" t="s">
        <v>1</v>
      </c>
      <c r="E6384" s="8">
        <v>1.1233026051964301</v>
      </c>
      <c r="F6384" s="8">
        <v>0.69488388620855501</v>
      </c>
      <c r="G6384" s="8">
        <v>0.77871887663182104</v>
      </c>
      <c r="H6384" s="8">
        <v>0.921249052872258</v>
      </c>
    </row>
    <row r="6385" spans="1:8" x14ac:dyDescent="0.35">
      <c r="A6385" s="7" t="s">
        <v>2142</v>
      </c>
      <c r="B6385" s="7">
        <v>0</v>
      </c>
      <c r="C6385" s="7">
        <v>0</v>
      </c>
      <c r="D6385" s="7" t="s">
        <v>2</v>
      </c>
      <c r="E6385" s="8">
        <v>0.92138811874655302</v>
      </c>
      <c r="F6385" s="8">
        <v>0.63511540048995496</v>
      </c>
      <c r="G6385" s="8">
        <v>0.67125189273978003</v>
      </c>
      <c r="H6385" s="8">
        <v>0.735196097255989</v>
      </c>
    </row>
    <row r="6386" spans="1:8" x14ac:dyDescent="0.35">
      <c r="A6386" s="7" t="s">
        <v>2143</v>
      </c>
      <c r="B6386" s="7">
        <v>0</v>
      </c>
      <c r="C6386" s="7">
        <v>0</v>
      </c>
      <c r="D6386" s="7" t="s">
        <v>3</v>
      </c>
      <c r="E6386" s="8">
        <v>1.4938094988816499</v>
      </c>
      <c r="F6386" s="8">
        <v>0.78558518438899105</v>
      </c>
      <c r="G6386" s="8">
        <v>1.01662314283009</v>
      </c>
      <c r="H6386" s="8">
        <v>1.0979268578530399</v>
      </c>
    </row>
    <row r="6387" spans="1:8" x14ac:dyDescent="0.35">
      <c r="A6387" s="7" t="s">
        <v>2144</v>
      </c>
      <c r="B6387" s="7">
        <v>0</v>
      </c>
      <c r="C6387" s="7">
        <v>0</v>
      </c>
      <c r="D6387" s="7" t="s">
        <v>4</v>
      </c>
      <c r="E6387" s="8">
        <v>1.2131374062128399</v>
      </c>
      <c r="F6387" s="8">
        <v>0.70442898998568104</v>
      </c>
      <c r="G6387" s="8">
        <v>0.92156372842064105</v>
      </c>
      <c r="H6387" s="8">
        <v>0.99263892498421902</v>
      </c>
    </row>
    <row r="6388" spans="1:8" x14ac:dyDescent="0.35">
      <c r="A6388" s="7" t="s">
        <v>2145</v>
      </c>
      <c r="B6388" s="7">
        <v>0</v>
      </c>
      <c r="C6388" s="7">
        <v>0</v>
      </c>
      <c r="D6388" s="7" t="s">
        <v>5</v>
      </c>
      <c r="E6388" s="8">
        <v>1.2050762574592699</v>
      </c>
      <c r="F6388" s="8">
        <v>0.78953790108977995</v>
      </c>
      <c r="G6388" s="8">
        <v>0.80765572959143805</v>
      </c>
      <c r="H6388" s="8">
        <v>0.91463359957391199</v>
      </c>
    </row>
    <row r="6389" spans="1:8" x14ac:dyDescent="0.35">
      <c r="A6389" s="7" t="s">
        <v>2146</v>
      </c>
      <c r="B6389" s="7">
        <v>0</v>
      </c>
      <c r="C6389" s="7">
        <v>0</v>
      </c>
      <c r="D6389" s="7" t="s">
        <v>6</v>
      </c>
      <c r="E6389" s="8">
        <v>1.22689225304353</v>
      </c>
      <c r="F6389" s="8">
        <v>0.83045533510036595</v>
      </c>
      <c r="G6389" s="8">
        <v>0.85752912946172299</v>
      </c>
      <c r="H6389" s="8">
        <v>0.80396019914074102</v>
      </c>
    </row>
    <row r="6390" spans="1:8" x14ac:dyDescent="0.35">
      <c r="A6390" s="7" t="s">
        <v>2147</v>
      </c>
      <c r="B6390" s="7">
        <v>0</v>
      </c>
      <c r="C6390" s="7">
        <v>0</v>
      </c>
      <c r="D6390" s="7" t="s">
        <v>7</v>
      </c>
      <c r="E6390" s="8">
        <v>0.99215096806133196</v>
      </c>
      <c r="F6390" s="8">
        <v>0.61172069906946802</v>
      </c>
      <c r="G6390" s="8">
        <v>0.66271102192358899</v>
      </c>
      <c r="H6390" s="8">
        <v>0.77098011676853295</v>
      </c>
    </row>
    <row r="6391" spans="1:8" x14ac:dyDescent="0.35">
      <c r="A6391" s="7" t="s">
        <v>2148</v>
      </c>
      <c r="B6391" s="7">
        <v>0</v>
      </c>
      <c r="C6391" s="7">
        <v>0</v>
      </c>
      <c r="D6391" s="7" t="s">
        <v>8</v>
      </c>
      <c r="E6391" s="8">
        <v>0.92061219518091697</v>
      </c>
      <c r="F6391" s="8">
        <v>0.61492018277456395</v>
      </c>
      <c r="G6391" s="8">
        <v>0.70377954080541705</v>
      </c>
      <c r="H6391" s="8">
        <v>0.66965659345651096</v>
      </c>
    </row>
    <row r="6392" spans="1:8" x14ac:dyDescent="0.35">
      <c r="A6392" s="7" t="s">
        <v>2149</v>
      </c>
      <c r="B6392" s="7">
        <v>0</v>
      </c>
      <c r="C6392" s="7">
        <v>0</v>
      </c>
      <c r="D6392" s="7" t="s">
        <v>9</v>
      </c>
      <c r="E6392" s="8">
        <v>1.5584624350321501</v>
      </c>
      <c r="F6392" s="8">
        <v>0.859201877005635</v>
      </c>
      <c r="G6392" s="8">
        <v>0.76567331771588398</v>
      </c>
      <c r="H6392" s="8">
        <v>0.73062054775043495</v>
      </c>
    </row>
    <row r="6393" spans="1:8" x14ac:dyDescent="0.35">
      <c r="A6393" s="7" t="s">
        <v>2150</v>
      </c>
      <c r="B6393" s="7">
        <v>0</v>
      </c>
      <c r="C6393" s="7">
        <v>0</v>
      </c>
      <c r="D6393" s="7" t="s">
        <v>10</v>
      </c>
      <c r="E6393" s="8">
        <v>0.80305984529337704</v>
      </c>
      <c r="F6393" s="8">
        <v>0.50616665675571904</v>
      </c>
      <c r="G6393" s="8">
        <v>0.636775055736712</v>
      </c>
      <c r="H6393" s="8">
        <v>0.82490319557736802</v>
      </c>
    </row>
    <row r="6394" spans="1:8" x14ac:dyDescent="0.35">
      <c r="A6394" s="7" t="s">
        <v>2151</v>
      </c>
      <c r="B6394" s="7">
        <v>0</v>
      </c>
      <c r="C6394" s="7">
        <v>0</v>
      </c>
      <c r="D6394" s="7" t="s">
        <v>11</v>
      </c>
      <c r="E6394" s="8">
        <v>1.1430752478227</v>
      </c>
      <c r="F6394" s="8">
        <v>0.61973531579994001</v>
      </c>
      <c r="G6394" s="8">
        <v>0.76119619643990999</v>
      </c>
      <c r="H6394" s="8">
        <v>0.81154068575196703</v>
      </c>
    </row>
    <row r="6395" spans="1:8" x14ac:dyDescent="0.35">
      <c r="A6395" s="7" t="s">
        <v>2152</v>
      </c>
      <c r="B6395" s="7">
        <v>0</v>
      </c>
      <c r="C6395" s="7">
        <v>0</v>
      </c>
      <c r="D6395" s="7" t="s">
        <v>12</v>
      </c>
      <c r="E6395" s="8">
        <v>1.0579029434417799</v>
      </c>
      <c r="F6395" s="8">
        <v>0.66910381109213202</v>
      </c>
      <c r="G6395" s="8">
        <v>0.75698723483387997</v>
      </c>
      <c r="H6395" s="8">
        <v>0.77438124644720896</v>
      </c>
    </row>
    <row r="6396" spans="1:8" x14ac:dyDescent="0.35">
      <c r="A6396" s="7" t="s">
        <v>2153</v>
      </c>
      <c r="B6396" s="7">
        <v>0</v>
      </c>
      <c r="C6396" s="7">
        <v>0</v>
      </c>
      <c r="D6396" s="7" t="s">
        <v>13</v>
      </c>
      <c r="E6396" s="8">
        <v>1.1724381466468199</v>
      </c>
      <c r="F6396" s="8">
        <v>0.71015288663403497</v>
      </c>
      <c r="G6396" s="8">
        <v>0.87402440464806397</v>
      </c>
      <c r="H6396" s="8">
        <v>0.97449145747217303</v>
      </c>
    </row>
    <row r="6397" spans="1:8" x14ac:dyDescent="0.35">
      <c r="A6397" s="7" t="s">
        <v>2154</v>
      </c>
      <c r="B6397" s="7">
        <v>0</v>
      </c>
      <c r="C6397" s="7">
        <v>0</v>
      </c>
      <c r="D6397" s="7" t="s">
        <v>14</v>
      </c>
      <c r="E6397" s="8">
        <v>1.0455731821540699</v>
      </c>
      <c r="F6397" s="8">
        <v>0.72707588184724403</v>
      </c>
      <c r="G6397" s="8">
        <v>0.82943157802615997</v>
      </c>
      <c r="H6397" s="8">
        <v>0.96143782304845204</v>
      </c>
    </row>
    <row r="6398" spans="1:8" x14ac:dyDescent="0.35">
      <c r="A6398" s="7" t="s">
        <v>2155</v>
      </c>
      <c r="B6398" s="7">
        <v>0</v>
      </c>
      <c r="C6398" s="7">
        <v>0</v>
      </c>
      <c r="D6398" s="7" t="s">
        <v>15</v>
      </c>
      <c r="E6398" s="8">
        <v>1.3589997110804399</v>
      </c>
      <c r="F6398" s="8">
        <v>0.80703001649069295</v>
      </c>
      <c r="G6398" s="8">
        <v>1.03020600772712</v>
      </c>
      <c r="H6398" s="8">
        <v>0.98830778476013703</v>
      </c>
    </row>
    <row r="6399" spans="1:8" x14ac:dyDescent="0.35">
      <c r="A6399" s="7" t="s">
        <v>2156</v>
      </c>
      <c r="B6399" s="7">
        <v>0</v>
      </c>
      <c r="C6399" s="7">
        <v>0</v>
      </c>
      <c r="D6399" s="7" t="s">
        <v>16</v>
      </c>
      <c r="E6399" s="8">
        <v>1.20124097047637</v>
      </c>
      <c r="F6399" s="8">
        <v>0.76257747006892895</v>
      </c>
      <c r="G6399" s="8">
        <v>0.80753016913802</v>
      </c>
      <c r="H6399" s="8">
        <v>0.91700315055756199</v>
      </c>
    </row>
    <row r="6400" spans="1:8" x14ac:dyDescent="0.35">
      <c r="A6400" s="7" t="s">
        <v>2157</v>
      </c>
      <c r="B6400" s="7">
        <v>0</v>
      </c>
      <c r="C6400" s="7">
        <v>0</v>
      </c>
      <c r="D6400" s="7" t="s">
        <v>39</v>
      </c>
      <c r="E6400" s="8">
        <v>0.57962626423039498</v>
      </c>
      <c r="F6400" s="8">
        <v>0.43996162290326801</v>
      </c>
      <c r="G6400" s="8">
        <v>0.66140479652949602</v>
      </c>
      <c r="H6400" s="8">
        <v>0.47217799107542102</v>
      </c>
    </row>
    <row r="6401" spans="1:8" x14ac:dyDescent="0.35">
      <c r="A6401" s="7" t="s">
        <v>2158</v>
      </c>
      <c r="B6401" s="7">
        <v>0</v>
      </c>
      <c r="C6401" s="7">
        <v>0</v>
      </c>
      <c r="D6401" s="7" t="s">
        <v>40</v>
      </c>
      <c r="E6401" s="8">
        <v>0.75671747141051005</v>
      </c>
      <c r="F6401" s="8">
        <v>0.567706532634775</v>
      </c>
      <c r="G6401" s="8">
        <v>0.51339386665606701</v>
      </c>
      <c r="H6401" s="8">
        <v>0.57140877382710198</v>
      </c>
    </row>
    <row r="6402" spans="1:8" x14ac:dyDescent="0.35">
      <c r="A6402" s="7" t="s">
        <v>2159</v>
      </c>
      <c r="B6402" s="7">
        <v>0</v>
      </c>
      <c r="C6402" s="7">
        <v>0</v>
      </c>
      <c r="D6402" s="7" t="s">
        <v>41</v>
      </c>
      <c r="E6402" s="8">
        <v>0.78017498115396999</v>
      </c>
      <c r="F6402" s="8">
        <v>0.56000588160809195</v>
      </c>
      <c r="G6402" s="8">
        <v>0.56738601445099801</v>
      </c>
      <c r="H6402" s="8">
        <v>0.59354758749014103</v>
      </c>
    </row>
    <row r="6403" spans="1:8" x14ac:dyDescent="0.35">
      <c r="A6403" s="7" t="s">
        <v>2160</v>
      </c>
      <c r="B6403" s="7">
        <v>0</v>
      </c>
      <c r="C6403" s="7">
        <v>0</v>
      </c>
      <c r="D6403" s="7" t="s">
        <v>42</v>
      </c>
      <c r="E6403" s="8">
        <v>1.3315146894265599</v>
      </c>
      <c r="F6403" s="8">
        <v>0.77166796246568903</v>
      </c>
      <c r="G6403" s="8">
        <v>0.92386111072176702</v>
      </c>
      <c r="H6403" s="8">
        <v>0.95804827055470398</v>
      </c>
    </row>
    <row r="6404" spans="1:8" x14ac:dyDescent="0.35">
      <c r="A6404" s="7" t="s">
        <v>2161</v>
      </c>
      <c r="B6404" s="7">
        <v>0</v>
      </c>
      <c r="C6404" s="7">
        <v>0</v>
      </c>
      <c r="D6404" s="7" t="s">
        <v>43</v>
      </c>
      <c r="E6404" s="8">
        <v>1.30003464932291</v>
      </c>
      <c r="F6404" s="8">
        <v>0.80911709850962399</v>
      </c>
      <c r="G6404" s="8">
        <v>0.93238453989204395</v>
      </c>
      <c r="H6404" s="8">
        <v>0.97609285862060902</v>
      </c>
    </row>
    <row r="6405" spans="1:8" x14ac:dyDescent="0.35">
      <c r="A6405" s="7" t="s">
        <v>2162</v>
      </c>
      <c r="B6405" s="7">
        <v>0</v>
      </c>
      <c r="C6405" s="7">
        <v>0</v>
      </c>
      <c r="D6405" s="7" t="s">
        <v>44</v>
      </c>
      <c r="E6405" s="8">
        <v>1.3451123525466899</v>
      </c>
      <c r="F6405" s="8">
        <v>0.77238262504685695</v>
      </c>
      <c r="G6405" s="8">
        <v>0.89931682380210198</v>
      </c>
      <c r="H6405" s="8">
        <v>1.12574023966756</v>
      </c>
    </row>
    <row r="6406" spans="1:8" x14ac:dyDescent="0.35">
      <c r="A6406" s="7" t="s">
        <v>2163</v>
      </c>
      <c r="B6406" s="7">
        <v>0</v>
      </c>
      <c r="C6406" s="7">
        <v>0</v>
      </c>
      <c r="D6406" s="7" t="s">
        <v>17</v>
      </c>
      <c r="E6406" s="8">
        <v>1.2707760425400301</v>
      </c>
      <c r="F6406" s="8">
        <v>0.87195268627714895</v>
      </c>
      <c r="G6406" s="8">
        <v>1.05780034445492</v>
      </c>
      <c r="H6406" s="8">
        <v>1.0276121819953701</v>
      </c>
    </row>
    <row r="6407" spans="1:8" x14ac:dyDescent="0.35">
      <c r="A6407" s="7" t="s">
        <v>2164</v>
      </c>
      <c r="B6407" s="7">
        <v>0</v>
      </c>
      <c r="C6407" s="7">
        <v>0</v>
      </c>
      <c r="D6407" s="7" t="s">
        <v>18</v>
      </c>
      <c r="E6407" s="8">
        <v>1.2000427127914199</v>
      </c>
      <c r="F6407" s="8">
        <v>0.67444379456947101</v>
      </c>
      <c r="G6407" s="8">
        <v>0.81529790208586705</v>
      </c>
      <c r="H6407" s="8">
        <v>0.95002877286955001</v>
      </c>
    </row>
    <row r="6408" spans="1:8" x14ac:dyDescent="0.35">
      <c r="A6408" s="7" t="s">
        <v>2165</v>
      </c>
      <c r="B6408" s="7">
        <v>0</v>
      </c>
      <c r="C6408" s="7">
        <v>0</v>
      </c>
      <c r="D6408" s="7" t="s">
        <v>19</v>
      </c>
      <c r="E6408" s="8">
        <v>1.1047692954960999</v>
      </c>
      <c r="F6408" s="8">
        <v>0.72223409178837705</v>
      </c>
      <c r="G6408" s="8">
        <v>0.697558060699909</v>
      </c>
      <c r="H6408" s="8">
        <v>0.794293274073547</v>
      </c>
    </row>
    <row r="6409" spans="1:8" x14ac:dyDescent="0.35">
      <c r="A6409" s="7" t="s">
        <v>2166</v>
      </c>
      <c r="B6409" s="7">
        <v>0</v>
      </c>
      <c r="C6409" s="7">
        <v>0</v>
      </c>
      <c r="D6409" s="7" t="s">
        <v>20</v>
      </c>
      <c r="E6409" s="8">
        <v>1.05486103309716</v>
      </c>
      <c r="F6409" s="8">
        <v>0.59125554954841597</v>
      </c>
      <c r="G6409" s="8">
        <v>0.75264530572821897</v>
      </c>
      <c r="H6409" s="8">
        <v>0.76416494191579798</v>
      </c>
    </row>
    <row r="6410" spans="1:8" x14ac:dyDescent="0.35">
      <c r="A6410" s="7" t="s">
        <v>2167</v>
      </c>
      <c r="B6410" s="7">
        <v>0</v>
      </c>
      <c r="C6410" s="7">
        <v>0</v>
      </c>
      <c r="D6410" s="7" t="s">
        <v>21</v>
      </c>
      <c r="E6410" s="8">
        <v>1.0130000272059001</v>
      </c>
      <c r="F6410" s="8">
        <v>0.62830189755328902</v>
      </c>
      <c r="G6410" s="8">
        <v>0.71791298884575905</v>
      </c>
      <c r="H6410" s="8">
        <v>0.81126150774872896</v>
      </c>
    </row>
    <row r="6411" spans="1:8" x14ac:dyDescent="0.35">
      <c r="A6411" s="7" t="s">
        <v>2168</v>
      </c>
      <c r="B6411" s="7">
        <v>0</v>
      </c>
      <c r="C6411" s="7">
        <v>0</v>
      </c>
      <c r="D6411" s="7" t="s">
        <v>22</v>
      </c>
      <c r="E6411" s="8">
        <v>1.3091683035201001</v>
      </c>
      <c r="F6411" s="8">
        <v>0.79703623243297905</v>
      </c>
      <c r="G6411" s="8">
        <v>0.92912357243475896</v>
      </c>
      <c r="H6411" s="8">
        <v>0.96724550065335302</v>
      </c>
    </row>
    <row r="6412" spans="1:8" x14ac:dyDescent="0.35">
      <c r="A6412" s="7" t="s">
        <v>2169</v>
      </c>
      <c r="B6412" s="7">
        <v>0</v>
      </c>
      <c r="C6412" s="7" t="s">
        <v>264</v>
      </c>
      <c r="D6412" s="7" t="s">
        <v>36</v>
      </c>
      <c r="E6412" s="8">
        <v>2.83764483802415E-2</v>
      </c>
      <c r="F6412" s="8">
        <v>2.5707563706386001E-2</v>
      </c>
      <c r="G6412" s="8">
        <v>2.16965432805994E-2</v>
      </c>
      <c r="H6412" s="8">
        <v>2.30489137772995E-2</v>
      </c>
    </row>
    <row r="6413" spans="1:8" x14ac:dyDescent="0.35">
      <c r="A6413" s="7" t="s">
        <v>2170</v>
      </c>
      <c r="B6413" s="7">
        <v>0</v>
      </c>
      <c r="C6413" s="7">
        <v>0</v>
      </c>
      <c r="D6413" s="7" t="s">
        <v>1</v>
      </c>
      <c r="E6413" s="8">
        <v>4.4247855716888898E-2</v>
      </c>
      <c r="F6413" s="8">
        <v>2.9009245753324499E-2</v>
      </c>
      <c r="G6413" s="8">
        <v>2.8438147807755401E-2</v>
      </c>
      <c r="H6413" s="8">
        <v>3.82512024823638E-2</v>
      </c>
    </row>
    <row r="6414" spans="1:8" x14ac:dyDescent="0.35">
      <c r="A6414" s="7" t="s">
        <v>2171</v>
      </c>
      <c r="B6414" s="7">
        <v>0</v>
      </c>
      <c r="C6414" s="7">
        <v>0</v>
      </c>
      <c r="D6414" s="7" t="s">
        <v>2</v>
      </c>
      <c r="E6414" s="8">
        <v>2.7385992267814799E-2</v>
      </c>
      <c r="F6414" s="8">
        <v>1.6015039668023302E-2</v>
      </c>
      <c r="G6414" s="8">
        <v>1.55839356258454E-2</v>
      </c>
      <c r="H6414" s="8">
        <v>2.2375235646171599E-2</v>
      </c>
    </row>
    <row r="6415" spans="1:8" x14ac:dyDescent="0.35">
      <c r="A6415" s="7" t="s">
        <v>2172</v>
      </c>
      <c r="B6415" s="7">
        <v>0</v>
      </c>
      <c r="C6415" s="7">
        <v>0</v>
      </c>
      <c r="D6415" s="7" t="s">
        <v>3</v>
      </c>
      <c r="E6415" s="8">
        <v>1.8609036533092298E-2</v>
      </c>
      <c r="F6415" s="8">
        <v>2.6148907635478901E-2</v>
      </c>
      <c r="G6415" s="8">
        <v>2.3129233172048302E-2</v>
      </c>
      <c r="H6415" s="8">
        <v>1.5243719593899099E-2</v>
      </c>
    </row>
    <row r="6416" spans="1:8" x14ac:dyDescent="0.35">
      <c r="A6416" s="7" t="s">
        <v>2173</v>
      </c>
      <c r="B6416" s="7">
        <v>0</v>
      </c>
      <c r="C6416" s="7">
        <v>0</v>
      </c>
      <c r="D6416" s="7" t="s">
        <v>4</v>
      </c>
      <c r="E6416" s="8">
        <v>1.64296336160226E-2</v>
      </c>
      <c r="F6416" s="8">
        <v>1.8450111760466702E-2</v>
      </c>
      <c r="G6416" s="8">
        <v>1.8021655082720901E-2</v>
      </c>
      <c r="H6416" s="8">
        <v>1.3795826769589599E-2</v>
      </c>
    </row>
    <row r="6417" spans="1:8" x14ac:dyDescent="0.35">
      <c r="A6417" s="7" t="s">
        <v>2174</v>
      </c>
      <c r="B6417" s="7">
        <v>0</v>
      </c>
      <c r="C6417" s="7">
        <v>0</v>
      </c>
      <c r="D6417" s="7" t="s">
        <v>5</v>
      </c>
      <c r="E6417" s="8">
        <v>2.6982887687567601E-2</v>
      </c>
      <c r="F6417" s="8">
        <v>2.6363072452308099E-2</v>
      </c>
      <c r="G6417" s="8">
        <v>2.4428972682307201E-2</v>
      </c>
      <c r="H6417" s="8">
        <v>2.2864183024164101E-2</v>
      </c>
    </row>
    <row r="6418" spans="1:8" x14ac:dyDescent="0.35">
      <c r="A6418" s="7" t="s">
        <v>2175</v>
      </c>
      <c r="B6418" s="7">
        <v>0</v>
      </c>
      <c r="C6418" s="7">
        <v>0</v>
      </c>
      <c r="D6418" s="7" t="s">
        <v>6</v>
      </c>
      <c r="E6418" s="8">
        <v>3.8216168227382802E-2</v>
      </c>
      <c r="F6418" s="8">
        <v>3.0773347989399399E-2</v>
      </c>
      <c r="G6418" s="8">
        <v>2.37609974650985E-2</v>
      </c>
      <c r="H6418" s="8">
        <v>2.4605724089935999E-2</v>
      </c>
    </row>
    <row r="6419" spans="1:8" x14ac:dyDescent="0.35">
      <c r="A6419" s="7" t="s">
        <v>2176</v>
      </c>
      <c r="B6419" s="7">
        <v>0</v>
      </c>
      <c r="C6419" s="7">
        <v>0</v>
      </c>
      <c r="D6419" s="7" t="s">
        <v>7</v>
      </c>
      <c r="E6419" s="8">
        <v>4.6856719396082103E-2</v>
      </c>
      <c r="F6419" s="8">
        <v>4.7532855419028103E-2</v>
      </c>
      <c r="G6419" s="8">
        <v>2.7676845794080598E-2</v>
      </c>
      <c r="H6419" s="8">
        <v>3.2069853918049299E-2</v>
      </c>
    </row>
    <row r="6420" spans="1:8" x14ac:dyDescent="0.35">
      <c r="A6420" s="7" t="s">
        <v>2177</v>
      </c>
      <c r="B6420" s="7">
        <v>0</v>
      </c>
      <c r="C6420" s="7">
        <v>0</v>
      </c>
      <c r="D6420" s="7" t="s">
        <v>8</v>
      </c>
      <c r="E6420" s="8">
        <v>2.9763894206631999E-2</v>
      </c>
      <c r="F6420" s="8">
        <v>2.3131712179561201E-2</v>
      </c>
      <c r="G6420" s="8">
        <v>1.6981671930005798E-2</v>
      </c>
      <c r="H6420" s="8">
        <v>3.2109286116630997E-2</v>
      </c>
    </row>
    <row r="6421" spans="1:8" x14ac:dyDescent="0.35">
      <c r="A6421" s="7" t="s">
        <v>2178</v>
      </c>
      <c r="B6421" s="7">
        <v>0</v>
      </c>
      <c r="C6421" s="7">
        <v>0</v>
      </c>
      <c r="D6421" s="7" t="s">
        <v>9</v>
      </c>
      <c r="E6421" s="8">
        <v>3.7365965190292998E-2</v>
      </c>
      <c r="F6421" s="8">
        <v>2.4048515647825199E-2</v>
      </c>
      <c r="G6421" s="8">
        <v>2.3438401751667001E-2</v>
      </c>
      <c r="H6421" s="8">
        <v>1.48305330649104E-2</v>
      </c>
    </row>
    <row r="6422" spans="1:8" x14ac:dyDescent="0.35">
      <c r="A6422" s="7" t="s">
        <v>2179</v>
      </c>
      <c r="B6422" s="7">
        <v>0</v>
      </c>
      <c r="C6422" s="7">
        <v>0</v>
      </c>
      <c r="D6422" s="7" t="s">
        <v>10</v>
      </c>
      <c r="E6422" s="8">
        <v>4.2077198256825599E-2</v>
      </c>
      <c r="F6422" s="8">
        <v>2.79509557133325E-2</v>
      </c>
      <c r="G6422" s="8">
        <v>2.0496013288918199E-2</v>
      </c>
      <c r="H6422" s="8">
        <v>1.3685476802981799E-2</v>
      </c>
    </row>
    <row r="6423" spans="1:8" x14ac:dyDescent="0.35">
      <c r="A6423" s="7" t="s">
        <v>2180</v>
      </c>
      <c r="B6423" s="7">
        <v>0</v>
      </c>
      <c r="C6423" s="7">
        <v>0</v>
      </c>
      <c r="D6423" s="7" t="s">
        <v>11</v>
      </c>
      <c r="E6423" s="8">
        <v>1.3319549962117301E-2</v>
      </c>
      <c r="F6423" s="8">
        <v>2.0044636816535E-2</v>
      </c>
      <c r="G6423" s="8">
        <v>1.8547032338740201E-2</v>
      </c>
      <c r="H6423" s="8">
        <v>1.5918899552355401E-2</v>
      </c>
    </row>
    <row r="6424" spans="1:8" x14ac:dyDescent="0.35">
      <c r="A6424" s="7" t="s">
        <v>2181</v>
      </c>
      <c r="B6424" s="7">
        <v>0</v>
      </c>
      <c r="C6424" s="7">
        <v>0</v>
      </c>
      <c r="D6424" s="7" t="s">
        <v>12</v>
      </c>
      <c r="E6424" s="8">
        <v>2.92121005421885E-2</v>
      </c>
      <c r="F6424" s="8">
        <v>2.0594363988051499E-2</v>
      </c>
      <c r="G6424" s="8">
        <v>1.7034761942466101E-2</v>
      </c>
      <c r="H6424" s="8">
        <v>2.4872765596609399E-2</v>
      </c>
    </row>
    <row r="6425" spans="1:8" x14ac:dyDescent="0.35">
      <c r="A6425" s="7" t="s">
        <v>2182</v>
      </c>
      <c r="B6425" s="7">
        <v>0</v>
      </c>
      <c r="C6425" s="7">
        <v>0</v>
      </c>
      <c r="D6425" s="7" t="s">
        <v>13</v>
      </c>
      <c r="E6425" s="8">
        <v>2.46689504968883E-2</v>
      </c>
      <c r="F6425" s="8">
        <v>2.7210354825282099E-2</v>
      </c>
      <c r="G6425" s="8">
        <v>2.42776695210601E-2</v>
      </c>
      <c r="H6425" s="8">
        <v>2.7500445753400601E-2</v>
      </c>
    </row>
    <row r="6426" spans="1:8" x14ac:dyDescent="0.35">
      <c r="A6426" s="7" t="s">
        <v>2183</v>
      </c>
      <c r="B6426" s="7">
        <v>0</v>
      </c>
      <c r="C6426" s="7">
        <v>0</v>
      </c>
      <c r="D6426" s="7" t="s">
        <v>14</v>
      </c>
      <c r="E6426" s="8">
        <v>3.4963420089900103E-2</v>
      </c>
      <c r="F6426" s="8">
        <v>2.1934562541359299E-2</v>
      </c>
      <c r="G6426" s="8">
        <v>1.6421622986160199E-2</v>
      </c>
      <c r="H6426" s="8">
        <v>1.1755166671307399E-2</v>
      </c>
    </row>
    <row r="6427" spans="1:8" x14ac:dyDescent="0.35">
      <c r="A6427" s="7" t="s">
        <v>2184</v>
      </c>
      <c r="B6427" s="7">
        <v>0</v>
      </c>
      <c r="C6427" s="7">
        <v>0</v>
      </c>
      <c r="D6427" s="7" t="s">
        <v>15</v>
      </c>
      <c r="E6427" s="8">
        <v>2.84981273738086E-2</v>
      </c>
      <c r="F6427" s="8">
        <v>3.7926512866558397E-2</v>
      </c>
      <c r="G6427" s="8">
        <v>2.4279698289371401E-2</v>
      </c>
      <c r="H6427" s="8">
        <v>3.3922639220539501E-2</v>
      </c>
    </row>
    <row r="6428" spans="1:8" x14ac:dyDescent="0.35">
      <c r="A6428" s="7" t="s">
        <v>2185</v>
      </c>
      <c r="B6428" s="7">
        <v>0</v>
      </c>
      <c r="C6428" s="7">
        <v>0</v>
      </c>
      <c r="D6428" s="7" t="s">
        <v>16</v>
      </c>
      <c r="E6428" s="8">
        <v>2.62487849674552E-2</v>
      </c>
      <c r="F6428" s="8">
        <v>2.5046964048273401E-2</v>
      </c>
      <c r="G6428" s="8">
        <v>2.6242413026365E-2</v>
      </c>
      <c r="H6428" s="8">
        <v>2.4630890158741901E-2</v>
      </c>
    </row>
    <row r="6429" spans="1:8" x14ac:dyDescent="0.35">
      <c r="A6429" s="7" t="s">
        <v>2186</v>
      </c>
      <c r="B6429" s="7">
        <v>0</v>
      </c>
      <c r="C6429" s="7">
        <v>0</v>
      </c>
      <c r="D6429" s="7" t="s">
        <v>39</v>
      </c>
      <c r="E6429" s="8">
        <v>4.6713839520392403E-2</v>
      </c>
      <c r="F6429" s="8">
        <v>5.9681042848371703E-2</v>
      </c>
      <c r="G6429" s="8">
        <v>3.07962130509951E-2</v>
      </c>
      <c r="H6429" s="8">
        <v>3.00074157837978E-2</v>
      </c>
    </row>
    <row r="6430" spans="1:8" x14ac:dyDescent="0.35">
      <c r="A6430" s="7" t="s">
        <v>2187</v>
      </c>
      <c r="B6430" s="7">
        <v>0</v>
      </c>
      <c r="C6430" s="7">
        <v>0</v>
      </c>
      <c r="D6430" s="7" t="s">
        <v>40</v>
      </c>
      <c r="E6430" s="8">
        <v>2.6138268830632E-2</v>
      </c>
      <c r="F6430" s="8">
        <v>3.7858166853726401E-2</v>
      </c>
      <c r="G6430" s="8">
        <v>2.7787356516778699E-2</v>
      </c>
      <c r="H6430" s="8">
        <v>1.2956789897677399E-2</v>
      </c>
    </row>
    <row r="6431" spans="1:8" x14ac:dyDescent="0.35">
      <c r="A6431" s="7" t="s">
        <v>2188</v>
      </c>
      <c r="B6431" s="7">
        <v>0</v>
      </c>
      <c r="C6431" s="7">
        <v>0</v>
      </c>
      <c r="D6431" s="7" t="s">
        <v>41</v>
      </c>
      <c r="E6431" s="8">
        <v>1.5863067717480799E-2</v>
      </c>
      <c r="F6431" s="8">
        <v>1.3749385843266E-2</v>
      </c>
      <c r="G6431" s="8">
        <v>1.09724860830632E-2</v>
      </c>
      <c r="H6431" s="8">
        <v>1.0225996293641701E-2</v>
      </c>
    </row>
    <row r="6432" spans="1:8" x14ac:dyDescent="0.35">
      <c r="A6432" s="7" t="s">
        <v>2189</v>
      </c>
      <c r="B6432" s="7">
        <v>0</v>
      </c>
      <c r="C6432" s="7">
        <v>0</v>
      </c>
      <c r="D6432" s="7" t="s">
        <v>42</v>
      </c>
      <c r="E6432" s="8">
        <v>2.8058871109954801E-2</v>
      </c>
      <c r="F6432" s="8">
        <v>2.1755109224143199E-2</v>
      </c>
      <c r="G6432" s="8">
        <v>2.0400172488663201E-2</v>
      </c>
      <c r="H6432" s="8">
        <v>2.0636735195562701E-2</v>
      </c>
    </row>
    <row r="6433" spans="1:8" x14ac:dyDescent="0.35">
      <c r="A6433" s="7" t="s">
        <v>2190</v>
      </c>
      <c r="B6433" s="7">
        <v>0</v>
      </c>
      <c r="C6433" s="7">
        <v>0</v>
      </c>
      <c r="D6433" s="7" t="s">
        <v>43</v>
      </c>
      <c r="E6433" s="8">
        <v>3.09573209485196E-2</v>
      </c>
      <c r="F6433" s="8">
        <v>2.8495754418867501E-2</v>
      </c>
      <c r="G6433" s="8">
        <v>2.59934508119774E-2</v>
      </c>
      <c r="H6433" s="8">
        <v>3.0146796658316301E-2</v>
      </c>
    </row>
    <row r="6434" spans="1:8" x14ac:dyDescent="0.35">
      <c r="A6434" s="7" t="s">
        <v>2191</v>
      </c>
      <c r="B6434" s="7">
        <v>0</v>
      </c>
      <c r="C6434" s="7">
        <v>0</v>
      </c>
      <c r="D6434" s="7" t="s">
        <v>44</v>
      </c>
      <c r="E6434" s="8">
        <v>2.9833459697047399E-2</v>
      </c>
      <c r="F6434" s="8">
        <v>2.2594906671521899E-2</v>
      </c>
      <c r="G6434" s="8">
        <v>2.1838561192260901E-2</v>
      </c>
      <c r="H6434" s="8">
        <v>2.8770786915249699E-2</v>
      </c>
    </row>
    <row r="6435" spans="1:8" x14ac:dyDescent="0.35">
      <c r="A6435" s="7" t="s">
        <v>2192</v>
      </c>
      <c r="B6435" s="7">
        <v>0</v>
      </c>
      <c r="C6435" s="7">
        <v>0</v>
      </c>
      <c r="D6435" s="7" t="s">
        <v>17</v>
      </c>
      <c r="E6435" s="8">
        <v>1.97629285053233E-2</v>
      </c>
      <c r="F6435" s="8">
        <v>1.8374780171834901E-2</v>
      </c>
      <c r="G6435" s="8">
        <v>1.3876922915394E-2</v>
      </c>
      <c r="H6435" s="8">
        <v>2.4061746419649699E-2</v>
      </c>
    </row>
    <row r="6436" spans="1:8" x14ac:dyDescent="0.35">
      <c r="A6436" s="7" t="s">
        <v>2193</v>
      </c>
      <c r="B6436" s="7">
        <v>0</v>
      </c>
      <c r="C6436" s="7">
        <v>0</v>
      </c>
      <c r="D6436" s="7" t="s">
        <v>18</v>
      </c>
      <c r="E6436" s="8">
        <v>3.5081150038380797E-2</v>
      </c>
      <c r="F6436" s="8">
        <v>2.74868944257676E-2</v>
      </c>
      <c r="G6436" s="8">
        <v>2.6640894304641598E-2</v>
      </c>
      <c r="H6436" s="8">
        <v>2.1954959089895199E-2</v>
      </c>
    </row>
    <row r="6437" spans="1:8" x14ac:dyDescent="0.35">
      <c r="A6437" s="7" t="s">
        <v>2194</v>
      </c>
      <c r="B6437" s="7">
        <v>0</v>
      </c>
      <c r="C6437" s="7">
        <v>0</v>
      </c>
      <c r="D6437" s="7" t="s">
        <v>19</v>
      </c>
      <c r="E6437" s="8">
        <v>2.6894090386278099E-2</v>
      </c>
      <c r="F6437" s="8">
        <v>2.20980815849658E-2</v>
      </c>
      <c r="G6437" s="8">
        <v>1.79201088676945E-2</v>
      </c>
      <c r="H6437" s="8">
        <v>2.3622891449759899E-2</v>
      </c>
    </row>
    <row r="6438" spans="1:8" x14ac:dyDescent="0.35">
      <c r="A6438" s="7" t="s">
        <v>2195</v>
      </c>
      <c r="B6438" s="7">
        <v>0</v>
      </c>
      <c r="C6438" s="7">
        <v>0</v>
      </c>
      <c r="D6438" s="7" t="s">
        <v>20</v>
      </c>
      <c r="E6438" s="8">
        <v>2.8515733918520601E-2</v>
      </c>
      <c r="F6438" s="8">
        <v>3.5734674393277502E-2</v>
      </c>
      <c r="G6438" s="8">
        <v>2.70486688401716E-2</v>
      </c>
      <c r="H6438" s="8">
        <v>2.30117766501928E-2</v>
      </c>
    </row>
    <row r="6439" spans="1:8" x14ac:dyDescent="0.35">
      <c r="A6439" s="7" t="s">
        <v>2196</v>
      </c>
      <c r="B6439" s="7">
        <v>0</v>
      </c>
      <c r="C6439" s="7">
        <v>0</v>
      </c>
      <c r="D6439" s="7" t="s">
        <v>21</v>
      </c>
      <c r="E6439" s="8">
        <v>2.1944796957938099E-2</v>
      </c>
      <c r="F6439" s="8">
        <v>1.7687177871749199E-2</v>
      </c>
      <c r="G6439" s="8">
        <v>1.55289634168658E-2</v>
      </c>
      <c r="H6439" s="8">
        <v>1.8035240832261001E-2</v>
      </c>
    </row>
    <row r="6440" spans="1:8" x14ac:dyDescent="0.35">
      <c r="A6440" s="7" t="s">
        <v>2197</v>
      </c>
      <c r="B6440" s="7">
        <v>0</v>
      </c>
      <c r="C6440" s="7">
        <v>0</v>
      </c>
      <c r="D6440" s="7" t="s">
        <v>22</v>
      </c>
      <c r="E6440" s="8">
        <v>3.4700940584806897E-2</v>
      </c>
      <c r="F6440" s="8">
        <v>3.3606991356687398E-2</v>
      </c>
      <c r="G6440" s="8">
        <v>2.7776003117481698E-2</v>
      </c>
      <c r="H6440" s="8">
        <v>2.7983036135762002E-2</v>
      </c>
    </row>
    <row r="6441" spans="1:8" x14ac:dyDescent="0.35">
      <c r="A6441" s="7" t="s">
        <v>2198</v>
      </c>
      <c r="B6441" s="7">
        <v>0</v>
      </c>
      <c r="C6441" s="7" t="s">
        <v>265</v>
      </c>
      <c r="D6441" s="7" t="s">
        <v>36</v>
      </c>
      <c r="E6441" s="8">
        <v>1.69817056581875</v>
      </c>
      <c r="F6441" s="8">
        <v>1.63340908254259</v>
      </c>
      <c r="G6441" s="8">
        <v>1.49760905855098</v>
      </c>
      <c r="H6441" s="8">
        <v>1.47112809998146</v>
      </c>
    </row>
    <row r="6442" spans="1:8" x14ac:dyDescent="0.35">
      <c r="A6442" s="7" t="s">
        <v>2199</v>
      </c>
      <c r="B6442" s="7">
        <v>0</v>
      </c>
      <c r="C6442" s="7">
        <v>0</v>
      </c>
      <c r="D6442" s="7" t="s">
        <v>1</v>
      </c>
      <c r="E6442" s="8">
        <v>1.9380349872129199</v>
      </c>
      <c r="F6442" s="8">
        <v>2.0991835788111701</v>
      </c>
      <c r="G6442" s="8">
        <v>2.2932976832683498</v>
      </c>
      <c r="H6442" s="8">
        <v>2.2416487555479101</v>
      </c>
    </row>
    <row r="6443" spans="1:8" x14ac:dyDescent="0.35">
      <c r="A6443" s="7" t="s">
        <v>2200</v>
      </c>
      <c r="B6443" s="7">
        <v>0</v>
      </c>
      <c r="C6443" s="7">
        <v>0</v>
      </c>
      <c r="D6443" s="7" t="s">
        <v>2</v>
      </c>
      <c r="E6443" s="8">
        <v>1.65803027201666</v>
      </c>
      <c r="F6443" s="8">
        <v>1.64088176288155</v>
      </c>
      <c r="G6443" s="8">
        <v>1.6357857178519</v>
      </c>
      <c r="H6443" s="8">
        <v>1.7960079721322699</v>
      </c>
    </row>
    <row r="6444" spans="1:8" x14ac:dyDescent="0.35">
      <c r="A6444" s="7" t="s">
        <v>2201</v>
      </c>
      <c r="B6444" s="7">
        <v>0</v>
      </c>
      <c r="C6444" s="7">
        <v>0</v>
      </c>
      <c r="D6444" s="7" t="s">
        <v>3</v>
      </c>
      <c r="E6444" s="8">
        <v>1.7060296123063901</v>
      </c>
      <c r="F6444" s="8">
        <v>1.89452765125607</v>
      </c>
      <c r="G6444" s="8">
        <v>1.2650064408280499</v>
      </c>
      <c r="H6444" s="8">
        <v>1.33496306005809</v>
      </c>
    </row>
    <row r="6445" spans="1:8" x14ac:dyDescent="0.35">
      <c r="A6445" s="7" t="s">
        <v>2202</v>
      </c>
      <c r="B6445" s="7">
        <v>0</v>
      </c>
      <c r="C6445" s="7">
        <v>0</v>
      </c>
      <c r="D6445" s="7" t="s">
        <v>4</v>
      </c>
      <c r="E6445" s="8">
        <v>1.1949719027994099</v>
      </c>
      <c r="F6445" s="8">
        <v>1.0254694258167301</v>
      </c>
      <c r="G6445" s="8">
        <v>1.12891220768772</v>
      </c>
      <c r="H6445" s="8">
        <v>0.77094348449924699</v>
      </c>
    </row>
    <row r="6446" spans="1:8" x14ac:dyDescent="0.35">
      <c r="A6446" s="7" t="s">
        <v>2203</v>
      </c>
      <c r="B6446" s="7">
        <v>0</v>
      </c>
      <c r="C6446" s="7">
        <v>0</v>
      </c>
      <c r="D6446" s="7" t="s">
        <v>5</v>
      </c>
      <c r="E6446" s="8">
        <v>1.94966425113691</v>
      </c>
      <c r="F6446" s="8">
        <v>1.9604172541300799</v>
      </c>
      <c r="G6446" s="8">
        <v>1.8802232866017601</v>
      </c>
      <c r="H6446" s="8">
        <v>1.89533725712858</v>
      </c>
    </row>
    <row r="6447" spans="1:8" x14ac:dyDescent="0.35">
      <c r="A6447" s="7" t="s">
        <v>2204</v>
      </c>
      <c r="B6447" s="7">
        <v>0</v>
      </c>
      <c r="C6447" s="7">
        <v>0</v>
      </c>
      <c r="D6447" s="7" t="s">
        <v>6</v>
      </c>
      <c r="E6447" s="8">
        <v>1.9622572418980699</v>
      </c>
      <c r="F6447" s="8">
        <v>1.4156233681005199</v>
      </c>
      <c r="G6447" s="8">
        <v>1.2662700060141401</v>
      </c>
      <c r="H6447" s="8">
        <v>1.0897895083542799</v>
      </c>
    </row>
    <row r="6448" spans="1:8" x14ac:dyDescent="0.35">
      <c r="A6448" s="7" t="s">
        <v>2205</v>
      </c>
      <c r="B6448" s="7">
        <v>0</v>
      </c>
      <c r="C6448" s="7">
        <v>0</v>
      </c>
      <c r="D6448" s="7" t="s">
        <v>7</v>
      </c>
      <c r="E6448" s="8">
        <v>2.4934406493450498</v>
      </c>
      <c r="F6448" s="8">
        <v>2.2724352061581099</v>
      </c>
      <c r="G6448" s="8">
        <v>1.5537715994583801</v>
      </c>
      <c r="H6448" s="8">
        <v>1.4944447429138501</v>
      </c>
    </row>
    <row r="6449" spans="1:8" x14ac:dyDescent="0.35">
      <c r="A6449" s="7" t="s">
        <v>2206</v>
      </c>
      <c r="B6449" s="7">
        <v>0</v>
      </c>
      <c r="C6449" s="7">
        <v>0</v>
      </c>
      <c r="D6449" s="7" t="s">
        <v>8</v>
      </c>
      <c r="E6449" s="8">
        <v>1.17457163273886</v>
      </c>
      <c r="F6449" s="8">
        <v>1.15060969353116</v>
      </c>
      <c r="G6449" s="8">
        <v>1.3126064181011401</v>
      </c>
      <c r="H6449" s="8">
        <v>1.7689365297750701</v>
      </c>
    </row>
    <row r="6450" spans="1:8" x14ac:dyDescent="0.35">
      <c r="A6450" s="7" t="s">
        <v>2207</v>
      </c>
      <c r="B6450" s="7">
        <v>0</v>
      </c>
      <c r="C6450" s="7">
        <v>0</v>
      </c>
      <c r="D6450" s="7" t="s">
        <v>9</v>
      </c>
      <c r="E6450" s="8">
        <v>2.0054614367389099</v>
      </c>
      <c r="F6450" s="8">
        <v>1.2592819536436901</v>
      </c>
      <c r="G6450" s="8">
        <v>1.1675943728618701</v>
      </c>
      <c r="H6450" s="8">
        <v>1.3081657834726299</v>
      </c>
    </row>
    <row r="6451" spans="1:8" x14ac:dyDescent="0.35">
      <c r="A6451" s="7" t="s">
        <v>2208</v>
      </c>
      <c r="B6451" s="7">
        <v>0</v>
      </c>
      <c r="C6451" s="7">
        <v>0</v>
      </c>
      <c r="D6451" s="7" t="s">
        <v>10</v>
      </c>
      <c r="E6451" s="8">
        <v>1.2906841448367801</v>
      </c>
      <c r="F6451" s="8">
        <v>0.97064473595473499</v>
      </c>
      <c r="G6451" s="8">
        <v>1.1352253945898001</v>
      </c>
      <c r="H6451" s="8">
        <v>0.96635504262427196</v>
      </c>
    </row>
    <row r="6452" spans="1:8" x14ac:dyDescent="0.35">
      <c r="A6452" s="7" t="s">
        <v>2209</v>
      </c>
      <c r="B6452" s="7">
        <v>0</v>
      </c>
      <c r="C6452" s="7">
        <v>0</v>
      </c>
      <c r="D6452" s="7" t="s">
        <v>11</v>
      </c>
      <c r="E6452" s="8">
        <v>1.26399207037261</v>
      </c>
      <c r="F6452" s="8">
        <v>1.2250019726277399</v>
      </c>
      <c r="G6452" s="8">
        <v>1.70056644238749</v>
      </c>
      <c r="H6452" s="8">
        <v>1.23675430935608</v>
      </c>
    </row>
    <row r="6453" spans="1:8" x14ac:dyDescent="0.35">
      <c r="A6453" s="7" t="s">
        <v>2210</v>
      </c>
      <c r="B6453" s="7">
        <v>0</v>
      </c>
      <c r="C6453" s="7">
        <v>0</v>
      </c>
      <c r="D6453" s="7" t="s">
        <v>12</v>
      </c>
      <c r="E6453" s="8">
        <v>1.9363520207704501</v>
      </c>
      <c r="F6453" s="8">
        <v>1.7498997578911</v>
      </c>
      <c r="G6453" s="8">
        <v>1.18287746419601</v>
      </c>
      <c r="H6453" s="8">
        <v>1.50402566058414</v>
      </c>
    </row>
    <row r="6454" spans="1:8" x14ac:dyDescent="0.35">
      <c r="A6454" s="7" t="s">
        <v>2211</v>
      </c>
      <c r="B6454" s="7">
        <v>0</v>
      </c>
      <c r="C6454" s="7">
        <v>0</v>
      </c>
      <c r="D6454" s="7" t="s">
        <v>13</v>
      </c>
      <c r="E6454" s="8">
        <v>1.7039407023323101</v>
      </c>
      <c r="F6454" s="8">
        <v>1.6218778716183899</v>
      </c>
      <c r="G6454" s="8">
        <v>1.58032275955756</v>
      </c>
      <c r="H6454" s="8">
        <v>1.4788163119231399</v>
      </c>
    </row>
    <row r="6455" spans="1:8" x14ac:dyDescent="0.35">
      <c r="A6455" s="7" t="s">
        <v>2212</v>
      </c>
      <c r="B6455" s="7">
        <v>0</v>
      </c>
      <c r="C6455" s="7">
        <v>0</v>
      </c>
      <c r="D6455" s="7" t="s">
        <v>14</v>
      </c>
      <c r="E6455" s="8">
        <v>1.3261495063201301</v>
      </c>
      <c r="F6455" s="8">
        <v>1.3775076039555001</v>
      </c>
      <c r="G6455" s="8">
        <v>1.2016935997829199</v>
      </c>
      <c r="H6455" s="8">
        <v>1.22366224763735</v>
      </c>
    </row>
    <row r="6456" spans="1:8" x14ac:dyDescent="0.35">
      <c r="A6456" s="7" t="s">
        <v>2213</v>
      </c>
      <c r="B6456" s="7">
        <v>0</v>
      </c>
      <c r="C6456" s="7">
        <v>0</v>
      </c>
      <c r="D6456" s="7" t="s">
        <v>15</v>
      </c>
      <c r="E6456" s="8">
        <v>2.08881740864694</v>
      </c>
      <c r="F6456" s="8">
        <v>2.0986502892225198</v>
      </c>
      <c r="G6456" s="8">
        <v>1.76617594160727</v>
      </c>
      <c r="H6456" s="8">
        <v>1.66441402331996</v>
      </c>
    </row>
    <row r="6457" spans="1:8" x14ac:dyDescent="0.35">
      <c r="A6457" s="7" t="s">
        <v>2214</v>
      </c>
      <c r="B6457" s="7">
        <v>0</v>
      </c>
      <c r="C6457" s="7">
        <v>0</v>
      </c>
      <c r="D6457" s="7" t="s">
        <v>16</v>
      </c>
      <c r="E6457" s="8">
        <v>1.6222616650610799</v>
      </c>
      <c r="F6457" s="8">
        <v>1.9202917100302901</v>
      </c>
      <c r="G6457" s="8">
        <v>1.87431218499777</v>
      </c>
      <c r="H6457" s="8">
        <v>1.80252317396734</v>
      </c>
    </row>
    <row r="6458" spans="1:8" x14ac:dyDescent="0.35">
      <c r="A6458" s="7" t="s">
        <v>2215</v>
      </c>
      <c r="B6458" s="7">
        <v>0</v>
      </c>
      <c r="C6458" s="7">
        <v>0</v>
      </c>
      <c r="D6458" s="7" t="s">
        <v>39</v>
      </c>
      <c r="E6458" s="8">
        <v>1.03175662184473</v>
      </c>
      <c r="F6458" s="8">
        <v>1.1832141794072599</v>
      </c>
      <c r="G6458" s="8">
        <v>0.80333760456414705</v>
      </c>
      <c r="H6458" s="8">
        <v>0.65819821494282804</v>
      </c>
    </row>
    <row r="6459" spans="1:8" x14ac:dyDescent="0.35">
      <c r="A6459" s="7" t="s">
        <v>2216</v>
      </c>
      <c r="B6459" s="7">
        <v>0</v>
      </c>
      <c r="C6459" s="7">
        <v>0</v>
      </c>
      <c r="D6459" s="7" t="s">
        <v>40</v>
      </c>
      <c r="E6459" s="8">
        <v>1.15502105119761</v>
      </c>
      <c r="F6459" s="8">
        <v>1.01937708566634</v>
      </c>
      <c r="G6459" s="8">
        <v>0.73388481080700596</v>
      </c>
      <c r="H6459" s="8">
        <v>0.59833575297955499</v>
      </c>
    </row>
    <row r="6460" spans="1:8" x14ac:dyDescent="0.35">
      <c r="A6460" s="7" t="s">
        <v>2217</v>
      </c>
      <c r="B6460" s="7">
        <v>0</v>
      </c>
      <c r="C6460" s="7">
        <v>0</v>
      </c>
      <c r="D6460" s="7" t="s">
        <v>41</v>
      </c>
      <c r="E6460" s="8">
        <v>1.0521047869962099</v>
      </c>
      <c r="F6460" s="8">
        <v>1.0471509204146101</v>
      </c>
      <c r="G6460" s="8">
        <v>0.88148673248322196</v>
      </c>
      <c r="H6460" s="8">
        <v>0.854570060245192</v>
      </c>
    </row>
    <row r="6461" spans="1:8" x14ac:dyDescent="0.35">
      <c r="A6461" s="7" t="s">
        <v>2218</v>
      </c>
      <c r="B6461" s="7">
        <v>0</v>
      </c>
      <c r="C6461" s="7">
        <v>0</v>
      </c>
      <c r="D6461" s="7" t="s">
        <v>42</v>
      </c>
      <c r="E6461" s="8">
        <v>1.77493351219172</v>
      </c>
      <c r="F6461" s="8">
        <v>1.66862009967842</v>
      </c>
      <c r="G6461" s="8">
        <v>1.34095999232083</v>
      </c>
      <c r="H6461" s="8">
        <v>1.2709842100283</v>
      </c>
    </row>
    <row r="6462" spans="1:8" x14ac:dyDescent="0.35">
      <c r="A6462" s="7" t="s">
        <v>2219</v>
      </c>
      <c r="B6462" s="7">
        <v>0</v>
      </c>
      <c r="C6462" s="7">
        <v>0</v>
      </c>
      <c r="D6462" s="7" t="s">
        <v>43</v>
      </c>
      <c r="E6462" s="8">
        <v>1.95924830549479</v>
      </c>
      <c r="F6462" s="8">
        <v>2.11517920587562</v>
      </c>
      <c r="G6462" s="8">
        <v>2.1186339190461498</v>
      </c>
      <c r="H6462" s="8">
        <v>2.06293077839165</v>
      </c>
    </row>
    <row r="6463" spans="1:8" x14ac:dyDescent="0.35">
      <c r="A6463" s="7" t="s">
        <v>2220</v>
      </c>
      <c r="B6463" s="7">
        <v>0</v>
      </c>
      <c r="C6463" s="7">
        <v>0</v>
      </c>
      <c r="D6463" s="7" t="s">
        <v>44</v>
      </c>
      <c r="E6463" s="8">
        <v>2.1381600352665902</v>
      </c>
      <c r="F6463" s="8">
        <v>1.85311433206817</v>
      </c>
      <c r="G6463" s="8">
        <v>1.97029697634581</v>
      </c>
      <c r="H6463" s="8">
        <v>2.0958059372592701</v>
      </c>
    </row>
    <row r="6464" spans="1:8" x14ac:dyDescent="0.35">
      <c r="A6464" s="7" t="s">
        <v>2221</v>
      </c>
      <c r="B6464" s="7">
        <v>0</v>
      </c>
      <c r="C6464" s="7">
        <v>0</v>
      </c>
      <c r="D6464" s="7" t="s">
        <v>17</v>
      </c>
      <c r="E6464" s="8">
        <v>1.4109468416792701</v>
      </c>
      <c r="F6464" s="8">
        <v>1.34221619374457</v>
      </c>
      <c r="G6464" s="8">
        <v>1.2342550728461399</v>
      </c>
      <c r="H6464" s="8">
        <v>1.3306178594079101</v>
      </c>
    </row>
    <row r="6465" spans="1:8" x14ac:dyDescent="0.35">
      <c r="A6465" s="7" t="s">
        <v>2222</v>
      </c>
      <c r="B6465" s="7">
        <v>0</v>
      </c>
      <c r="C6465" s="7">
        <v>0</v>
      </c>
      <c r="D6465" s="7" t="s">
        <v>18</v>
      </c>
      <c r="E6465" s="8">
        <v>2.0783905050177101</v>
      </c>
      <c r="F6465" s="8">
        <v>1.7796333873033101</v>
      </c>
      <c r="G6465" s="8">
        <v>1.59738030230858</v>
      </c>
      <c r="H6465" s="8">
        <v>1.47966416074976</v>
      </c>
    </row>
    <row r="6466" spans="1:8" x14ac:dyDescent="0.35">
      <c r="A6466" s="7" t="s">
        <v>2223</v>
      </c>
      <c r="B6466" s="7">
        <v>0</v>
      </c>
      <c r="C6466" s="7">
        <v>0</v>
      </c>
      <c r="D6466" s="7" t="s">
        <v>19</v>
      </c>
      <c r="E6466" s="8">
        <v>1.4368007425561899</v>
      </c>
      <c r="F6466" s="8">
        <v>1.6875947864368901</v>
      </c>
      <c r="G6466" s="8">
        <v>1.44098440243366</v>
      </c>
      <c r="H6466" s="8">
        <v>1.4084072714829099</v>
      </c>
    </row>
    <row r="6467" spans="1:8" x14ac:dyDescent="0.35">
      <c r="A6467" s="7" t="s">
        <v>2224</v>
      </c>
      <c r="B6467" s="7">
        <v>0</v>
      </c>
      <c r="C6467" s="7">
        <v>0</v>
      </c>
      <c r="D6467" s="7" t="s">
        <v>20</v>
      </c>
      <c r="E6467" s="8">
        <v>1.7259785889214401</v>
      </c>
      <c r="F6467" s="8">
        <v>1.6336484370962401</v>
      </c>
      <c r="G6467" s="8">
        <v>1.6959348910876499</v>
      </c>
      <c r="H6467" s="8">
        <v>1.69930422888251</v>
      </c>
    </row>
    <row r="6468" spans="1:8" x14ac:dyDescent="0.35">
      <c r="A6468" s="7" t="s">
        <v>2225</v>
      </c>
      <c r="B6468" s="7">
        <v>0</v>
      </c>
      <c r="C6468" s="7">
        <v>0</v>
      </c>
      <c r="D6468" s="7" t="s">
        <v>21</v>
      </c>
      <c r="E6468" s="8">
        <v>1.4170803878980001</v>
      </c>
      <c r="F6468" s="8">
        <v>1.40913240012069</v>
      </c>
      <c r="G6468" s="8">
        <v>1.2550637920244601</v>
      </c>
      <c r="H6468" s="8">
        <v>1.24586908506481</v>
      </c>
    </row>
    <row r="6469" spans="1:8" x14ac:dyDescent="0.35">
      <c r="A6469" s="7" t="s">
        <v>2226</v>
      </c>
      <c r="B6469" s="7">
        <v>0</v>
      </c>
      <c r="C6469" s="7">
        <v>0</v>
      </c>
      <c r="D6469" s="7" t="s">
        <v>22</v>
      </c>
      <c r="E6469" s="8">
        <v>1.97457800937532</v>
      </c>
      <c r="F6469" s="8">
        <v>1.8543047716713601</v>
      </c>
      <c r="G6469" s="8">
        <v>1.7366890732198501</v>
      </c>
      <c r="H6469" s="8">
        <v>1.6928119962998101</v>
      </c>
    </row>
    <row r="6470" spans="1:8" x14ac:dyDescent="0.35">
      <c r="A6470" s="7" t="s">
        <v>2227</v>
      </c>
      <c r="B6470" s="7">
        <v>0</v>
      </c>
      <c r="C6470" s="7" t="s">
        <v>266</v>
      </c>
      <c r="D6470" s="7" t="s">
        <v>36</v>
      </c>
      <c r="E6470" s="8">
        <v>4.9073754299607003E-2</v>
      </c>
      <c r="F6470" s="8">
        <v>5.2392557857201497E-2</v>
      </c>
      <c r="G6470" s="8">
        <v>5.4699004004884602E-2</v>
      </c>
      <c r="H6470" s="8">
        <v>6.5854284705366195E-2</v>
      </c>
    </row>
    <row r="6471" spans="1:8" x14ac:dyDescent="0.35">
      <c r="A6471" s="7" t="s">
        <v>2228</v>
      </c>
      <c r="B6471" s="7">
        <v>0</v>
      </c>
      <c r="C6471" s="7">
        <v>0</v>
      </c>
      <c r="D6471" s="7" t="s">
        <v>1</v>
      </c>
      <c r="E6471" s="8">
        <v>7.2841153570533099E-2</v>
      </c>
      <c r="F6471" s="8">
        <v>6.9063872950598099E-2</v>
      </c>
      <c r="G6471" s="8">
        <v>7.2477437896808203E-2</v>
      </c>
      <c r="H6471" s="8">
        <v>9.3515524716679094E-2</v>
      </c>
    </row>
    <row r="6472" spans="1:8" x14ac:dyDescent="0.35">
      <c r="A6472" s="7" t="s">
        <v>2229</v>
      </c>
      <c r="B6472" s="7">
        <v>0</v>
      </c>
      <c r="C6472" s="7">
        <v>0</v>
      </c>
      <c r="D6472" s="7" t="s">
        <v>2</v>
      </c>
      <c r="E6472" s="8">
        <v>4.6060630771808601E-2</v>
      </c>
      <c r="F6472" s="8">
        <v>4.2680253121514598E-2</v>
      </c>
      <c r="G6472" s="8">
        <v>2.8573978147463701E-2</v>
      </c>
      <c r="H6472" s="8">
        <v>5.6402634799442297E-2</v>
      </c>
    </row>
    <row r="6473" spans="1:8" x14ac:dyDescent="0.35">
      <c r="A6473" s="7" t="s">
        <v>2230</v>
      </c>
      <c r="B6473" s="7">
        <v>0</v>
      </c>
      <c r="C6473" s="7">
        <v>0</v>
      </c>
      <c r="D6473" s="7" t="s">
        <v>3</v>
      </c>
      <c r="E6473" s="8">
        <v>8.3016786651923496E-2</v>
      </c>
      <c r="F6473" s="8">
        <v>0.11784400433839499</v>
      </c>
      <c r="G6473" s="8">
        <v>0.115521563466167</v>
      </c>
      <c r="H6473" s="8">
        <v>0.12237640260950899</v>
      </c>
    </row>
    <row r="6474" spans="1:8" x14ac:dyDescent="0.35">
      <c r="A6474" s="7" t="s">
        <v>2231</v>
      </c>
      <c r="B6474" s="7">
        <v>0</v>
      </c>
      <c r="C6474" s="7">
        <v>0</v>
      </c>
      <c r="D6474" s="7" t="s">
        <v>4</v>
      </c>
      <c r="E6474" s="8">
        <v>3.9989395839034401E-2</v>
      </c>
      <c r="F6474" s="8">
        <v>2.4231411532996901E-2</v>
      </c>
      <c r="G6474" s="8">
        <v>3.0956707346865901E-2</v>
      </c>
      <c r="H6474" s="8">
        <v>3.6572785279020699E-2</v>
      </c>
    </row>
    <row r="6475" spans="1:8" x14ac:dyDescent="0.35">
      <c r="A6475" s="7" t="s">
        <v>2232</v>
      </c>
      <c r="B6475" s="7">
        <v>0</v>
      </c>
      <c r="C6475" s="7">
        <v>0</v>
      </c>
      <c r="D6475" s="7" t="s">
        <v>5</v>
      </c>
      <c r="E6475" s="8">
        <v>4.2081584512184002E-2</v>
      </c>
      <c r="F6475" s="8">
        <v>3.9061386603328897E-2</v>
      </c>
      <c r="G6475" s="8">
        <v>4.5139067024045403E-2</v>
      </c>
      <c r="H6475" s="8">
        <v>3.5411796648384002E-2</v>
      </c>
    </row>
    <row r="6476" spans="1:8" x14ac:dyDescent="0.35">
      <c r="A6476" s="7" t="s">
        <v>2233</v>
      </c>
      <c r="B6476" s="7">
        <v>0</v>
      </c>
      <c r="C6476" s="7">
        <v>0</v>
      </c>
      <c r="D6476" s="7" t="s">
        <v>6</v>
      </c>
      <c r="E6476" s="8">
        <v>4.2667088914232799E-2</v>
      </c>
      <c r="F6476" s="8">
        <v>4.6685999349552199E-2</v>
      </c>
      <c r="G6476" s="8">
        <v>4.1816803037588397E-2</v>
      </c>
      <c r="H6476" s="8">
        <v>6.5318874384252504E-2</v>
      </c>
    </row>
    <row r="6477" spans="1:8" x14ac:dyDescent="0.35">
      <c r="A6477" s="7" t="s">
        <v>2234</v>
      </c>
      <c r="B6477" s="7">
        <v>0</v>
      </c>
      <c r="C6477" s="7">
        <v>0</v>
      </c>
      <c r="D6477" s="7" t="s">
        <v>7</v>
      </c>
      <c r="E6477" s="8">
        <v>1.3286673413585699E-2</v>
      </c>
      <c r="F6477" s="8">
        <v>1.7194770240886299E-2</v>
      </c>
      <c r="G6477" s="8">
        <v>3.5074009362313099E-2</v>
      </c>
      <c r="H6477" s="8">
        <v>3.6715253749305898E-2</v>
      </c>
    </row>
    <row r="6478" spans="1:8" x14ac:dyDescent="0.35">
      <c r="A6478" s="7" t="s">
        <v>2235</v>
      </c>
      <c r="B6478" s="7">
        <v>0</v>
      </c>
      <c r="C6478" s="7">
        <v>0</v>
      </c>
      <c r="D6478" s="7" t="s">
        <v>8</v>
      </c>
      <c r="E6478" s="8">
        <v>4.5939933791865201E-2</v>
      </c>
      <c r="F6478" s="8">
        <v>6.3397836855874606E-2</v>
      </c>
      <c r="G6478" s="8">
        <v>7.17116972475806E-2</v>
      </c>
      <c r="H6478" s="8">
        <v>9.5741858089056303E-2</v>
      </c>
    </row>
    <row r="6479" spans="1:8" x14ac:dyDescent="0.35">
      <c r="A6479" s="7" t="s">
        <v>2236</v>
      </c>
      <c r="B6479" s="7">
        <v>0</v>
      </c>
      <c r="C6479" s="7">
        <v>0</v>
      </c>
      <c r="D6479" s="7" t="s">
        <v>9</v>
      </c>
      <c r="E6479" s="8">
        <v>4.7980068345763897E-2</v>
      </c>
      <c r="F6479" s="8">
        <v>1.60555644398125E-2</v>
      </c>
      <c r="G6479" s="8">
        <v>4.5950216718638803E-2</v>
      </c>
      <c r="H6479" s="8">
        <v>5.8962542360163898E-2</v>
      </c>
    </row>
    <row r="6480" spans="1:8" x14ac:dyDescent="0.35">
      <c r="A6480" s="7" t="s">
        <v>2237</v>
      </c>
      <c r="B6480" s="7">
        <v>0</v>
      </c>
      <c r="C6480" s="7">
        <v>0</v>
      </c>
      <c r="D6480" s="7" t="s">
        <v>10</v>
      </c>
      <c r="E6480" s="8">
        <v>2.50926235970125E-2</v>
      </c>
      <c r="F6480" s="8">
        <v>2.9734357829097099E-2</v>
      </c>
      <c r="G6480" s="8">
        <v>2.9314780992886501E-2</v>
      </c>
      <c r="H6480" s="8">
        <v>3.2568626032873797E-2</v>
      </c>
    </row>
    <row r="6481" spans="1:8" x14ac:dyDescent="0.35">
      <c r="A6481" s="7" t="s">
        <v>2238</v>
      </c>
      <c r="B6481" s="7">
        <v>0</v>
      </c>
      <c r="C6481" s="7">
        <v>0</v>
      </c>
      <c r="D6481" s="7" t="s">
        <v>11</v>
      </c>
      <c r="E6481" s="8">
        <v>3.5762712263978702E-2</v>
      </c>
      <c r="F6481" s="8">
        <v>4.4638121475688797E-2</v>
      </c>
      <c r="G6481" s="8">
        <v>4.4183987289137402E-2</v>
      </c>
      <c r="H6481" s="8">
        <v>4.4965631701582402E-2</v>
      </c>
    </row>
    <row r="6482" spans="1:8" x14ac:dyDescent="0.35">
      <c r="A6482" s="7" t="s">
        <v>2239</v>
      </c>
      <c r="B6482" s="7">
        <v>0</v>
      </c>
      <c r="C6482" s="7">
        <v>0</v>
      </c>
      <c r="D6482" s="7" t="s">
        <v>12</v>
      </c>
      <c r="E6482" s="8">
        <v>5.5370260407269202E-2</v>
      </c>
      <c r="F6482" s="8">
        <v>5.3816027020783898E-2</v>
      </c>
      <c r="G6482" s="8">
        <v>4.6204968569984503E-2</v>
      </c>
      <c r="H6482" s="8">
        <v>9.4428216335249393E-2</v>
      </c>
    </row>
    <row r="6483" spans="1:8" x14ac:dyDescent="0.35">
      <c r="A6483" s="7" t="s">
        <v>2240</v>
      </c>
      <c r="B6483" s="7">
        <v>0</v>
      </c>
      <c r="C6483" s="7">
        <v>0</v>
      </c>
      <c r="D6483" s="7" t="s">
        <v>13</v>
      </c>
      <c r="E6483" s="8">
        <v>4.7487004540283401E-2</v>
      </c>
      <c r="F6483" s="8">
        <v>6.4561158144415098E-2</v>
      </c>
      <c r="G6483" s="8">
        <v>8.0834836234715005E-2</v>
      </c>
      <c r="H6483" s="8">
        <v>6.4175244648649502E-2</v>
      </c>
    </row>
    <row r="6484" spans="1:8" x14ac:dyDescent="0.35">
      <c r="A6484" s="7" t="s">
        <v>2241</v>
      </c>
      <c r="B6484" s="7">
        <v>0</v>
      </c>
      <c r="C6484" s="7">
        <v>0</v>
      </c>
      <c r="D6484" s="7" t="s">
        <v>14</v>
      </c>
      <c r="E6484" s="8">
        <v>4.04863473448289E-2</v>
      </c>
      <c r="F6484" s="8">
        <v>4.3562055432181598E-2</v>
      </c>
      <c r="G6484" s="8">
        <v>2.6180232377552501E-2</v>
      </c>
      <c r="H6484" s="8">
        <v>3.2669838729059202E-2</v>
      </c>
    </row>
    <row r="6485" spans="1:8" x14ac:dyDescent="0.35">
      <c r="A6485" s="7" t="s">
        <v>2242</v>
      </c>
      <c r="B6485" s="7">
        <v>0</v>
      </c>
      <c r="C6485" s="7">
        <v>0</v>
      </c>
      <c r="D6485" s="7" t="s">
        <v>15</v>
      </c>
      <c r="E6485" s="8">
        <v>8.5856450341890697E-2</v>
      </c>
      <c r="F6485" s="8">
        <v>8.3968660031366604E-2</v>
      </c>
      <c r="G6485" s="8">
        <v>8.0020036101885003E-2</v>
      </c>
      <c r="H6485" s="8">
        <v>0.11748550795724499</v>
      </c>
    </row>
    <row r="6486" spans="1:8" x14ac:dyDescent="0.35">
      <c r="A6486" s="7" t="s">
        <v>2243</v>
      </c>
      <c r="B6486" s="7">
        <v>0</v>
      </c>
      <c r="C6486" s="7">
        <v>0</v>
      </c>
      <c r="D6486" s="7" t="s">
        <v>16</v>
      </c>
      <c r="E6486" s="8">
        <v>3.81165488184265E-2</v>
      </c>
      <c r="F6486" s="8">
        <v>4.3856226241970303E-2</v>
      </c>
      <c r="G6486" s="8">
        <v>4.96141272655743E-2</v>
      </c>
      <c r="H6486" s="8">
        <v>4.5018685125258501E-2</v>
      </c>
    </row>
    <row r="6487" spans="1:8" x14ac:dyDescent="0.35">
      <c r="A6487" s="7" t="s">
        <v>2244</v>
      </c>
      <c r="B6487" s="7">
        <v>0</v>
      </c>
      <c r="C6487" s="7">
        <v>0</v>
      </c>
      <c r="D6487" s="7" t="s">
        <v>39</v>
      </c>
      <c r="E6487" s="8">
        <v>1.4400944419540099E-2</v>
      </c>
      <c r="F6487" s="8">
        <v>1.8215150221185899E-2</v>
      </c>
      <c r="G6487" s="8">
        <v>2.1195519451074601E-2</v>
      </c>
      <c r="H6487" s="8">
        <v>5.6827125287859E-2</v>
      </c>
    </row>
    <row r="6488" spans="1:8" x14ac:dyDescent="0.35">
      <c r="A6488" s="7" t="s">
        <v>2245</v>
      </c>
      <c r="B6488" s="7">
        <v>0</v>
      </c>
      <c r="C6488" s="7">
        <v>0</v>
      </c>
      <c r="D6488" s="7" t="s">
        <v>40</v>
      </c>
      <c r="E6488" s="8">
        <v>6.6116486949405806E-2</v>
      </c>
      <c r="F6488" s="8">
        <v>6.4673393326566297E-2</v>
      </c>
      <c r="G6488" s="8">
        <v>7.4270996333197406E-2</v>
      </c>
      <c r="H6488" s="8">
        <v>4.5065050085246597E-2</v>
      </c>
    </row>
    <row r="6489" spans="1:8" x14ac:dyDescent="0.35">
      <c r="A6489" s="7" t="s">
        <v>2246</v>
      </c>
      <c r="B6489" s="7">
        <v>0</v>
      </c>
      <c r="C6489" s="7">
        <v>0</v>
      </c>
      <c r="D6489" s="7" t="s">
        <v>41</v>
      </c>
      <c r="E6489" s="8">
        <v>5.70183039506778E-2</v>
      </c>
      <c r="F6489" s="8">
        <v>5.4024568878479597E-2</v>
      </c>
      <c r="G6489" s="8">
        <v>5.2829392720549401E-2</v>
      </c>
      <c r="H6489" s="8">
        <v>6.57115870237963E-2</v>
      </c>
    </row>
    <row r="6490" spans="1:8" x14ac:dyDescent="0.35">
      <c r="A6490" s="7" t="s">
        <v>2247</v>
      </c>
      <c r="B6490" s="7">
        <v>0</v>
      </c>
      <c r="C6490" s="7">
        <v>0</v>
      </c>
      <c r="D6490" s="7" t="s">
        <v>42</v>
      </c>
      <c r="E6490" s="8">
        <v>4.99428948113948E-2</v>
      </c>
      <c r="F6490" s="8">
        <v>4.9119580938192499E-2</v>
      </c>
      <c r="G6490" s="8">
        <v>5.3200135600674901E-2</v>
      </c>
      <c r="H6490" s="8">
        <v>5.6478998734594603E-2</v>
      </c>
    </row>
    <row r="6491" spans="1:8" x14ac:dyDescent="0.35">
      <c r="A6491" s="7" t="s">
        <v>2248</v>
      </c>
      <c r="B6491" s="7">
        <v>0</v>
      </c>
      <c r="C6491" s="7">
        <v>0</v>
      </c>
      <c r="D6491" s="7" t="s">
        <v>43</v>
      </c>
      <c r="E6491" s="8">
        <v>4.5819072300909598E-2</v>
      </c>
      <c r="F6491" s="8">
        <v>6.4104507141179795E-2</v>
      </c>
      <c r="G6491" s="8">
        <v>6.22529241144485E-2</v>
      </c>
      <c r="H6491" s="8">
        <v>8.6459333913873004E-2</v>
      </c>
    </row>
    <row r="6492" spans="1:8" x14ac:dyDescent="0.35">
      <c r="A6492" s="7" t="s">
        <v>2249</v>
      </c>
      <c r="B6492" s="7">
        <v>0</v>
      </c>
      <c r="C6492" s="7">
        <v>0</v>
      </c>
      <c r="D6492" s="7" t="s">
        <v>44</v>
      </c>
      <c r="E6492" s="8">
        <v>5.1018628066750199E-2</v>
      </c>
      <c r="F6492" s="8">
        <v>5.2150319290029203E-2</v>
      </c>
      <c r="G6492" s="8">
        <v>5.5610926359860598E-2</v>
      </c>
      <c r="H6492" s="8">
        <v>6.8745340076239198E-2</v>
      </c>
    </row>
    <row r="6493" spans="1:8" x14ac:dyDescent="0.35">
      <c r="A6493" s="7" t="s">
        <v>2250</v>
      </c>
      <c r="B6493" s="7">
        <v>0</v>
      </c>
      <c r="C6493" s="7">
        <v>0</v>
      </c>
      <c r="D6493" s="7" t="s">
        <v>17</v>
      </c>
      <c r="E6493" s="8">
        <v>3.15243355024157E-2</v>
      </c>
      <c r="F6493" s="8">
        <v>4.1124249195215103E-2</v>
      </c>
      <c r="G6493" s="8">
        <v>3.48266888359825E-2</v>
      </c>
      <c r="H6493" s="8">
        <v>3.7363448454121297E-2</v>
      </c>
    </row>
    <row r="6494" spans="1:8" x14ac:dyDescent="0.35">
      <c r="A6494" s="7" t="s">
        <v>2251</v>
      </c>
      <c r="B6494" s="7">
        <v>0</v>
      </c>
      <c r="C6494" s="7">
        <v>0</v>
      </c>
      <c r="D6494" s="7" t="s">
        <v>18</v>
      </c>
      <c r="E6494" s="8">
        <v>4.22555931316781E-2</v>
      </c>
      <c r="F6494" s="8">
        <v>5.1894971705091199E-2</v>
      </c>
      <c r="G6494" s="8">
        <v>3.9716066701133097E-2</v>
      </c>
      <c r="H6494" s="8">
        <v>5.3263444402142902E-2</v>
      </c>
    </row>
    <row r="6495" spans="1:8" x14ac:dyDescent="0.35">
      <c r="A6495" s="7" t="s">
        <v>2252</v>
      </c>
      <c r="B6495" s="7">
        <v>0</v>
      </c>
      <c r="C6495" s="7">
        <v>0</v>
      </c>
      <c r="D6495" s="7" t="s">
        <v>19</v>
      </c>
      <c r="E6495" s="8">
        <v>5.1279367176087103E-2</v>
      </c>
      <c r="F6495" s="8">
        <v>4.8140777940001697E-2</v>
      </c>
      <c r="G6495" s="8">
        <v>6.1265242385480201E-2</v>
      </c>
      <c r="H6495" s="8">
        <v>7.14085166331168E-2</v>
      </c>
    </row>
    <row r="6496" spans="1:8" x14ac:dyDescent="0.35">
      <c r="A6496" s="7" t="s">
        <v>2253</v>
      </c>
      <c r="B6496" s="7">
        <v>0</v>
      </c>
      <c r="C6496" s="7">
        <v>0</v>
      </c>
      <c r="D6496" s="7" t="s">
        <v>20</v>
      </c>
      <c r="E6496" s="8">
        <v>7.7287772905621097E-2</v>
      </c>
      <c r="F6496" s="8">
        <v>7.1560167170997099E-2</v>
      </c>
      <c r="G6496" s="8">
        <v>9.3343765144398599E-2</v>
      </c>
      <c r="H6496" s="8">
        <v>0.11172985111650301</v>
      </c>
    </row>
    <row r="6497" spans="1:8" x14ac:dyDescent="0.35">
      <c r="A6497" s="7" t="s">
        <v>2254</v>
      </c>
      <c r="B6497" s="7">
        <v>0</v>
      </c>
      <c r="C6497" s="7">
        <v>0</v>
      </c>
      <c r="D6497" s="7" t="s">
        <v>21</v>
      </c>
      <c r="E6497" s="8">
        <v>3.20071133231246E-2</v>
      </c>
      <c r="F6497" s="8">
        <v>3.9433550948692102E-2</v>
      </c>
      <c r="G6497" s="8">
        <v>3.8990633170724001E-2</v>
      </c>
      <c r="H6497" s="8">
        <v>4.5097884859663998E-2</v>
      </c>
    </row>
    <row r="6498" spans="1:8" x14ac:dyDescent="0.35">
      <c r="A6498" s="7" t="s">
        <v>2255</v>
      </c>
      <c r="B6498" s="7">
        <v>0</v>
      </c>
      <c r="C6498" s="7">
        <v>0</v>
      </c>
      <c r="D6498" s="7" t="s">
        <v>22</v>
      </c>
      <c r="E6498" s="8">
        <v>6.5856132379253807E-2</v>
      </c>
      <c r="F6498" s="8">
        <v>6.5156071481077299E-2</v>
      </c>
      <c r="G6498" s="8">
        <v>7.0182971100218997E-2</v>
      </c>
      <c r="H6498" s="8">
        <v>8.6281277392368405E-2</v>
      </c>
    </row>
    <row r="6499" spans="1:8" x14ac:dyDescent="0.35">
      <c r="A6499" s="7" t="s">
        <v>2256</v>
      </c>
      <c r="B6499" s="7">
        <v>0</v>
      </c>
      <c r="C6499" s="7" t="s">
        <v>267</v>
      </c>
      <c r="D6499" s="7" t="s">
        <v>36</v>
      </c>
      <c r="E6499" s="8">
        <v>1.64909627540196</v>
      </c>
      <c r="F6499" s="8">
        <v>1.5810173691184899</v>
      </c>
      <c r="G6499" s="8">
        <v>1.4429104469316301</v>
      </c>
      <c r="H6499" s="8">
        <v>1.40527362382018</v>
      </c>
    </row>
    <row r="6500" spans="1:8" x14ac:dyDescent="0.35">
      <c r="A6500" s="7" t="s">
        <v>2257</v>
      </c>
      <c r="B6500" s="7">
        <v>0</v>
      </c>
      <c r="C6500" s="7">
        <v>0</v>
      </c>
      <c r="D6500" s="7" t="s">
        <v>1</v>
      </c>
      <c r="E6500" s="8">
        <v>1.8651947373834299</v>
      </c>
      <c r="F6500" s="8">
        <v>2.0301196760353299</v>
      </c>
      <c r="G6500" s="8">
        <v>2.2208202384004401</v>
      </c>
      <c r="H6500" s="8">
        <v>2.1481333817541999</v>
      </c>
    </row>
    <row r="6501" spans="1:8" x14ac:dyDescent="0.35">
      <c r="A6501" s="7" t="s">
        <v>2258</v>
      </c>
      <c r="B6501" s="7">
        <v>0</v>
      </c>
      <c r="C6501" s="7">
        <v>0</v>
      </c>
      <c r="D6501" s="7" t="s">
        <v>2</v>
      </c>
      <c r="E6501" s="8">
        <v>1.6119698469091599</v>
      </c>
      <c r="F6501" s="8">
        <v>1.59820158159627</v>
      </c>
      <c r="G6501" s="8">
        <v>1.6072121916889699</v>
      </c>
      <c r="H6501" s="8">
        <v>1.73960529847733</v>
      </c>
    </row>
    <row r="6502" spans="1:8" x14ac:dyDescent="0.35">
      <c r="A6502" s="7" t="s">
        <v>2259</v>
      </c>
      <c r="B6502" s="7">
        <v>0</v>
      </c>
      <c r="C6502" s="7">
        <v>0</v>
      </c>
      <c r="D6502" s="7" t="s">
        <v>3</v>
      </c>
      <c r="E6502" s="8">
        <v>1.6230125242282301</v>
      </c>
      <c r="F6502" s="8">
        <v>1.77668368759618</v>
      </c>
      <c r="G6502" s="8">
        <v>1.1494851721070001</v>
      </c>
      <c r="H6502" s="8">
        <v>1.2125862728585901</v>
      </c>
    </row>
    <row r="6503" spans="1:8" x14ac:dyDescent="0.35">
      <c r="A6503" s="7" t="s">
        <v>2260</v>
      </c>
      <c r="B6503" s="7">
        <v>0</v>
      </c>
      <c r="C6503" s="7">
        <v>0</v>
      </c>
      <c r="D6503" s="7" t="s">
        <v>4</v>
      </c>
      <c r="E6503" s="8">
        <v>1.1549822301652399</v>
      </c>
      <c r="F6503" s="8">
        <v>1.0012380415958799</v>
      </c>
      <c r="G6503" s="8">
        <v>1.09795537071588</v>
      </c>
      <c r="H6503" s="8">
        <v>0.73437051742716797</v>
      </c>
    </row>
    <row r="6504" spans="1:8" x14ac:dyDescent="0.35">
      <c r="A6504" s="7" t="s">
        <v>2261</v>
      </c>
      <c r="B6504" s="7">
        <v>0</v>
      </c>
      <c r="C6504" s="7">
        <v>0</v>
      </c>
      <c r="D6504" s="7" t="s">
        <v>5</v>
      </c>
      <c r="E6504" s="8">
        <v>1.9075826998196199</v>
      </c>
      <c r="F6504" s="8">
        <v>1.92135558726546</v>
      </c>
      <c r="G6504" s="8">
        <v>1.8350840469960501</v>
      </c>
      <c r="H6504" s="8">
        <v>1.85992575812526</v>
      </c>
    </row>
    <row r="6505" spans="1:8" x14ac:dyDescent="0.35">
      <c r="A6505" s="7" t="s">
        <v>2262</v>
      </c>
      <c r="B6505" s="7">
        <v>0</v>
      </c>
      <c r="C6505" s="7">
        <v>0</v>
      </c>
      <c r="D6505" s="7" t="s">
        <v>6</v>
      </c>
      <c r="E6505" s="8">
        <v>1.91959101290277</v>
      </c>
      <c r="F6505" s="8">
        <v>1.3689373151892701</v>
      </c>
      <c r="G6505" s="8">
        <v>1.2244531781653401</v>
      </c>
      <c r="H6505" s="8">
        <v>1.02447080297732</v>
      </c>
    </row>
    <row r="6506" spans="1:8" x14ac:dyDescent="0.35">
      <c r="A6506" s="7" t="s">
        <v>2263</v>
      </c>
      <c r="B6506" s="7">
        <v>0</v>
      </c>
      <c r="C6506" s="7">
        <v>0</v>
      </c>
      <c r="D6506" s="7" t="s">
        <v>7</v>
      </c>
      <c r="E6506" s="8">
        <v>2.4801534058686601</v>
      </c>
      <c r="F6506" s="8">
        <v>2.2552393328032698</v>
      </c>
      <c r="G6506" s="8">
        <v>1.5186973721475401</v>
      </c>
      <c r="H6506" s="8">
        <v>1.45772924560351</v>
      </c>
    </row>
    <row r="6507" spans="1:8" x14ac:dyDescent="0.35">
      <c r="A6507" s="7" t="s">
        <v>2264</v>
      </c>
      <c r="B6507" s="7">
        <v>0</v>
      </c>
      <c r="C6507" s="7">
        <v>0</v>
      </c>
      <c r="D6507" s="7" t="s">
        <v>8</v>
      </c>
      <c r="E6507" s="8">
        <v>1.1286318556108399</v>
      </c>
      <c r="F6507" s="8">
        <v>1.0872118586528901</v>
      </c>
      <c r="G6507" s="8">
        <v>1.2408948324209701</v>
      </c>
      <c r="H6507" s="8">
        <v>1.6731941375752799</v>
      </c>
    </row>
    <row r="6508" spans="1:8" x14ac:dyDescent="0.35">
      <c r="A6508" s="7" t="s">
        <v>2265</v>
      </c>
      <c r="B6508" s="7">
        <v>0</v>
      </c>
      <c r="C6508" s="7">
        <v>0</v>
      </c>
      <c r="D6508" s="7" t="s">
        <v>9</v>
      </c>
      <c r="E6508" s="8">
        <v>1.95748100242914</v>
      </c>
      <c r="F6508" s="8">
        <v>1.2432266430471901</v>
      </c>
      <c r="G6508" s="8">
        <v>1.12164417411005</v>
      </c>
      <c r="H6508" s="8">
        <v>1.24920364886396</v>
      </c>
    </row>
    <row r="6509" spans="1:8" x14ac:dyDescent="0.35">
      <c r="A6509" s="7" t="s">
        <v>2266</v>
      </c>
      <c r="B6509" s="7">
        <v>0</v>
      </c>
      <c r="C6509" s="7">
        <v>0</v>
      </c>
      <c r="D6509" s="7" t="s">
        <v>10</v>
      </c>
      <c r="E6509" s="8">
        <v>1.26559179976735</v>
      </c>
      <c r="F6509" s="8">
        <v>0.94091052814169496</v>
      </c>
      <c r="G6509" s="8">
        <v>1.10591042438413</v>
      </c>
      <c r="H6509" s="8">
        <v>0.93378667394343895</v>
      </c>
    </row>
    <row r="6510" spans="1:8" x14ac:dyDescent="0.35">
      <c r="A6510" s="7" t="s">
        <v>2267</v>
      </c>
      <c r="B6510" s="7">
        <v>0</v>
      </c>
      <c r="C6510" s="7">
        <v>0</v>
      </c>
      <c r="D6510" s="7" t="s">
        <v>11</v>
      </c>
      <c r="E6510" s="8">
        <v>1.22822951205047</v>
      </c>
      <c r="F6510" s="8">
        <v>1.18036394294354</v>
      </c>
      <c r="G6510" s="8">
        <v>1.6563827101430999</v>
      </c>
      <c r="H6510" s="8">
        <v>1.1917880442234701</v>
      </c>
    </row>
    <row r="6511" spans="1:8" x14ac:dyDescent="0.35">
      <c r="A6511" s="7" t="s">
        <v>2268</v>
      </c>
      <c r="B6511" s="7">
        <v>0</v>
      </c>
      <c r="C6511" s="7">
        <v>0</v>
      </c>
      <c r="D6511" s="7" t="s">
        <v>12</v>
      </c>
      <c r="E6511" s="8">
        <v>1.8809812433195501</v>
      </c>
      <c r="F6511" s="8">
        <v>1.69608361724468</v>
      </c>
      <c r="G6511" s="8">
        <v>1.1366724656932901</v>
      </c>
      <c r="H6511" s="8">
        <v>1.40959733162788</v>
      </c>
    </row>
    <row r="6512" spans="1:8" x14ac:dyDescent="0.35">
      <c r="A6512" s="7" t="s">
        <v>2269</v>
      </c>
      <c r="B6512" s="7">
        <v>0</v>
      </c>
      <c r="C6512" s="7">
        <v>0</v>
      </c>
      <c r="D6512" s="7" t="s">
        <v>13</v>
      </c>
      <c r="E6512" s="8">
        <v>1.6564538763707399</v>
      </c>
      <c r="F6512" s="8">
        <v>1.55731688169842</v>
      </c>
      <c r="G6512" s="8">
        <v>1.4994879790748901</v>
      </c>
      <c r="H6512" s="8">
        <v>1.4146407782164301</v>
      </c>
    </row>
    <row r="6513" spans="1:8" x14ac:dyDescent="0.35">
      <c r="A6513" s="7" t="s">
        <v>2270</v>
      </c>
      <c r="B6513" s="7">
        <v>0</v>
      </c>
      <c r="C6513" s="7">
        <v>0</v>
      </c>
      <c r="D6513" s="7" t="s">
        <v>14</v>
      </c>
      <c r="E6513" s="8">
        <v>1.2856631605514901</v>
      </c>
      <c r="F6513" s="8">
        <v>1.3339454790299801</v>
      </c>
      <c r="G6513" s="8">
        <v>1.1755136355417599</v>
      </c>
      <c r="H6513" s="8">
        <v>1.19099242520624</v>
      </c>
    </row>
    <row r="6514" spans="1:8" x14ac:dyDescent="0.35">
      <c r="A6514" s="7" t="s">
        <v>2271</v>
      </c>
      <c r="B6514" s="7">
        <v>0</v>
      </c>
      <c r="C6514" s="7">
        <v>0</v>
      </c>
      <c r="D6514" s="7" t="s">
        <v>15</v>
      </c>
      <c r="E6514" s="8">
        <v>2.0029604090643298</v>
      </c>
      <c r="F6514" s="8">
        <v>2.0146813797587799</v>
      </c>
      <c r="G6514" s="8">
        <v>1.6861557985328599</v>
      </c>
      <c r="H6514" s="8">
        <v>1.5469286299213001</v>
      </c>
    </row>
    <row r="6515" spans="1:8" x14ac:dyDescent="0.35">
      <c r="A6515" s="7" t="s">
        <v>2272</v>
      </c>
      <c r="B6515" s="7">
        <v>0</v>
      </c>
      <c r="C6515" s="7">
        <v>0</v>
      </c>
      <c r="D6515" s="7" t="s">
        <v>16</v>
      </c>
      <c r="E6515" s="8">
        <v>1.58414514659762</v>
      </c>
      <c r="F6515" s="8">
        <v>1.87643545542079</v>
      </c>
      <c r="G6515" s="8">
        <v>1.8246984266494599</v>
      </c>
      <c r="H6515" s="8">
        <v>1.7575046605815301</v>
      </c>
    </row>
    <row r="6516" spans="1:8" x14ac:dyDescent="0.35">
      <c r="A6516" s="7" t="s">
        <v>2273</v>
      </c>
      <c r="B6516" s="7">
        <v>0</v>
      </c>
      <c r="C6516" s="7">
        <v>0</v>
      </c>
      <c r="D6516" s="7" t="s">
        <v>39</v>
      </c>
      <c r="E6516" s="8">
        <v>1.01735555282117</v>
      </c>
      <c r="F6516" s="8">
        <v>1.1649986057117501</v>
      </c>
      <c r="G6516" s="8">
        <v>0.78214189351382202</v>
      </c>
      <c r="H6516" s="8">
        <v>0.60137093032707001</v>
      </c>
    </row>
    <row r="6517" spans="1:8" x14ac:dyDescent="0.35">
      <c r="A6517" s="7" t="s">
        <v>2274</v>
      </c>
      <c r="B6517" s="7">
        <v>0</v>
      </c>
      <c r="C6517" s="7">
        <v>0</v>
      </c>
      <c r="D6517" s="7" t="s">
        <v>40</v>
      </c>
      <c r="E6517" s="8">
        <v>1.0889046493292001</v>
      </c>
      <c r="F6517" s="8">
        <v>0.954703897882345</v>
      </c>
      <c r="G6517" s="8">
        <v>0.65961372663638795</v>
      </c>
      <c r="H6517" s="8">
        <v>0.55327070572597603</v>
      </c>
    </row>
    <row r="6518" spans="1:8" x14ac:dyDescent="0.35">
      <c r="A6518" s="7" t="s">
        <v>2275</v>
      </c>
      <c r="B6518" s="7">
        <v>0</v>
      </c>
      <c r="C6518" s="7">
        <v>0</v>
      </c>
      <c r="D6518" s="7" t="s">
        <v>41</v>
      </c>
      <c r="E6518" s="8">
        <v>0.99508639645520802</v>
      </c>
      <c r="F6518" s="8">
        <v>0.99312606077562404</v>
      </c>
      <c r="G6518" s="8">
        <v>0.82865766526865203</v>
      </c>
      <c r="H6518" s="8">
        <v>0.78885807256694795</v>
      </c>
    </row>
    <row r="6519" spans="1:8" x14ac:dyDescent="0.35">
      <c r="A6519" s="7" t="s">
        <v>2276</v>
      </c>
      <c r="B6519" s="7">
        <v>0</v>
      </c>
      <c r="C6519" s="7">
        <v>0</v>
      </c>
      <c r="D6519" s="7" t="s">
        <v>42</v>
      </c>
      <c r="E6519" s="8">
        <v>1.72499070756688</v>
      </c>
      <c r="F6519" s="8">
        <v>1.6195005035966601</v>
      </c>
      <c r="G6519" s="8">
        <v>1.28776000529893</v>
      </c>
      <c r="H6519" s="8">
        <v>1.2145051690045801</v>
      </c>
    </row>
    <row r="6520" spans="1:8" x14ac:dyDescent="0.35">
      <c r="A6520" s="7" t="s">
        <v>2277</v>
      </c>
      <c r="B6520" s="7">
        <v>0</v>
      </c>
      <c r="C6520" s="7">
        <v>0</v>
      </c>
      <c r="D6520" s="7" t="s">
        <v>43</v>
      </c>
      <c r="E6520" s="8">
        <v>1.9134290353180099</v>
      </c>
      <c r="F6520" s="8">
        <v>2.0510748492919402</v>
      </c>
      <c r="G6520" s="8">
        <v>2.0563809623835301</v>
      </c>
      <c r="H6520" s="8">
        <v>1.97647141920908</v>
      </c>
    </row>
    <row r="6521" spans="1:8" x14ac:dyDescent="0.35">
      <c r="A6521" s="7" t="s">
        <v>2278</v>
      </c>
      <c r="B6521" s="7">
        <v>0</v>
      </c>
      <c r="C6521" s="7">
        <v>0</v>
      </c>
      <c r="D6521" s="7" t="s">
        <v>44</v>
      </c>
      <c r="E6521" s="8">
        <v>2.08714122110558</v>
      </c>
      <c r="F6521" s="8">
        <v>1.8009640707982799</v>
      </c>
      <c r="G6521" s="8">
        <v>1.9146864346766299</v>
      </c>
      <c r="H6521" s="8">
        <v>2.0270602565047202</v>
      </c>
    </row>
    <row r="6522" spans="1:8" x14ac:dyDescent="0.35">
      <c r="A6522" s="7" t="s">
        <v>2279</v>
      </c>
      <c r="B6522" s="7">
        <v>0</v>
      </c>
      <c r="C6522" s="7">
        <v>0</v>
      </c>
      <c r="D6522" s="7" t="s">
        <v>17</v>
      </c>
      <c r="E6522" s="8">
        <v>1.37942264160606</v>
      </c>
      <c r="F6522" s="8">
        <v>1.3010921274538201</v>
      </c>
      <c r="G6522" s="8">
        <v>1.1994284120706</v>
      </c>
      <c r="H6522" s="8">
        <v>1.29325437107022</v>
      </c>
    </row>
    <row r="6523" spans="1:8" x14ac:dyDescent="0.35">
      <c r="A6523" s="7" t="s">
        <v>2280</v>
      </c>
      <c r="B6523" s="7">
        <v>0</v>
      </c>
      <c r="C6523" s="7">
        <v>0</v>
      </c>
      <c r="D6523" s="7" t="s">
        <v>18</v>
      </c>
      <c r="E6523" s="8">
        <v>2.03613497001635</v>
      </c>
      <c r="F6523" s="8">
        <v>1.7277386401714201</v>
      </c>
      <c r="G6523" s="8">
        <v>1.5576641053554501</v>
      </c>
      <c r="H6523" s="8">
        <v>1.42640052109212</v>
      </c>
    </row>
    <row r="6524" spans="1:8" x14ac:dyDescent="0.35">
      <c r="A6524" s="7" t="s">
        <v>2281</v>
      </c>
      <c r="B6524" s="7">
        <v>0</v>
      </c>
      <c r="C6524" s="7">
        <v>0</v>
      </c>
      <c r="D6524" s="7" t="s">
        <v>19</v>
      </c>
      <c r="E6524" s="8">
        <v>1.3855212578829199</v>
      </c>
      <c r="F6524" s="8">
        <v>1.6394539941991</v>
      </c>
      <c r="G6524" s="8">
        <v>1.37971916662905</v>
      </c>
      <c r="H6524" s="8">
        <v>1.33699902123446</v>
      </c>
    </row>
    <row r="6525" spans="1:8" x14ac:dyDescent="0.35">
      <c r="A6525" s="7" t="s">
        <v>2282</v>
      </c>
      <c r="B6525" s="7">
        <v>0</v>
      </c>
      <c r="C6525" s="7">
        <v>0</v>
      </c>
      <c r="D6525" s="7" t="s">
        <v>20</v>
      </c>
      <c r="E6525" s="8">
        <v>1.64869065190388</v>
      </c>
      <c r="F6525" s="8">
        <v>1.5620884646181099</v>
      </c>
      <c r="G6525" s="8">
        <v>1.60259101356814</v>
      </c>
      <c r="H6525" s="8">
        <v>1.58757404215862</v>
      </c>
    </row>
    <row r="6526" spans="1:8" x14ac:dyDescent="0.35">
      <c r="A6526" s="7" t="s">
        <v>2283</v>
      </c>
      <c r="B6526" s="7">
        <v>0</v>
      </c>
      <c r="C6526" s="7">
        <v>0</v>
      </c>
      <c r="D6526" s="7" t="s">
        <v>21</v>
      </c>
      <c r="E6526" s="8">
        <v>1.38507308618285</v>
      </c>
      <c r="F6526" s="8">
        <v>1.36969871326924</v>
      </c>
      <c r="G6526" s="8">
        <v>1.2160731018766899</v>
      </c>
      <c r="H6526" s="8">
        <v>1.2007712935347199</v>
      </c>
    </row>
    <row r="6527" spans="1:8" x14ac:dyDescent="0.35">
      <c r="A6527" s="7" t="s">
        <v>2284</v>
      </c>
      <c r="B6527" s="7">
        <v>0</v>
      </c>
      <c r="C6527" s="7">
        <v>0</v>
      </c>
      <c r="D6527" s="7" t="s">
        <v>22</v>
      </c>
      <c r="E6527" s="8">
        <v>1.9087206620642601</v>
      </c>
      <c r="F6527" s="8">
        <v>1.78914780831125</v>
      </c>
      <c r="G6527" s="8">
        <v>1.6665066376548201</v>
      </c>
      <c r="H6527" s="8">
        <v>1.6065315112762</v>
      </c>
    </row>
    <row r="6528" spans="1:8" x14ac:dyDescent="0.35">
      <c r="A6528" s="7" t="s">
        <v>2285</v>
      </c>
      <c r="B6528" s="7">
        <v>0</v>
      </c>
      <c r="C6528" s="7" t="s">
        <v>268</v>
      </c>
      <c r="D6528" s="7" t="s">
        <v>36</v>
      </c>
      <c r="E6528" s="8">
        <v>7.6173688148521601E-2</v>
      </c>
      <c r="F6528" s="8">
        <v>7.0634926561040798E-2</v>
      </c>
      <c r="G6528" s="8">
        <v>8.1105817308230799E-2</v>
      </c>
      <c r="H6528" s="8">
        <v>7.0327923547667398E-2</v>
      </c>
    </row>
    <row r="6529" spans="1:8" x14ac:dyDescent="0.35">
      <c r="A6529" s="7" t="s">
        <v>2286</v>
      </c>
      <c r="B6529" s="7">
        <v>0</v>
      </c>
      <c r="C6529" s="7">
        <v>0</v>
      </c>
      <c r="D6529" s="7" t="s">
        <v>1</v>
      </c>
      <c r="E6529" s="8">
        <v>6.2630028637951904E-2</v>
      </c>
      <c r="F6529" s="8">
        <v>5.8482636258453298E-2</v>
      </c>
      <c r="G6529" s="8">
        <v>8.9306104927849697E-2</v>
      </c>
      <c r="H6529" s="8">
        <v>0.13081870292626699</v>
      </c>
    </row>
    <row r="6530" spans="1:8" x14ac:dyDescent="0.35">
      <c r="A6530" s="7" t="s">
        <v>2287</v>
      </c>
      <c r="B6530" s="7">
        <v>0</v>
      </c>
      <c r="C6530" s="7">
        <v>0</v>
      </c>
      <c r="D6530" s="7" t="s">
        <v>2</v>
      </c>
      <c r="E6530" s="8">
        <v>8.2247320558506407E-2</v>
      </c>
      <c r="F6530" s="8">
        <v>6.5373606210200705E-2</v>
      </c>
      <c r="G6530" s="8">
        <v>7.3940918500119301E-2</v>
      </c>
      <c r="H6530" s="8">
        <v>6.9245488745911202E-2</v>
      </c>
    </row>
    <row r="6531" spans="1:8" x14ac:dyDescent="0.35">
      <c r="A6531" s="7" t="s">
        <v>2288</v>
      </c>
      <c r="B6531" s="7">
        <v>0</v>
      </c>
      <c r="C6531" s="7">
        <v>0</v>
      </c>
      <c r="D6531" s="7" t="s">
        <v>3</v>
      </c>
      <c r="E6531" s="8">
        <v>8.3848975281933594E-2</v>
      </c>
      <c r="F6531" s="8">
        <v>0.12630276280130601</v>
      </c>
      <c r="G6531" s="8">
        <v>0.136999946613269</v>
      </c>
      <c r="H6531" s="8">
        <v>9.0019842649731202E-2</v>
      </c>
    </row>
    <row r="6532" spans="1:8" x14ac:dyDescent="0.35">
      <c r="A6532" s="7" t="s">
        <v>2289</v>
      </c>
      <c r="B6532" s="7">
        <v>0</v>
      </c>
      <c r="C6532" s="7">
        <v>0</v>
      </c>
      <c r="D6532" s="7" t="s">
        <v>4</v>
      </c>
      <c r="E6532" s="8">
        <v>9.1990435922075994E-2</v>
      </c>
      <c r="F6532" s="8">
        <v>7.7715810097802998E-2</v>
      </c>
      <c r="G6532" s="8">
        <v>8.4012798328862007E-2</v>
      </c>
      <c r="H6532" s="8">
        <v>6.8638597571495805E-2</v>
      </c>
    </row>
    <row r="6533" spans="1:8" x14ac:dyDescent="0.35">
      <c r="A6533" s="7" t="s">
        <v>2290</v>
      </c>
      <c r="B6533" s="7">
        <v>0</v>
      </c>
      <c r="C6533" s="7">
        <v>0</v>
      </c>
      <c r="D6533" s="7" t="s">
        <v>5</v>
      </c>
      <c r="E6533" s="8">
        <v>5.4682077960810198E-2</v>
      </c>
      <c r="F6533" s="8">
        <v>3.6176758509216103E-2</v>
      </c>
      <c r="G6533" s="8">
        <v>4.5430504275523198E-2</v>
      </c>
      <c r="H6533" s="8">
        <v>4.9642838837950398E-2</v>
      </c>
    </row>
    <row r="6534" spans="1:8" x14ac:dyDescent="0.35">
      <c r="A6534" s="7" t="s">
        <v>2291</v>
      </c>
      <c r="B6534" s="7">
        <v>0</v>
      </c>
      <c r="C6534" s="7">
        <v>0</v>
      </c>
      <c r="D6534" s="7" t="s">
        <v>6</v>
      </c>
      <c r="E6534" s="8">
        <v>7.62779315785347E-2</v>
      </c>
      <c r="F6534" s="8">
        <v>7.8828794989484502E-2</v>
      </c>
      <c r="G6534" s="8">
        <v>7.4369002517283206E-2</v>
      </c>
      <c r="H6534" s="8">
        <v>4.5498893840198798E-2</v>
      </c>
    </row>
    <row r="6535" spans="1:8" x14ac:dyDescent="0.35">
      <c r="A6535" s="7" t="s">
        <v>2292</v>
      </c>
      <c r="B6535" s="7">
        <v>0</v>
      </c>
      <c r="C6535" s="7">
        <v>0</v>
      </c>
      <c r="D6535" s="7" t="s">
        <v>7</v>
      </c>
      <c r="E6535" s="8">
        <v>9.1285142245756595E-2</v>
      </c>
      <c r="F6535" s="8">
        <v>5.7048124695029401E-2</v>
      </c>
      <c r="G6535" s="8">
        <v>7.8151510115405803E-2</v>
      </c>
      <c r="H6535" s="8">
        <v>4.9143338673996798E-2</v>
      </c>
    </row>
    <row r="6536" spans="1:8" x14ac:dyDescent="0.35">
      <c r="A6536" s="7" t="s">
        <v>2293</v>
      </c>
      <c r="B6536" s="7">
        <v>0</v>
      </c>
      <c r="C6536" s="7">
        <v>0</v>
      </c>
      <c r="D6536" s="7" t="s">
        <v>8</v>
      </c>
      <c r="E6536" s="8">
        <v>4.9458671414558501E-2</v>
      </c>
      <c r="F6536" s="8">
        <v>3.7664786604057199E-2</v>
      </c>
      <c r="G6536" s="8">
        <v>4.4815657534780701E-2</v>
      </c>
      <c r="H6536" s="8">
        <v>5.8005179166422699E-2</v>
      </c>
    </row>
    <row r="6537" spans="1:8" x14ac:dyDescent="0.35">
      <c r="A6537" s="7" t="s">
        <v>2294</v>
      </c>
      <c r="B6537" s="7">
        <v>0</v>
      </c>
      <c r="C6537" s="7">
        <v>0</v>
      </c>
      <c r="D6537" s="7" t="s">
        <v>9</v>
      </c>
      <c r="E6537" s="8">
        <v>0.11192461418975699</v>
      </c>
      <c r="F6537" s="8">
        <v>5.9072655522872899E-2</v>
      </c>
      <c r="G6537" s="8">
        <v>3.3777982320573198E-2</v>
      </c>
      <c r="H6537" s="8">
        <v>4.4436952753542001E-2</v>
      </c>
    </row>
    <row r="6538" spans="1:8" x14ac:dyDescent="0.35">
      <c r="A6538" s="7" t="s">
        <v>2295</v>
      </c>
      <c r="B6538" s="7">
        <v>0</v>
      </c>
      <c r="C6538" s="7">
        <v>0</v>
      </c>
      <c r="D6538" s="7" t="s">
        <v>10</v>
      </c>
      <c r="E6538" s="8">
        <v>4.8353638808414597E-2</v>
      </c>
      <c r="F6538" s="8">
        <v>3.12609272753172E-2</v>
      </c>
      <c r="G6538" s="8">
        <v>5.7224627063907303E-2</v>
      </c>
      <c r="H6538" s="8">
        <v>2.5918777471150501E-2</v>
      </c>
    </row>
    <row r="6539" spans="1:8" x14ac:dyDescent="0.35">
      <c r="A6539" s="7" t="s">
        <v>2296</v>
      </c>
      <c r="B6539" s="7">
        <v>0</v>
      </c>
      <c r="C6539" s="7">
        <v>0</v>
      </c>
      <c r="D6539" s="7" t="s">
        <v>11</v>
      </c>
      <c r="E6539" s="8">
        <v>3.2878674464589801E-2</v>
      </c>
      <c r="F6539" s="8">
        <v>2.5296866042992201E-2</v>
      </c>
      <c r="G6539" s="8">
        <v>6.2798376261309394E-2</v>
      </c>
      <c r="H6539" s="8">
        <v>4.7062136772450899E-2</v>
      </c>
    </row>
    <row r="6540" spans="1:8" x14ac:dyDescent="0.35">
      <c r="A6540" s="7" t="s">
        <v>2297</v>
      </c>
      <c r="B6540" s="7">
        <v>0</v>
      </c>
      <c r="C6540" s="7">
        <v>0</v>
      </c>
      <c r="D6540" s="7" t="s">
        <v>12</v>
      </c>
      <c r="E6540" s="8">
        <v>5.83962375322859E-2</v>
      </c>
      <c r="F6540" s="8">
        <v>7.46335983540488E-2</v>
      </c>
      <c r="G6540" s="8">
        <v>0.103608685301588</v>
      </c>
      <c r="H6540" s="8">
        <v>9.8185110512327103E-2</v>
      </c>
    </row>
    <row r="6541" spans="1:8" x14ac:dyDescent="0.35">
      <c r="A6541" s="7" t="s">
        <v>2298</v>
      </c>
      <c r="B6541" s="7">
        <v>0</v>
      </c>
      <c r="C6541" s="7">
        <v>0</v>
      </c>
      <c r="D6541" s="7" t="s">
        <v>13</v>
      </c>
      <c r="E6541" s="8">
        <v>9.8588287666527802E-2</v>
      </c>
      <c r="F6541" s="8">
        <v>7.6813412112383406E-2</v>
      </c>
      <c r="G6541" s="8">
        <v>0.10341310317491299</v>
      </c>
      <c r="H6541" s="8">
        <v>6.2937092890994306E-2</v>
      </c>
    </row>
    <row r="6542" spans="1:8" x14ac:dyDescent="0.35">
      <c r="A6542" s="7" t="s">
        <v>2299</v>
      </c>
      <c r="B6542" s="7">
        <v>0</v>
      </c>
      <c r="C6542" s="7">
        <v>0</v>
      </c>
      <c r="D6542" s="7" t="s">
        <v>14</v>
      </c>
      <c r="E6542" s="8">
        <v>0.111136084666317</v>
      </c>
      <c r="F6542" s="8">
        <v>0.12190053982365</v>
      </c>
      <c r="G6542" s="8">
        <v>6.1648541528961098E-2</v>
      </c>
      <c r="H6542" s="8">
        <v>6.0919785802109001E-2</v>
      </c>
    </row>
    <row r="6543" spans="1:8" x14ac:dyDescent="0.35">
      <c r="A6543" s="7" t="s">
        <v>2300</v>
      </c>
      <c r="B6543" s="7">
        <v>0</v>
      </c>
      <c r="C6543" s="7">
        <v>0</v>
      </c>
      <c r="D6543" s="7" t="s">
        <v>15</v>
      </c>
      <c r="E6543" s="8">
        <v>6.22736296032885E-2</v>
      </c>
      <c r="F6543" s="8">
        <v>7.0972547877826198E-2</v>
      </c>
      <c r="G6543" s="8">
        <v>6.8219519287269798E-2</v>
      </c>
      <c r="H6543" s="8">
        <v>8.5622039061040697E-2</v>
      </c>
    </row>
    <row r="6544" spans="1:8" x14ac:dyDescent="0.35">
      <c r="A6544" s="7" t="s">
        <v>2301</v>
      </c>
      <c r="B6544" s="7">
        <v>0</v>
      </c>
      <c r="C6544" s="7">
        <v>0</v>
      </c>
      <c r="D6544" s="7" t="s">
        <v>16</v>
      </c>
      <c r="E6544" s="8">
        <v>7.7110571037584993E-2</v>
      </c>
      <c r="F6544" s="8">
        <v>6.94405326191289E-2</v>
      </c>
      <c r="G6544" s="8">
        <v>8.6841389155639395E-2</v>
      </c>
      <c r="H6544" s="8">
        <v>8.1556655644206E-2</v>
      </c>
    </row>
    <row r="6545" spans="1:8" x14ac:dyDescent="0.35">
      <c r="A6545" s="7" t="s">
        <v>2302</v>
      </c>
      <c r="B6545" s="7">
        <v>0</v>
      </c>
      <c r="C6545" s="7">
        <v>0</v>
      </c>
      <c r="D6545" s="7" t="s">
        <v>39</v>
      </c>
      <c r="E6545" s="8">
        <v>7.2658754432457007E-2</v>
      </c>
      <c r="F6545" s="8">
        <v>2.91639329012802E-2</v>
      </c>
      <c r="G6545" s="8">
        <v>6.2845981578480203E-2</v>
      </c>
      <c r="H6545" s="8">
        <v>5.3364225726068797E-2</v>
      </c>
    </row>
    <row r="6546" spans="1:8" x14ac:dyDescent="0.35">
      <c r="A6546" s="7" t="s">
        <v>2303</v>
      </c>
      <c r="B6546" s="7">
        <v>0</v>
      </c>
      <c r="C6546" s="7">
        <v>0</v>
      </c>
      <c r="D6546" s="7" t="s">
        <v>40</v>
      </c>
      <c r="E6546" s="8">
        <v>6.2788904893483294E-2</v>
      </c>
      <c r="F6546" s="8">
        <v>7.4129476407209599E-2</v>
      </c>
      <c r="G6546" s="8">
        <v>3.7030512240227798E-2</v>
      </c>
      <c r="H6546" s="8">
        <v>3.46592973823832E-2</v>
      </c>
    </row>
    <row r="6547" spans="1:8" x14ac:dyDescent="0.35">
      <c r="A6547" s="7" t="s">
        <v>2304</v>
      </c>
      <c r="B6547" s="7">
        <v>0</v>
      </c>
      <c r="C6547" s="7">
        <v>0</v>
      </c>
      <c r="D6547" s="7" t="s">
        <v>41</v>
      </c>
      <c r="E6547" s="8">
        <v>6.13852946511316E-2</v>
      </c>
      <c r="F6547" s="8">
        <v>7.1932718959354894E-2</v>
      </c>
      <c r="G6547" s="8">
        <v>6.4222904572192194E-2</v>
      </c>
      <c r="H6547" s="8">
        <v>5.1252958639090303E-2</v>
      </c>
    </row>
    <row r="6548" spans="1:8" x14ac:dyDescent="0.35">
      <c r="A6548" s="7" t="s">
        <v>2305</v>
      </c>
      <c r="B6548" s="7">
        <v>0</v>
      </c>
      <c r="C6548" s="7">
        <v>0</v>
      </c>
      <c r="D6548" s="7" t="s">
        <v>42</v>
      </c>
      <c r="E6548" s="8">
        <v>5.0351578636523897E-2</v>
      </c>
      <c r="F6548" s="8">
        <v>5.3243684050978603E-2</v>
      </c>
      <c r="G6548" s="8">
        <v>6.1548228705761099E-2</v>
      </c>
      <c r="H6548" s="8">
        <v>5.31232685696513E-2</v>
      </c>
    </row>
    <row r="6549" spans="1:8" x14ac:dyDescent="0.35">
      <c r="A6549" s="7" t="s">
        <v>2306</v>
      </c>
      <c r="B6549" s="7">
        <v>0</v>
      </c>
      <c r="C6549" s="7">
        <v>0</v>
      </c>
      <c r="D6549" s="7" t="s">
        <v>43</v>
      </c>
      <c r="E6549" s="8">
        <v>0.108144356261815</v>
      </c>
      <c r="F6549" s="8">
        <v>9.9229763168332596E-2</v>
      </c>
      <c r="G6549" s="8">
        <v>0.111389099995793</v>
      </c>
      <c r="H6549" s="8">
        <v>0.11290375835916699</v>
      </c>
    </row>
    <row r="6550" spans="1:8" x14ac:dyDescent="0.35">
      <c r="A6550" s="7" t="s">
        <v>2307</v>
      </c>
      <c r="B6550" s="7">
        <v>0</v>
      </c>
      <c r="C6550" s="7">
        <v>0</v>
      </c>
      <c r="D6550" s="7" t="s">
        <v>44</v>
      </c>
      <c r="E6550" s="8">
        <v>9.8321983713671596E-2</v>
      </c>
      <c r="F6550" s="8">
        <v>7.9581898363994999E-2</v>
      </c>
      <c r="G6550" s="8">
        <v>0.108771907733659</v>
      </c>
      <c r="H6550" s="8">
        <v>8.2594045300999605E-2</v>
      </c>
    </row>
    <row r="6551" spans="1:8" x14ac:dyDescent="0.35">
      <c r="A6551" s="7" t="s">
        <v>2308</v>
      </c>
      <c r="B6551" s="7">
        <v>0</v>
      </c>
      <c r="C6551" s="7">
        <v>0</v>
      </c>
      <c r="D6551" s="7" t="s">
        <v>17</v>
      </c>
      <c r="E6551" s="8">
        <v>8.1429973815451404E-2</v>
      </c>
      <c r="F6551" s="8">
        <v>6.1328579407700402E-2</v>
      </c>
      <c r="G6551" s="8">
        <v>9.1888633956370605E-2</v>
      </c>
      <c r="H6551" s="8">
        <v>7.4753075264108904E-2</v>
      </c>
    </row>
    <row r="6552" spans="1:8" x14ac:dyDescent="0.35">
      <c r="A6552" s="7" t="s">
        <v>2309</v>
      </c>
      <c r="B6552" s="7">
        <v>0</v>
      </c>
      <c r="C6552" s="7">
        <v>0</v>
      </c>
      <c r="D6552" s="7" t="s">
        <v>18</v>
      </c>
      <c r="E6552" s="8">
        <v>6.3443685084489498E-2</v>
      </c>
      <c r="F6552" s="8">
        <v>6.6214424149506901E-2</v>
      </c>
      <c r="G6552" s="8">
        <v>7.9054489591799795E-2</v>
      </c>
      <c r="H6552" s="8">
        <v>7.9846729621457099E-2</v>
      </c>
    </row>
    <row r="6553" spans="1:8" x14ac:dyDescent="0.35">
      <c r="A6553" s="7" t="s">
        <v>2310</v>
      </c>
      <c r="B6553" s="7">
        <v>0</v>
      </c>
      <c r="C6553" s="7">
        <v>0</v>
      </c>
      <c r="D6553" s="7" t="s">
        <v>19</v>
      </c>
      <c r="E6553" s="8">
        <v>7.3156042880978406E-2</v>
      </c>
      <c r="F6553" s="8">
        <v>6.3082250079662103E-2</v>
      </c>
      <c r="G6553" s="8">
        <v>6.6721552867458497E-2</v>
      </c>
      <c r="H6553" s="8">
        <v>5.3255654935456601E-2</v>
      </c>
    </row>
    <row r="6554" spans="1:8" x14ac:dyDescent="0.35">
      <c r="A6554" s="7" t="s">
        <v>2311</v>
      </c>
      <c r="B6554" s="7">
        <v>0</v>
      </c>
      <c r="C6554" s="7">
        <v>0</v>
      </c>
      <c r="D6554" s="7" t="s">
        <v>20</v>
      </c>
      <c r="E6554" s="8">
        <v>9.63076442466759E-2</v>
      </c>
      <c r="F6554" s="8">
        <v>9.8816090188084404E-2</v>
      </c>
      <c r="G6554" s="8">
        <v>9.2182924479650902E-2</v>
      </c>
      <c r="H6554" s="8">
        <v>7.2386944413885601E-2</v>
      </c>
    </row>
    <row r="6555" spans="1:8" x14ac:dyDescent="0.35">
      <c r="A6555" s="7" t="s">
        <v>2312</v>
      </c>
      <c r="B6555" s="7">
        <v>0</v>
      </c>
      <c r="C6555" s="7">
        <v>0</v>
      </c>
      <c r="D6555" s="7" t="s">
        <v>21</v>
      </c>
      <c r="E6555" s="8">
        <v>5.52751595067466E-2</v>
      </c>
      <c r="F6555" s="8">
        <v>5.8548944213339102E-2</v>
      </c>
      <c r="G6555" s="8">
        <v>7.06176372310309E-2</v>
      </c>
      <c r="H6555" s="8">
        <v>5.6445813377503803E-2</v>
      </c>
    </row>
    <row r="6556" spans="1:8" x14ac:dyDescent="0.35">
      <c r="A6556" s="7" t="s">
        <v>2313</v>
      </c>
      <c r="B6556" s="7">
        <v>0</v>
      </c>
      <c r="C6556" s="7">
        <v>0</v>
      </c>
      <c r="D6556" s="7" t="s">
        <v>22</v>
      </c>
      <c r="E6556" s="8">
        <v>9.6724068563159807E-2</v>
      </c>
      <c r="F6556" s="8">
        <v>8.2538690076809695E-2</v>
      </c>
      <c r="G6556" s="8">
        <v>9.1444200214574306E-2</v>
      </c>
      <c r="H6556" s="8">
        <v>8.3989766097316995E-2</v>
      </c>
    </row>
    <row r="6557" spans="1:8" x14ac:dyDescent="0.35">
      <c r="A6557" s="7" t="s">
        <v>2314</v>
      </c>
      <c r="B6557" s="7">
        <v>0</v>
      </c>
      <c r="C6557" s="7" t="s">
        <v>269</v>
      </c>
      <c r="D6557" s="7" t="s">
        <v>36</v>
      </c>
      <c r="E6557" s="8">
        <v>4.8376638040014699E-2</v>
      </c>
      <c r="F6557" s="8">
        <v>4.87628413032355E-2</v>
      </c>
      <c r="G6557" s="8">
        <v>5.4332028996656803E-2</v>
      </c>
      <c r="H6557" s="8">
        <v>4.45329618560871E-2</v>
      </c>
    </row>
    <row r="6558" spans="1:8" x14ac:dyDescent="0.35">
      <c r="A6558" s="7" t="s">
        <v>2315</v>
      </c>
      <c r="B6558" s="7">
        <v>0</v>
      </c>
      <c r="C6558" s="7">
        <v>0</v>
      </c>
      <c r="D6558" s="7" t="s">
        <v>1</v>
      </c>
      <c r="E6558" s="8">
        <v>4.10706578589271E-2</v>
      </c>
      <c r="F6558" s="8">
        <v>4.0453900305758399E-2</v>
      </c>
      <c r="G6558" s="8">
        <v>6.8088804765347594E-2</v>
      </c>
      <c r="H6558" s="8">
        <v>7.8039695474574095E-2</v>
      </c>
    </row>
    <row r="6559" spans="1:8" x14ac:dyDescent="0.35">
      <c r="A6559" s="7" t="s">
        <v>2316</v>
      </c>
      <c r="B6559" s="7">
        <v>0</v>
      </c>
      <c r="C6559" s="7">
        <v>0</v>
      </c>
      <c r="D6559" s="7" t="s">
        <v>2</v>
      </c>
      <c r="E6559" s="8">
        <v>6.1996191323776498E-2</v>
      </c>
      <c r="F6559" s="8">
        <v>4.0858128170024897E-2</v>
      </c>
      <c r="G6559" s="8">
        <v>4.5133140773949601E-2</v>
      </c>
      <c r="H6559" s="8">
        <v>3.9083005142430099E-2</v>
      </c>
    </row>
    <row r="6560" spans="1:8" x14ac:dyDescent="0.35">
      <c r="A6560" s="7" t="s">
        <v>2317</v>
      </c>
      <c r="B6560" s="7">
        <v>0</v>
      </c>
      <c r="C6560" s="7">
        <v>0</v>
      </c>
      <c r="D6560" s="7" t="s">
        <v>3</v>
      </c>
      <c r="E6560" s="8">
        <v>5.7371210427690202E-2</v>
      </c>
      <c r="F6560" s="8">
        <v>0.104962195938859</v>
      </c>
      <c r="G6560" s="8">
        <v>9.4582157398879596E-2</v>
      </c>
      <c r="H6560" s="8">
        <v>5.4814125833324699E-2</v>
      </c>
    </row>
    <row r="6561" spans="1:8" x14ac:dyDescent="0.35">
      <c r="A6561" s="7" t="s">
        <v>2318</v>
      </c>
      <c r="B6561" s="7">
        <v>0</v>
      </c>
      <c r="C6561" s="7">
        <v>0</v>
      </c>
      <c r="D6561" s="7" t="s">
        <v>4</v>
      </c>
      <c r="E6561" s="8">
        <v>6.6928347820313205E-2</v>
      </c>
      <c r="F6561" s="8">
        <v>5.7167631899871903E-2</v>
      </c>
      <c r="G6561" s="8">
        <v>6.0862820637448599E-2</v>
      </c>
      <c r="H6561" s="8">
        <v>6.1017720821058698E-2</v>
      </c>
    </row>
    <row r="6562" spans="1:8" x14ac:dyDescent="0.35">
      <c r="A6562" s="7" t="s">
        <v>2319</v>
      </c>
      <c r="B6562" s="7">
        <v>0</v>
      </c>
      <c r="C6562" s="7">
        <v>0</v>
      </c>
      <c r="D6562" s="7" t="s">
        <v>5</v>
      </c>
      <c r="E6562" s="8">
        <v>2.7848965837788099E-2</v>
      </c>
      <c r="F6562" s="8">
        <v>1.82566256568692E-2</v>
      </c>
      <c r="G6562" s="8">
        <v>2.8237254225121199E-2</v>
      </c>
      <c r="H6562" s="8">
        <v>2.7352406098147999E-2</v>
      </c>
    </row>
    <row r="6563" spans="1:8" x14ac:dyDescent="0.35">
      <c r="A6563" s="7" t="s">
        <v>2320</v>
      </c>
      <c r="B6563" s="7">
        <v>0</v>
      </c>
      <c r="C6563" s="7">
        <v>0</v>
      </c>
      <c r="D6563" s="7" t="s">
        <v>6</v>
      </c>
      <c r="E6563" s="8">
        <v>4.6245900353134702E-2</v>
      </c>
      <c r="F6563" s="8">
        <v>4.1483350607674802E-2</v>
      </c>
      <c r="G6563" s="8">
        <v>4.8059063278230903E-2</v>
      </c>
      <c r="H6563" s="8">
        <v>2.2217770509684501E-2</v>
      </c>
    </row>
    <row r="6564" spans="1:8" x14ac:dyDescent="0.35">
      <c r="A6564" s="7" t="s">
        <v>2321</v>
      </c>
      <c r="B6564" s="7">
        <v>0</v>
      </c>
      <c r="C6564" s="7">
        <v>0</v>
      </c>
      <c r="D6564" s="7" t="s">
        <v>7</v>
      </c>
      <c r="E6564" s="8">
        <v>3.9693742067940699E-2</v>
      </c>
      <c r="F6564" s="8">
        <v>3.49483080073043E-2</v>
      </c>
      <c r="G6564" s="8">
        <v>4.1086953124285799E-2</v>
      </c>
      <c r="H6564" s="8">
        <v>2.5917266816636201E-2</v>
      </c>
    </row>
    <row r="6565" spans="1:8" x14ac:dyDescent="0.35">
      <c r="A6565" s="7" t="s">
        <v>2322</v>
      </c>
      <c r="B6565" s="7">
        <v>0</v>
      </c>
      <c r="C6565" s="7">
        <v>0</v>
      </c>
      <c r="D6565" s="7" t="s">
        <v>8</v>
      </c>
      <c r="E6565" s="8">
        <v>2.15715577506644E-2</v>
      </c>
      <c r="F6565" s="8">
        <v>2.1973523872675E-2</v>
      </c>
      <c r="G6565" s="8">
        <v>2.9443327023439301E-2</v>
      </c>
      <c r="H6565" s="8">
        <v>3.09983553703321E-2</v>
      </c>
    </row>
    <row r="6566" spans="1:8" x14ac:dyDescent="0.35">
      <c r="A6566" s="7" t="s">
        <v>2323</v>
      </c>
      <c r="B6566" s="7">
        <v>0</v>
      </c>
      <c r="C6566" s="7">
        <v>0</v>
      </c>
      <c r="D6566" s="7" t="s">
        <v>9</v>
      </c>
      <c r="E6566" s="8">
        <v>6.0999608372450997E-2</v>
      </c>
      <c r="F6566" s="8">
        <v>2.71177192922641E-2</v>
      </c>
      <c r="G6566" s="8">
        <v>2.38409129601245E-2</v>
      </c>
      <c r="H6566" s="8">
        <v>2.80155476317916E-2</v>
      </c>
    </row>
    <row r="6567" spans="1:8" x14ac:dyDescent="0.35">
      <c r="A6567" s="7" t="s">
        <v>2324</v>
      </c>
      <c r="B6567" s="7">
        <v>0</v>
      </c>
      <c r="C6567" s="7">
        <v>0</v>
      </c>
      <c r="D6567" s="7" t="s">
        <v>10</v>
      </c>
      <c r="E6567" s="8">
        <v>3.1117917888134901E-2</v>
      </c>
      <c r="F6567" s="8">
        <v>1.48974083220214E-2</v>
      </c>
      <c r="G6567" s="8">
        <v>3.5156586149686003E-2</v>
      </c>
      <c r="H6567" s="8">
        <v>1.13699599461119E-2</v>
      </c>
    </row>
    <row r="6568" spans="1:8" x14ac:dyDescent="0.35">
      <c r="A6568" s="7" t="s">
        <v>2325</v>
      </c>
      <c r="B6568" s="7">
        <v>0</v>
      </c>
      <c r="C6568" s="7">
        <v>0</v>
      </c>
      <c r="D6568" s="7" t="s">
        <v>11</v>
      </c>
      <c r="E6568" s="8">
        <v>1.8671800859690099E-2</v>
      </c>
      <c r="F6568" s="8">
        <v>1.63107990871251E-2</v>
      </c>
      <c r="G6568" s="8">
        <v>4.8673057361361897E-2</v>
      </c>
      <c r="H6568" s="8">
        <v>3.1648836884596902E-2</v>
      </c>
    </row>
    <row r="6569" spans="1:8" x14ac:dyDescent="0.35">
      <c r="A6569" s="7" t="s">
        <v>2326</v>
      </c>
      <c r="B6569" s="7">
        <v>0</v>
      </c>
      <c r="C6569" s="7">
        <v>0</v>
      </c>
      <c r="D6569" s="7" t="s">
        <v>12</v>
      </c>
      <c r="E6569" s="8">
        <v>3.8475262989835897E-2</v>
      </c>
      <c r="F6569" s="8">
        <v>5.0130356834156398E-2</v>
      </c>
      <c r="G6569" s="8">
        <v>6.5357384815838193E-2</v>
      </c>
      <c r="H6569" s="8">
        <v>6.2846600944714504E-2</v>
      </c>
    </row>
    <row r="6570" spans="1:8" x14ac:dyDescent="0.35">
      <c r="A6570" s="7" t="s">
        <v>2327</v>
      </c>
      <c r="B6570" s="7">
        <v>0</v>
      </c>
      <c r="C6570" s="7">
        <v>0</v>
      </c>
      <c r="D6570" s="7" t="s">
        <v>13</v>
      </c>
      <c r="E6570" s="8">
        <v>6.1865231709503497E-2</v>
      </c>
      <c r="F6570" s="8">
        <v>5.20057224771239E-2</v>
      </c>
      <c r="G6570" s="8">
        <v>7.2079145564890604E-2</v>
      </c>
      <c r="H6570" s="8">
        <v>3.5344494057839501E-2</v>
      </c>
    </row>
    <row r="6571" spans="1:8" x14ac:dyDescent="0.35">
      <c r="A6571" s="7" t="s">
        <v>2328</v>
      </c>
      <c r="B6571" s="7">
        <v>0</v>
      </c>
      <c r="C6571" s="7">
        <v>0</v>
      </c>
      <c r="D6571" s="7" t="s">
        <v>14</v>
      </c>
      <c r="E6571" s="8">
        <v>7.42987655201887E-2</v>
      </c>
      <c r="F6571" s="8">
        <v>9.5784258042201795E-2</v>
      </c>
      <c r="G6571" s="8">
        <v>4.5148488006025798E-2</v>
      </c>
      <c r="H6571" s="8">
        <v>5.11163578639083E-2</v>
      </c>
    </row>
    <row r="6572" spans="1:8" x14ac:dyDescent="0.35">
      <c r="A6572" s="7" t="s">
        <v>2329</v>
      </c>
      <c r="B6572" s="7">
        <v>0</v>
      </c>
      <c r="C6572" s="7">
        <v>0</v>
      </c>
      <c r="D6572" s="7" t="s">
        <v>15</v>
      </c>
      <c r="E6572" s="8">
        <v>3.4543747177798297E-2</v>
      </c>
      <c r="F6572" s="8">
        <v>5.2114147690761503E-2</v>
      </c>
      <c r="G6572" s="8">
        <v>3.8961279467385701E-2</v>
      </c>
      <c r="H6572" s="8">
        <v>4.7449969205743001E-2</v>
      </c>
    </row>
    <row r="6573" spans="1:8" x14ac:dyDescent="0.35">
      <c r="A6573" s="7" t="s">
        <v>2330</v>
      </c>
      <c r="B6573" s="7">
        <v>0</v>
      </c>
      <c r="C6573" s="7">
        <v>0</v>
      </c>
      <c r="D6573" s="7" t="s">
        <v>16</v>
      </c>
      <c r="E6573" s="8">
        <v>5.4137664581756402E-2</v>
      </c>
      <c r="F6573" s="8">
        <v>4.92430111788855E-2</v>
      </c>
      <c r="G6573" s="8">
        <v>5.9515268035054303E-2</v>
      </c>
      <c r="H6573" s="8">
        <v>5.4857654444493698E-2</v>
      </c>
    </row>
    <row r="6574" spans="1:8" x14ac:dyDescent="0.35">
      <c r="A6574" s="7" t="s">
        <v>2331</v>
      </c>
      <c r="B6574" s="7">
        <v>0</v>
      </c>
      <c r="C6574" s="7">
        <v>0</v>
      </c>
      <c r="D6574" s="7" t="s">
        <v>39</v>
      </c>
      <c r="E6574" s="8">
        <v>3.04916383222592E-2</v>
      </c>
      <c r="F6574" s="8">
        <v>1.9164932080256401E-2</v>
      </c>
      <c r="G6574" s="8">
        <v>4.2843593503405601E-2</v>
      </c>
      <c r="H6574" s="8">
        <v>4.6181449967433501E-2</v>
      </c>
    </row>
    <row r="6575" spans="1:8" x14ac:dyDescent="0.35">
      <c r="A6575" s="7" t="s">
        <v>2332</v>
      </c>
      <c r="B6575" s="7">
        <v>0</v>
      </c>
      <c r="C6575" s="7">
        <v>0</v>
      </c>
      <c r="D6575" s="7" t="s">
        <v>40</v>
      </c>
      <c r="E6575" s="8">
        <v>3.53546171107375E-2</v>
      </c>
      <c r="F6575" s="8">
        <v>5.0611107336671103E-2</v>
      </c>
      <c r="G6575" s="8">
        <v>1.41760892274125E-2</v>
      </c>
      <c r="H6575" s="8">
        <v>1.75420530107443E-2</v>
      </c>
    </row>
    <row r="6576" spans="1:8" x14ac:dyDescent="0.35">
      <c r="A6576" s="7" t="s">
        <v>2333</v>
      </c>
      <c r="B6576" s="7">
        <v>0</v>
      </c>
      <c r="C6576" s="7">
        <v>0</v>
      </c>
      <c r="D6576" s="7" t="s">
        <v>41</v>
      </c>
      <c r="E6576" s="8">
        <v>3.0802848202513802E-2</v>
      </c>
      <c r="F6576" s="8">
        <v>5.0666517975198298E-2</v>
      </c>
      <c r="G6576" s="8">
        <v>2.7748949888448199E-2</v>
      </c>
      <c r="H6576" s="8">
        <v>1.7143217277986601E-2</v>
      </c>
    </row>
    <row r="6577" spans="1:8" x14ac:dyDescent="0.35">
      <c r="A6577" s="7" t="s">
        <v>2334</v>
      </c>
      <c r="B6577" s="7">
        <v>0</v>
      </c>
      <c r="C6577" s="7">
        <v>0</v>
      </c>
      <c r="D6577" s="7" t="s">
        <v>42</v>
      </c>
      <c r="E6577" s="8">
        <v>2.8919678326522098E-2</v>
      </c>
      <c r="F6577" s="8">
        <v>3.3760233066752798E-2</v>
      </c>
      <c r="G6577" s="8">
        <v>4.1842093530521901E-2</v>
      </c>
      <c r="H6577" s="8">
        <v>2.90532853905421E-2</v>
      </c>
    </row>
    <row r="6578" spans="1:8" x14ac:dyDescent="0.35">
      <c r="A6578" s="7" t="s">
        <v>2335</v>
      </c>
      <c r="B6578" s="7">
        <v>0</v>
      </c>
      <c r="C6578" s="7">
        <v>0</v>
      </c>
      <c r="D6578" s="7" t="s">
        <v>43</v>
      </c>
      <c r="E6578" s="8">
        <v>7.3360366685449499E-2</v>
      </c>
      <c r="F6578" s="8">
        <v>6.5489598455078998E-2</v>
      </c>
      <c r="G6578" s="8">
        <v>8.4783533523560703E-2</v>
      </c>
      <c r="H6578" s="8">
        <v>7.9041064028428601E-2</v>
      </c>
    </row>
    <row r="6579" spans="1:8" x14ac:dyDescent="0.35">
      <c r="A6579" s="7" t="s">
        <v>2336</v>
      </c>
      <c r="B6579" s="7">
        <v>0</v>
      </c>
      <c r="C6579" s="7">
        <v>0</v>
      </c>
      <c r="D6579" s="7" t="s">
        <v>44</v>
      </c>
      <c r="E6579" s="8">
        <v>7.3842673978010406E-2</v>
      </c>
      <c r="F6579" s="8">
        <v>6.1388548263995098E-2</v>
      </c>
      <c r="G6579" s="8">
        <v>7.5561516893692199E-2</v>
      </c>
      <c r="H6579" s="8">
        <v>5.8585231609478698E-2</v>
      </c>
    </row>
    <row r="6580" spans="1:8" x14ac:dyDescent="0.35">
      <c r="A6580" s="7" t="s">
        <v>2337</v>
      </c>
      <c r="B6580" s="7">
        <v>0</v>
      </c>
      <c r="C6580" s="7">
        <v>0</v>
      </c>
      <c r="D6580" s="7" t="s">
        <v>17</v>
      </c>
      <c r="E6580" s="8">
        <v>4.8721611344568302E-2</v>
      </c>
      <c r="F6580" s="8">
        <v>3.87164291932744E-2</v>
      </c>
      <c r="G6580" s="8">
        <v>6.3525501539133403E-2</v>
      </c>
      <c r="H6580" s="8">
        <v>5.4657993127471501E-2</v>
      </c>
    </row>
    <row r="6581" spans="1:8" x14ac:dyDescent="0.35">
      <c r="A6581" s="7" t="s">
        <v>2338</v>
      </c>
      <c r="B6581" s="7">
        <v>0</v>
      </c>
      <c r="C6581" s="7">
        <v>0</v>
      </c>
      <c r="D6581" s="7" t="s">
        <v>18</v>
      </c>
      <c r="E6581" s="8">
        <v>3.9681272540746999E-2</v>
      </c>
      <c r="F6581" s="8">
        <v>4.6453688423345199E-2</v>
      </c>
      <c r="G6581" s="8">
        <v>5.0453831760475097E-2</v>
      </c>
      <c r="H6581" s="8">
        <v>4.5684400985739101E-2</v>
      </c>
    </row>
    <row r="6582" spans="1:8" x14ac:dyDescent="0.35">
      <c r="A6582" s="7" t="s">
        <v>2339</v>
      </c>
      <c r="B6582" s="7">
        <v>0</v>
      </c>
      <c r="C6582" s="7">
        <v>0</v>
      </c>
      <c r="D6582" s="7" t="s">
        <v>19</v>
      </c>
      <c r="E6582" s="8">
        <v>4.7338126358444997E-2</v>
      </c>
      <c r="F6582" s="8">
        <v>3.9571659789212302E-2</v>
      </c>
      <c r="G6582" s="8">
        <v>5.1168959934724298E-2</v>
      </c>
      <c r="H6582" s="8">
        <v>3.6520104339860499E-2</v>
      </c>
    </row>
    <row r="6583" spans="1:8" x14ac:dyDescent="0.35">
      <c r="A6583" s="7" t="s">
        <v>2340</v>
      </c>
      <c r="B6583" s="7">
        <v>0</v>
      </c>
      <c r="C6583" s="7">
        <v>0</v>
      </c>
      <c r="D6583" s="7" t="s">
        <v>20</v>
      </c>
      <c r="E6583" s="8">
        <v>6.4337522297032906E-2</v>
      </c>
      <c r="F6583" s="8">
        <v>7.6389925372228398E-2</v>
      </c>
      <c r="G6583" s="8">
        <v>5.5057318922027698E-2</v>
      </c>
      <c r="H6583" s="8">
        <v>4.2205653835432497E-2</v>
      </c>
    </row>
    <row r="6584" spans="1:8" x14ac:dyDescent="0.35">
      <c r="A6584" s="7" t="s">
        <v>2341</v>
      </c>
      <c r="B6584" s="7">
        <v>0</v>
      </c>
      <c r="C6584" s="7">
        <v>0</v>
      </c>
      <c r="D6584" s="7" t="s">
        <v>21</v>
      </c>
      <c r="E6584" s="8">
        <v>3.6901221517951902E-2</v>
      </c>
      <c r="F6584" s="8">
        <v>4.2061139156123001E-2</v>
      </c>
      <c r="G6584" s="8">
        <v>5.2739136146717103E-2</v>
      </c>
      <c r="H6584" s="8">
        <v>4.1571380114306201E-2</v>
      </c>
    </row>
    <row r="6585" spans="1:8" x14ac:dyDescent="0.35">
      <c r="A6585" s="7" t="s">
        <v>2342</v>
      </c>
      <c r="B6585" s="7">
        <v>0</v>
      </c>
      <c r="C6585" s="7">
        <v>0</v>
      </c>
      <c r="D6585" s="7" t="s">
        <v>22</v>
      </c>
      <c r="E6585" s="8">
        <v>5.9660894495959502E-2</v>
      </c>
      <c r="F6585" s="8">
        <v>5.5363494530824703E-2</v>
      </c>
      <c r="G6585" s="8">
        <v>5.59021878174287E-2</v>
      </c>
      <c r="H6585" s="8">
        <v>4.7447586263357898E-2</v>
      </c>
    </row>
    <row r="6586" spans="1:8" x14ac:dyDescent="0.35">
      <c r="A6586" s="7" t="s">
        <v>2343</v>
      </c>
      <c r="B6586" s="7">
        <v>0</v>
      </c>
      <c r="C6586" s="7" t="s">
        <v>270</v>
      </c>
      <c r="D6586" s="7" t="s">
        <v>36</v>
      </c>
      <c r="E6586" s="8">
        <v>1.4242331299949999E-2</v>
      </c>
      <c r="F6586" s="8">
        <v>1.26306007885901E-2</v>
      </c>
      <c r="G6586" s="8">
        <v>1.07788097107035E-2</v>
      </c>
      <c r="H6586" s="8">
        <v>1.24595837844079E-2</v>
      </c>
    </row>
    <row r="6587" spans="1:8" x14ac:dyDescent="0.35">
      <c r="A6587" s="7" t="s">
        <v>2344</v>
      </c>
      <c r="B6587" s="7">
        <v>0</v>
      </c>
      <c r="C6587" s="7">
        <v>0</v>
      </c>
      <c r="D6587" s="7" t="s">
        <v>1</v>
      </c>
      <c r="E6587" s="8">
        <v>1.3129062706578201E-2</v>
      </c>
      <c r="F6587" s="8">
        <v>9.8365717758332298E-3</v>
      </c>
      <c r="G6587" s="8">
        <v>1.47748369974329E-2</v>
      </c>
      <c r="H6587" s="8">
        <v>1.8016506767046501E-2</v>
      </c>
    </row>
    <row r="6588" spans="1:8" x14ac:dyDescent="0.35">
      <c r="A6588" s="7" t="s">
        <v>2345</v>
      </c>
      <c r="B6588" s="7">
        <v>0</v>
      </c>
      <c r="C6588" s="7">
        <v>0</v>
      </c>
      <c r="D6588" s="7" t="s">
        <v>2</v>
      </c>
      <c r="E6588" s="8">
        <v>5.2080066946933604E-3</v>
      </c>
      <c r="F6588" s="8">
        <v>1.0312747650483799E-2</v>
      </c>
      <c r="G6588" s="8">
        <v>8.5669524955869197E-3</v>
      </c>
      <c r="H6588" s="8">
        <v>1.0693637990172899E-2</v>
      </c>
    </row>
    <row r="6589" spans="1:8" x14ac:dyDescent="0.35">
      <c r="A6589" s="7" t="s">
        <v>2346</v>
      </c>
      <c r="B6589" s="7">
        <v>0</v>
      </c>
      <c r="C6589" s="7">
        <v>0</v>
      </c>
      <c r="D6589" s="7" t="s">
        <v>3</v>
      </c>
      <c r="E6589" s="8">
        <v>1.66413109235879E-2</v>
      </c>
      <c r="F6589" s="8">
        <v>1.18673840826896E-2</v>
      </c>
      <c r="G6589" s="8">
        <v>1.37835848479975E-2</v>
      </c>
      <c r="H6589" s="8">
        <v>1.41831831211591E-2</v>
      </c>
    </row>
    <row r="6590" spans="1:8" x14ac:dyDescent="0.35">
      <c r="A6590" s="7" t="s">
        <v>2347</v>
      </c>
      <c r="B6590" s="7">
        <v>0</v>
      </c>
      <c r="C6590" s="7">
        <v>0</v>
      </c>
      <c r="D6590" s="7" t="s">
        <v>4</v>
      </c>
      <c r="E6590" s="8">
        <v>1.50334364633777E-2</v>
      </c>
      <c r="F6590" s="8">
        <v>1.2884145577875801E-2</v>
      </c>
      <c r="G6590" s="8">
        <v>1.0949926885800199E-2</v>
      </c>
      <c r="H6590" s="8">
        <v>4.7995176003282798E-3</v>
      </c>
    </row>
    <row r="6591" spans="1:8" x14ac:dyDescent="0.35">
      <c r="A6591" s="7" t="s">
        <v>2348</v>
      </c>
      <c r="B6591" s="7">
        <v>0</v>
      </c>
      <c r="C6591" s="7">
        <v>0</v>
      </c>
      <c r="D6591" s="7" t="s">
        <v>5</v>
      </c>
      <c r="E6591" s="8">
        <v>1.23640473969352E-2</v>
      </c>
      <c r="F6591" s="8">
        <v>8.1641256230926603E-3</v>
      </c>
      <c r="G6591" s="8">
        <v>8.5726792388895502E-3</v>
      </c>
      <c r="H6591" s="8">
        <v>1.5810193682193899E-2</v>
      </c>
    </row>
    <row r="6592" spans="1:8" x14ac:dyDescent="0.35">
      <c r="A6592" s="7" t="s">
        <v>2349</v>
      </c>
      <c r="B6592" s="7">
        <v>0</v>
      </c>
      <c r="C6592" s="7">
        <v>0</v>
      </c>
      <c r="D6592" s="7" t="s">
        <v>6</v>
      </c>
      <c r="E6592" s="8">
        <v>1.8197453899895698E-2</v>
      </c>
      <c r="F6592" s="8">
        <v>2.1422629451720802E-2</v>
      </c>
      <c r="G6592" s="8">
        <v>1.18865417268643E-2</v>
      </c>
      <c r="H6592" s="8">
        <v>1.3356678546350999E-2</v>
      </c>
    </row>
    <row r="6593" spans="1:8" x14ac:dyDescent="0.35">
      <c r="A6593" s="7" t="s">
        <v>2350</v>
      </c>
      <c r="B6593" s="7">
        <v>0</v>
      </c>
      <c r="C6593" s="7">
        <v>0</v>
      </c>
      <c r="D6593" s="7" t="s">
        <v>7</v>
      </c>
      <c r="E6593" s="8">
        <v>2.4946292797888101E-2</v>
      </c>
      <c r="F6593" s="8">
        <v>1.8426994413995399E-2</v>
      </c>
      <c r="G6593" s="8">
        <v>9.9754882662091496E-3</v>
      </c>
      <c r="H6593" s="8">
        <v>8.9722526817356991E-3</v>
      </c>
    </row>
    <row r="6594" spans="1:8" x14ac:dyDescent="0.35">
      <c r="A6594" s="7" t="s">
        <v>2351</v>
      </c>
      <c r="B6594" s="7">
        <v>0</v>
      </c>
      <c r="C6594" s="7">
        <v>0</v>
      </c>
      <c r="D6594" s="7" t="s">
        <v>8</v>
      </c>
      <c r="E6594" s="8">
        <v>1.01121287574045E-2</v>
      </c>
      <c r="F6594" s="8">
        <v>1.12072878234129E-2</v>
      </c>
      <c r="G6594" s="8">
        <v>7.3193840726410997E-3</v>
      </c>
      <c r="H6594" s="8">
        <v>2.1291467891742799E-2</v>
      </c>
    </row>
    <row r="6595" spans="1:8" x14ac:dyDescent="0.35">
      <c r="A6595" s="7" t="s">
        <v>2352</v>
      </c>
      <c r="B6595" s="7">
        <v>0</v>
      </c>
      <c r="C6595" s="7">
        <v>0</v>
      </c>
      <c r="D6595" s="7" t="s">
        <v>9</v>
      </c>
      <c r="E6595" s="8">
        <v>3.2970705623896403E-2</v>
      </c>
      <c r="F6595" s="8">
        <v>1.8679312285408201E-2</v>
      </c>
      <c r="G6595" s="8">
        <v>7.1110222238459303E-3</v>
      </c>
      <c r="H6595" s="8">
        <v>1.1691284734734599E-2</v>
      </c>
    </row>
    <row r="6596" spans="1:8" x14ac:dyDescent="0.35">
      <c r="A6596" s="7" t="s">
        <v>2353</v>
      </c>
      <c r="B6596" s="7">
        <v>0</v>
      </c>
      <c r="C6596" s="7">
        <v>0</v>
      </c>
      <c r="D6596" s="7" t="s">
        <v>10</v>
      </c>
      <c r="E6596" s="8">
        <v>1.86762051945254E-3</v>
      </c>
      <c r="F6596" s="8">
        <v>8.0744633845041495E-3</v>
      </c>
      <c r="G6596" s="8">
        <v>7.0900216053913301E-3</v>
      </c>
      <c r="H6596" s="8">
        <v>1.04707418989721E-2</v>
      </c>
    </row>
    <row r="6597" spans="1:8" x14ac:dyDescent="0.35">
      <c r="A6597" s="7" t="s">
        <v>2354</v>
      </c>
      <c r="B6597" s="7">
        <v>0</v>
      </c>
      <c r="C6597" s="7">
        <v>0</v>
      </c>
      <c r="D6597" s="7" t="s">
        <v>11</v>
      </c>
      <c r="E6597" s="8">
        <v>3.9601622451274302E-3</v>
      </c>
      <c r="F6597" s="8">
        <v>7.2455031334548699E-3</v>
      </c>
      <c r="G6597" s="8">
        <v>8.5052442571948803E-3</v>
      </c>
      <c r="H6597" s="8">
        <v>1.01437368265261E-2</v>
      </c>
    </row>
    <row r="6598" spans="1:8" x14ac:dyDescent="0.35">
      <c r="A6598" s="7" t="s">
        <v>2355</v>
      </c>
      <c r="B6598" s="7">
        <v>0</v>
      </c>
      <c r="C6598" s="7">
        <v>0</v>
      </c>
      <c r="D6598" s="7" t="s">
        <v>12</v>
      </c>
      <c r="E6598" s="8">
        <v>1.02589964890825E-2</v>
      </c>
      <c r="F6598" s="8">
        <v>9.96138740924578E-3</v>
      </c>
      <c r="G6598" s="8">
        <v>9.2611675941975304E-3</v>
      </c>
      <c r="H6598" s="8">
        <v>1.59481387942925E-2</v>
      </c>
    </row>
    <row r="6599" spans="1:8" x14ac:dyDescent="0.35">
      <c r="A6599" s="7" t="s">
        <v>2356</v>
      </c>
      <c r="B6599" s="7">
        <v>0</v>
      </c>
      <c r="C6599" s="7">
        <v>0</v>
      </c>
      <c r="D6599" s="7" t="s">
        <v>13</v>
      </c>
      <c r="E6599" s="8">
        <v>1.6502578261930499E-2</v>
      </c>
      <c r="F6599" s="8">
        <v>1.6657992071702099E-2</v>
      </c>
      <c r="G6599" s="8">
        <v>1.2298056737046301E-2</v>
      </c>
      <c r="H6599" s="8">
        <v>7.6472914117243504E-3</v>
      </c>
    </row>
    <row r="6600" spans="1:8" x14ac:dyDescent="0.35">
      <c r="A6600" s="7" t="s">
        <v>2357</v>
      </c>
      <c r="B6600" s="7">
        <v>0</v>
      </c>
      <c r="C6600" s="7">
        <v>0</v>
      </c>
      <c r="D6600" s="7" t="s">
        <v>14</v>
      </c>
      <c r="E6600" s="8">
        <v>2.5017617846126401E-2</v>
      </c>
      <c r="F6600" s="8">
        <v>1.5948543222646001E-2</v>
      </c>
      <c r="G6600" s="8">
        <v>7.6169195842585597E-3</v>
      </c>
      <c r="H6600" s="8">
        <v>6.3999468698647099E-3</v>
      </c>
    </row>
    <row r="6601" spans="1:8" x14ac:dyDescent="0.35">
      <c r="A6601" s="7" t="s">
        <v>2358</v>
      </c>
      <c r="B6601" s="7">
        <v>0</v>
      </c>
      <c r="C6601" s="7">
        <v>0</v>
      </c>
      <c r="D6601" s="7" t="s">
        <v>15</v>
      </c>
      <c r="E6601" s="8">
        <v>1.8227201260590201E-2</v>
      </c>
      <c r="F6601" s="8">
        <v>1.18728992882071E-2</v>
      </c>
      <c r="G6601" s="8">
        <v>1.37820073895521E-2</v>
      </c>
      <c r="H6601" s="8">
        <v>1.95606006724399E-2</v>
      </c>
    </row>
    <row r="6602" spans="1:8" x14ac:dyDescent="0.35">
      <c r="A6602" s="7" t="s">
        <v>2359</v>
      </c>
      <c r="B6602" s="7">
        <v>0</v>
      </c>
      <c r="C6602" s="7">
        <v>0</v>
      </c>
      <c r="D6602" s="7" t="s">
        <v>16</v>
      </c>
      <c r="E6602" s="8">
        <v>9.6840055960062607E-3</v>
      </c>
      <c r="F6602" s="8">
        <v>1.16026766266033E-2</v>
      </c>
      <c r="G6602" s="8">
        <v>1.4105629356212099E-2</v>
      </c>
      <c r="H6602" s="8">
        <v>1.4980385437343501E-2</v>
      </c>
    </row>
    <row r="6603" spans="1:8" x14ac:dyDescent="0.35">
      <c r="A6603" s="7" t="s">
        <v>2360</v>
      </c>
      <c r="B6603" s="7">
        <v>0</v>
      </c>
      <c r="C6603" s="7">
        <v>0</v>
      </c>
      <c r="D6603" s="7" t="s">
        <v>39</v>
      </c>
      <c r="E6603" s="8">
        <v>2.3036439318127402E-2</v>
      </c>
      <c r="F6603" s="8">
        <v>4.9178589783531899E-3</v>
      </c>
      <c r="G6603" s="8">
        <v>2.7068342518076498E-3</v>
      </c>
      <c r="H6603" s="8">
        <v>4.6825538290255E-3</v>
      </c>
    </row>
    <row r="6604" spans="1:8" x14ac:dyDescent="0.35">
      <c r="A6604" s="7" t="s">
        <v>2361</v>
      </c>
      <c r="B6604" s="7">
        <v>0</v>
      </c>
      <c r="C6604" s="7">
        <v>0</v>
      </c>
      <c r="D6604" s="7" t="s">
        <v>40</v>
      </c>
      <c r="E6604" s="8">
        <v>1.5184506793965999E-2</v>
      </c>
      <c r="F6604" s="8">
        <v>1.3305409211869901E-2</v>
      </c>
      <c r="G6604" s="8">
        <v>8.4406853710396208E-3</v>
      </c>
      <c r="H6604" s="8">
        <v>1.2851760763033701E-2</v>
      </c>
    </row>
    <row r="6605" spans="1:8" x14ac:dyDescent="0.35">
      <c r="A6605" s="7" t="s">
        <v>2362</v>
      </c>
      <c r="B6605" s="7">
        <v>0</v>
      </c>
      <c r="C6605" s="7">
        <v>0</v>
      </c>
      <c r="D6605" s="7" t="s">
        <v>41</v>
      </c>
      <c r="E6605" s="8">
        <v>1.9479666255222901E-2</v>
      </c>
      <c r="F6605" s="8">
        <v>7.56377514791728E-3</v>
      </c>
      <c r="G6605" s="8">
        <v>7.1625502878340797E-3</v>
      </c>
      <c r="H6605" s="8">
        <v>9.4578906295358194E-3</v>
      </c>
    </row>
    <row r="6606" spans="1:8" x14ac:dyDescent="0.35">
      <c r="A6606" s="7" t="s">
        <v>2363</v>
      </c>
      <c r="B6606" s="7">
        <v>0</v>
      </c>
      <c r="C6606" s="7">
        <v>0</v>
      </c>
      <c r="D6606" s="7" t="s">
        <v>42</v>
      </c>
      <c r="E6606" s="8">
        <v>9.0608860257903497E-3</v>
      </c>
      <c r="F6606" s="8">
        <v>1.11557298388654E-2</v>
      </c>
      <c r="G6606" s="8">
        <v>9.5907135690877394E-3</v>
      </c>
      <c r="H6606" s="8">
        <v>1.1938221228498601E-2</v>
      </c>
    </row>
    <row r="6607" spans="1:8" x14ac:dyDescent="0.35">
      <c r="A6607" s="7" t="s">
        <v>2364</v>
      </c>
      <c r="B6607" s="7">
        <v>0</v>
      </c>
      <c r="C6607" s="7">
        <v>0</v>
      </c>
      <c r="D6607" s="7" t="s">
        <v>43</v>
      </c>
      <c r="E6607" s="8">
        <v>1.7454341150333601E-2</v>
      </c>
      <c r="F6607" s="8">
        <v>1.8869625819434899E-2</v>
      </c>
      <c r="G6607" s="8">
        <v>1.49823710106552E-2</v>
      </c>
      <c r="H6607" s="8">
        <v>1.9974775256334999E-2</v>
      </c>
    </row>
    <row r="6608" spans="1:8" x14ac:dyDescent="0.35">
      <c r="A6608" s="7" t="s">
        <v>2365</v>
      </c>
      <c r="B6608" s="7">
        <v>0</v>
      </c>
      <c r="C6608" s="7">
        <v>0</v>
      </c>
      <c r="D6608" s="7" t="s">
        <v>44</v>
      </c>
      <c r="E6608" s="8">
        <v>1.2289681378731101E-2</v>
      </c>
      <c r="F6608" s="8">
        <v>1.45121173774209E-2</v>
      </c>
      <c r="G6608" s="8">
        <v>1.3991394613660099E-2</v>
      </c>
      <c r="H6608" s="8">
        <v>1.07321532417042E-2</v>
      </c>
    </row>
    <row r="6609" spans="1:8" x14ac:dyDescent="0.35">
      <c r="A6609" s="7" t="s">
        <v>2366</v>
      </c>
      <c r="B6609" s="7">
        <v>0</v>
      </c>
      <c r="C6609" s="7">
        <v>0</v>
      </c>
      <c r="D6609" s="7" t="s">
        <v>17</v>
      </c>
      <c r="E6609" s="8">
        <v>1.9669234060192501E-2</v>
      </c>
      <c r="F6609" s="8">
        <v>1.1869794753804499E-2</v>
      </c>
      <c r="G6609" s="8">
        <v>8.9757627856034607E-3</v>
      </c>
      <c r="H6609" s="8">
        <v>6.8391118202274798E-3</v>
      </c>
    </row>
    <row r="6610" spans="1:8" x14ac:dyDescent="0.35">
      <c r="A6610" s="7" t="s">
        <v>2367</v>
      </c>
      <c r="B6610" s="7">
        <v>0</v>
      </c>
      <c r="C6610" s="7">
        <v>0</v>
      </c>
      <c r="D6610" s="7" t="s">
        <v>18</v>
      </c>
      <c r="E6610" s="8">
        <v>8.8146176621423707E-3</v>
      </c>
      <c r="F6610" s="8">
        <v>1.05735199639667E-2</v>
      </c>
      <c r="G6610" s="8">
        <v>1.2833738130405999E-2</v>
      </c>
      <c r="H6610" s="8">
        <v>1.57234488887317E-2</v>
      </c>
    </row>
    <row r="6611" spans="1:8" x14ac:dyDescent="0.35">
      <c r="A6611" s="7" t="s">
        <v>2368</v>
      </c>
      <c r="B6611" s="7">
        <v>0</v>
      </c>
      <c r="C6611" s="7">
        <v>0</v>
      </c>
      <c r="D6611" s="7" t="s">
        <v>19</v>
      </c>
      <c r="E6611" s="8">
        <v>1.22220786835818E-2</v>
      </c>
      <c r="F6611" s="8">
        <v>1.5843509602788498E-2</v>
      </c>
      <c r="G6611" s="8">
        <v>7.3914884741944102E-3</v>
      </c>
      <c r="H6611" s="8">
        <v>1.0620401924371701E-2</v>
      </c>
    </row>
    <row r="6612" spans="1:8" x14ac:dyDescent="0.35">
      <c r="A6612" s="7" t="s">
        <v>2369</v>
      </c>
      <c r="B6612" s="7">
        <v>0</v>
      </c>
      <c r="C6612" s="7">
        <v>0</v>
      </c>
      <c r="D6612" s="7" t="s">
        <v>20</v>
      </c>
      <c r="E6612" s="8">
        <v>2.0287154027184701E-2</v>
      </c>
      <c r="F6612" s="8">
        <v>1.2617848465650399E-2</v>
      </c>
      <c r="G6612" s="8">
        <v>1.38677274058598E-2</v>
      </c>
      <c r="H6612" s="8">
        <v>1.5647588181053902E-2</v>
      </c>
    </row>
    <row r="6613" spans="1:8" x14ac:dyDescent="0.35">
      <c r="A6613" s="7" t="s">
        <v>2370</v>
      </c>
      <c r="B6613" s="7">
        <v>0</v>
      </c>
      <c r="C6613" s="7">
        <v>0</v>
      </c>
      <c r="D6613" s="7" t="s">
        <v>21</v>
      </c>
      <c r="E6613" s="8">
        <v>8.8942174179741408E-3</v>
      </c>
      <c r="F6613" s="8">
        <v>1.0254669347479701E-2</v>
      </c>
      <c r="G6613" s="8">
        <v>5.9313712211503901E-3</v>
      </c>
      <c r="H6613" s="8">
        <v>8.4233853996262594E-3</v>
      </c>
    </row>
    <row r="6614" spans="1:8" x14ac:dyDescent="0.35">
      <c r="A6614" s="7" t="s">
        <v>2371</v>
      </c>
      <c r="B6614" s="7">
        <v>0</v>
      </c>
      <c r="C6614" s="7">
        <v>0</v>
      </c>
      <c r="D6614" s="7" t="s">
        <v>22</v>
      </c>
      <c r="E6614" s="8">
        <v>1.9501368342833499E-2</v>
      </c>
      <c r="F6614" s="8">
        <v>1.49706988841225E-2</v>
      </c>
      <c r="G6614" s="8">
        <v>1.5556993620777899E-2</v>
      </c>
      <c r="H6614" s="8">
        <v>1.64317347899272E-2</v>
      </c>
    </row>
    <row r="6615" spans="1:8" x14ac:dyDescent="0.35">
      <c r="A6615" s="7" t="s">
        <v>2372</v>
      </c>
      <c r="B6615" s="7">
        <v>0</v>
      </c>
      <c r="C6615" s="7" t="s">
        <v>271</v>
      </c>
      <c r="D6615" s="7" t="s">
        <v>36</v>
      </c>
      <c r="E6615" s="8">
        <v>1.35547064860155E-2</v>
      </c>
      <c r="F6615" s="8">
        <v>9.2415022238902904E-3</v>
      </c>
      <c r="G6615" s="8">
        <v>1.5994998027037799E-2</v>
      </c>
      <c r="H6615" s="8">
        <v>1.3335352094140201E-2</v>
      </c>
    </row>
    <row r="6616" spans="1:8" x14ac:dyDescent="0.35">
      <c r="A6616" s="7" t="s">
        <v>2373</v>
      </c>
      <c r="B6616" s="7">
        <v>0</v>
      </c>
      <c r="C6616" s="7">
        <v>0</v>
      </c>
      <c r="D6616" s="7" t="s">
        <v>1</v>
      </c>
      <c r="E6616" s="8">
        <v>8.4303192688595808E-3</v>
      </c>
      <c r="F6616" s="8">
        <v>8.1921567317714706E-3</v>
      </c>
      <c r="G6616" s="8">
        <v>6.44246930123063E-3</v>
      </c>
      <c r="H6616" s="8">
        <v>3.4762520773091499E-2</v>
      </c>
    </row>
    <row r="6617" spans="1:8" x14ac:dyDescent="0.35">
      <c r="A6617" s="7" t="s">
        <v>2374</v>
      </c>
      <c r="B6617" s="7">
        <v>0</v>
      </c>
      <c r="C6617" s="7">
        <v>0</v>
      </c>
      <c r="D6617" s="7" t="s">
        <v>2</v>
      </c>
      <c r="E6617" s="8">
        <v>1.5043125967633899E-2</v>
      </c>
      <c r="F6617" s="8">
        <v>1.42027450072256E-2</v>
      </c>
      <c r="G6617" s="8">
        <v>2.02408231662661E-2</v>
      </c>
      <c r="H6617" s="8">
        <v>1.94688218432146E-2</v>
      </c>
    </row>
    <row r="6618" spans="1:8" x14ac:dyDescent="0.35">
      <c r="A6618" s="7" t="s">
        <v>2375</v>
      </c>
      <c r="B6618" s="7">
        <v>0</v>
      </c>
      <c r="C6618" s="7">
        <v>0</v>
      </c>
      <c r="D6618" s="7" t="s">
        <v>3</v>
      </c>
      <c r="E6618" s="8">
        <v>9.8364662583934302E-3</v>
      </c>
      <c r="F6618" s="8">
        <v>9.4732300602648305E-3</v>
      </c>
      <c r="G6618" s="8">
        <v>2.8634197777695498E-2</v>
      </c>
      <c r="H6618" s="8">
        <v>2.10225522257407E-2</v>
      </c>
    </row>
    <row r="6619" spans="1:8" x14ac:dyDescent="0.35">
      <c r="A6619" s="7" t="s">
        <v>2376</v>
      </c>
      <c r="B6619" s="7">
        <v>0</v>
      </c>
      <c r="C6619" s="7">
        <v>0</v>
      </c>
      <c r="D6619" s="7" t="s">
        <v>4</v>
      </c>
      <c r="E6619" s="8">
        <v>1.0028617056493799E-2</v>
      </c>
      <c r="F6619" s="8">
        <v>7.6640151819298797E-3</v>
      </c>
      <c r="G6619" s="8">
        <v>1.22000327142111E-2</v>
      </c>
      <c r="H6619" s="8">
        <v>2.82136708597109E-3</v>
      </c>
    </row>
    <row r="6620" spans="1:8" x14ac:dyDescent="0.35">
      <c r="A6620" s="7" t="s">
        <v>2377</v>
      </c>
      <c r="B6620" s="7">
        <v>0</v>
      </c>
      <c r="C6620" s="7">
        <v>0</v>
      </c>
      <c r="D6620" s="7" t="s">
        <v>5</v>
      </c>
      <c r="E6620" s="8">
        <v>1.44690811739958E-2</v>
      </c>
      <c r="F6620" s="8">
        <v>9.75600739614765E-3</v>
      </c>
      <c r="G6620" s="8">
        <v>8.6205578639199504E-3</v>
      </c>
      <c r="H6620" s="8">
        <v>6.4802348320145402E-3</v>
      </c>
    </row>
    <row r="6621" spans="1:8" x14ac:dyDescent="0.35">
      <c r="A6621" s="7" t="s">
        <v>2378</v>
      </c>
      <c r="B6621" s="7">
        <v>0</v>
      </c>
      <c r="C6621" s="7">
        <v>0</v>
      </c>
      <c r="D6621" s="7" t="s">
        <v>6</v>
      </c>
      <c r="E6621" s="8">
        <v>1.1834593531307299E-2</v>
      </c>
      <c r="F6621" s="8">
        <v>1.5922809192287599E-2</v>
      </c>
      <c r="G6621" s="8">
        <v>1.44234353856656E-2</v>
      </c>
      <c r="H6621" s="8">
        <v>9.9244403073783793E-3</v>
      </c>
    </row>
    <row r="6622" spans="1:8" x14ac:dyDescent="0.35">
      <c r="A6622" s="7" t="s">
        <v>2379</v>
      </c>
      <c r="B6622" s="7">
        <v>0</v>
      </c>
      <c r="C6622" s="7">
        <v>0</v>
      </c>
      <c r="D6622" s="7" t="s">
        <v>7</v>
      </c>
      <c r="E6622" s="8">
        <v>2.6645105218726699E-2</v>
      </c>
      <c r="F6622" s="8">
        <v>3.6728270588662301E-3</v>
      </c>
      <c r="G6622" s="8">
        <v>2.70890691896951E-2</v>
      </c>
      <c r="H6622" s="8">
        <v>1.42538310863097E-2</v>
      </c>
    </row>
    <row r="6623" spans="1:8" x14ac:dyDescent="0.35">
      <c r="A6623" s="7" t="s">
        <v>2380</v>
      </c>
      <c r="B6623" s="7">
        <v>0</v>
      </c>
      <c r="C6623" s="7">
        <v>0</v>
      </c>
      <c r="D6623" s="7" t="s">
        <v>8</v>
      </c>
      <c r="E6623" s="8">
        <v>1.7774990306455699E-2</v>
      </c>
      <c r="F6623" s="8">
        <v>4.4839869330525403E-3</v>
      </c>
      <c r="G6623" s="8">
        <v>8.0529513965251296E-3</v>
      </c>
      <c r="H6623" s="8">
        <v>5.7153545275246097E-3</v>
      </c>
    </row>
    <row r="6624" spans="1:8" x14ac:dyDescent="0.35">
      <c r="A6624" s="7" t="s">
        <v>2381</v>
      </c>
      <c r="B6624" s="7">
        <v>0</v>
      </c>
      <c r="C6624" s="7">
        <v>0</v>
      </c>
      <c r="D6624" s="7" t="s">
        <v>9</v>
      </c>
      <c r="E6624" s="8">
        <v>1.7954321621848599E-2</v>
      </c>
      <c r="F6624" s="8">
        <v>1.3275628988070699E-2</v>
      </c>
      <c r="G6624" s="8">
        <v>2.8260468640990402E-3</v>
      </c>
      <c r="H6624" s="8">
        <v>4.7301182637010299E-3</v>
      </c>
    </row>
    <row r="6625" spans="1:8" x14ac:dyDescent="0.35">
      <c r="A6625" s="7" t="s">
        <v>2382</v>
      </c>
      <c r="B6625" s="7">
        <v>0</v>
      </c>
      <c r="C6625" s="7">
        <v>0</v>
      </c>
      <c r="D6625" s="7" t="s">
        <v>10</v>
      </c>
      <c r="E6625" s="8">
        <v>1.53680986956676E-2</v>
      </c>
      <c r="F6625" s="8">
        <v>8.2890605100152497E-3</v>
      </c>
      <c r="G6625" s="8">
        <v>1.49780016052021E-2</v>
      </c>
      <c r="H6625" s="8">
        <v>4.0780724447270602E-3</v>
      </c>
    </row>
    <row r="6626" spans="1:8" x14ac:dyDescent="0.35">
      <c r="A6626" s="7" t="s">
        <v>2383</v>
      </c>
      <c r="B6626" s="7">
        <v>0</v>
      </c>
      <c r="C6626" s="7">
        <v>0</v>
      </c>
      <c r="D6626" s="7" t="s">
        <v>11</v>
      </c>
      <c r="E6626" s="8">
        <v>1.02467083540045E-2</v>
      </c>
      <c r="F6626" s="8">
        <v>1.7405692515964999E-3</v>
      </c>
      <c r="G6626" s="8">
        <v>5.6200626605311596E-3</v>
      </c>
      <c r="H6626" s="8">
        <v>5.2695688650150601E-3</v>
      </c>
    </row>
    <row r="6627" spans="1:8" x14ac:dyDescent="0.35">
      <c r="A6627" s="7" t="s">
        <v>2384</v>
      </c>
      <c r="B6627" s="7">
        <v>0</v>
      </c>
      <c r="C6627" s="7">
        <v>0</v>
      </c>
      <c r="D6627" s="7" t="s">
        <v>12</v>
      </c>
      <c r="E6627" s="8">
        <v>9.6619667505050393E-3</v>
      </c>
      <c r="F6627" s="8">
        <v>1.45418587501002E-2</v>
      </c>
      <c r="G6627" s="8">
        <v>2.89901120037265E-2</v>
      </c>
      <c r="H6627" s="8">
        <v>1.93903706485864E-2</v>
      </c>
    </row>
    <row r="6628" spans="1:8" x14ac:dyDescent="0.35">
      <c r="A6628" s="7" t="s">
        <v>2385</v>
      </c>
      <c r="B6628" s="7">
        <v>0</v>
      </c>
      <c r="C6628" s="7">
        <v>0</v>
      </c>
      <c r="D6628" s="7" t="s">
        <v>13</v>
      </c>
      <c r="E6628" s="8">
        <v>2.0220459723165201E-2</v>
      </c>
      <c r="F6628" s="8">
        <v>8.1496937929064796E-3</v>
      </c>
      <c r="G6628" s="8">
        <v>1.9035863608100102E-2</v>
      </c>
      <c r="H6628" s="8">
        <v>1.9945284029722302E-2</v>
      </c>
    </row>
    <row r="6629" spans="1:8" x14ac:dyDescent="0.35">
      <c r="A6629" s="7" t="s">
        <v>2386</v>
      </c>
      <c r="B6629" s="7">
        <v>0</v>
      </c>
      <c r="C6629" s="7">
        <v>0</v>
      </c>
      <c r="D6629" s="7" t="s">
        <v>14</v>
      </c>
      <c r="E6629" s="8">
        <v>1.1819718839709999E-2</v>
      </c>
      <c r="F6629" s="8">
        <v>1.01676718042523E-2</v>
      </c>
      <c r="G6629" s="8">
        <v>8.8831443042832296E-3</v>
      </c>
      <c r="H6629" s="8">
        <v>3.4034696935420499E-3</v>
      </c>
    </row>
    <row r="6630" spans="1:8" x14ac:dyDescent="0.35">
      <c r="A6630" s="7" t="s">
        <v>2387</v>
      </c>
      <c r="B6630" s="7">
        <v>0</v>
      </c>
      <c r="C6630" s="7">
        <v>0</v>
      </c>
      <c r="D6630" s="7" t="s">
        <v>15</v>
      </c>
      <c r="E6630" s="8">
        <v>9.5026630696416394E-3</v>
      </c>
      <c r="F6630" s="8">
        <v>6.9855024619477398E-3</v>
      </c>
      <c r="G6630" s="8">
        <v>1.54762158862316E-2</v>
      </c>
      <c r="H6630" s="8">
        <v>1.86114621620827E-2</v>
      </c>
    </row>
    <row r="6631" spans="1:8" x14ac:dyDescent="0.35">
      <c r="A6631" s="7" t="s">
        <v>2388</v>
      </c>
      <c r="B6631" s="7">
        <v>0</v>
      </c>
      <c r="C6631" s="7">
        <v>0</v>
      </c>
      <c r="D6631" s="7" t="s">
        <v>16</v>
      </c>
      <c r="E6631" s="8">
        <v>1.32888822680539E-2</v>
      </c>
      <c r="F6631" s="8">
        <v>8.5948626483673893E-3</v>
      </c>
      <c r="G6631" s="8">
        <v>1.32205176716129E-2</v>
      </c>
      <c r="H6631" s="8">
        <v>1.17186205933344E-2</v>
      </c>
    </row>
    <row r="6632" spans="1:8" x14ac:dyDescent="0.35">
      <c r="A6632" s="7" t="s">
        <v>2389</v>
      </c>
      <c r="B6632" s="7">
        <v>0</v>
      </c>
      <c r="C6632" s="7">
        <v>0</v>
      </c>
      <c r="D6632" s="7" t="s">
        <v>39</v>
      </c>
      <c r="E6632" s="8">
        <v>1.9130711637555999E-2</v>
      </c>
      <c r="F6632" s="8">
        <v>5.0811440213889402E-3</v>
      </c>
      <c r="G6632" s="8">
        <v>1.7295546282396299E-2</v>
      </c>
      <c r="H6632" s="8">
        <v>2.5002187396362002E-3</v>
      </c>
    </row>
    <row r="6633" spans="1:8" x14ac:dyDescent="0.35">
      <c r="A6633" s="7" t="s">
        <v>2390</v>
      </c>
      <c r="B6633" s="7">
        <v>0</v>
      </c>
      <c r="C6633" s="7">
        <v>0</v>
      </c>
      <c r="D6633" s="7" t="s">
        <v>40</v>
      </c>
      <c r="E6633" s="8">
        <v>1.22497642284946E-2</v>
      </c>
      <c r="F6633" s="8">
        <v>1.02129692200978E-2</v>
      </c>
      <c r="G6633" s="8">
        <v>1.44137352869691E-2</v>
      </c>
      <c r="H6633" s="8">
        <v>4.2654728707358603E-3</v>
      </c>
    </row>
    <row r="6634" spans="1:8" x14ac:dyDescent="0.35">
      <c r="A6634" s="7" t="s">
        <v>2391</v>
      </c>
      <c r="B6634" s="7">
        <v>0</v>
      </c>
      <c r="C6634" s="7">
        <v>0</v>
      </c>
      <c r="D6634" s="7" t="s">
        <v>41</v>
      </c>
      <c r="E6634" s="8">
        <v>1.11027796031753E-2</v>
      </c>
      <c r="F6634" s="8">
        <v>1.3702438812537901E-2</v>
      </c>
      <c r="G6634" s="8">
        <v>2.9311407672192799E-2</v>
      </c>
      <c r="H6634" s="8">
        <v>2.4651847015232001E-2</v>
      </c>
    </row>
    <row r="6635" spans="1:8" x14ac:dyDescent="0.35">
      <c r="A6635" s="7" t="s">
        <v>2392</v>
      </c>
      <c r="B6635" s="7">
        <v>0</v>
      </c>
      <c r="C6635" s="7">
        <v>0</v>
      </c>
      <c r="D6635" s="7" t="s">
        <v>42</v>
      </c>
      <c r="E6635" s="8">
        <v>1.2371008096434599E-2</v>
      </c>
      <c r="F6635" s="8">
        <v>8.3277270617577396E-3</v>
      </c>
      <c r="G6635" s="8">
        <v>1.0115374387854901E-2</v>
      </c>
      <c r="H6635" s="8">
        <v>1.2131750494456301E-2</v>
      </c>
    </row>
    <row r="6636" spans="1:8" x14ac:dyDescent="0.35">
      <c r="A6636" s="7" t="s">
        <v>2393</v>
      </c>
      <c r="B6636" s="7">
        <v>0</v>
      </c>
      <c r="C6636" s="7">
        <v>0</v>
      </c>
      <c r="D6636" s="7" t="s">
        <v>43</v>
      </c>
      <c r="E6636" s="8">
        <v>1.7329607711684701E-2</v>
      </c>
      <c r="F6636" s="8">
        <v>1.48705314252263E-2</v>
      </c>
      <c r="G6636" s="8">
        <v>1.16232118646216E-2</v>
      </c>
      <c r="H6636" s="8">
        <v>1.38879072000598E-2</v>
      </c>
    </row>
    <row r="6637" spans="1:8" x14ac:dyDescent="0.35">
      <c r="A6637" s="7" t="s">
        <v>2394</v>
      </c>
      <c r="B6637" s="7">
        <v>0</v>
      </c>
      <c r="C6637" s="7">
        <v>0</v>
      </c>
      <c r="D6637" s="7" t="s">
        <v>44</v>
      </c>
      <c r="E6637" s="8">
        <v>1.2189632732461099E-2</v>
      </c>
      <c r="F6637" s="8">
        <v>3.6812361363983202E-3</v>
      </c>
      <c r="G6637" s="8">
        <v>1.92190408496784E-2</v>
      </c>
      <c r="H6637" s="8">
        <v>1.3276668146997401E-2</v>
      </c>
    </row>
    <row r="6638" spans="1:8" x14ac:dyDescent="0.35">
      <c r="A6638" s="7" t="s">
        <v>2395</v>
      </c>
      <c r="B6638" s="7">
        <v>0</v>
      </c>
      <c r="C6638" s="7">
        <v>0</v>
      </c>
      <c r="D6638" s="7" t="s">
        <v>17</v>
      </c>
      <c r="E6638" s="8">
        <v>1.30391601322531E-2</v>
      </c>
      <c r="F6638" s="8">
        <v>1.0742349568702099E-2</v>
      </c>
      <c r="G6638" s="8">
        <v>1.9387344089300401E-2</v>
      </c>
      <c r="H6638" s="8">
        <v>1.3255964878969601E-2</v>
      </c>
    </row>
    <row r="6639" spans="1:8" x14ac:dyDescent="0.35">
      <c r="A6639" s="7" t="s">
        <v>2396</v>
      </c>
      <c r="B6639" s="7">
        <v>0</v>
      </c>
      <c r="C6639" s="7">
        <v>0</v>
      </c>
      <c r="D6639" s="7" t="s">
        <v>18</v>
      </c>
      <c r="E6639" s="8">
        <v>1.49477802190001E-2</v>
      </c>
      <c r="F6639" s="8">
        <v>9.1872169243318695E-3</v>
      </c>
      <c r="G6639" s="8">
        <v>1.57668859252721E-2</v>
      </c>
      <c r="H6639" s="8">
        <v>1.84388977214693E-2</v>
      </c>
    </row>
    <row r="6640" spans="1:8" x14ac:dyDescent="0.35">
      <c r="A6640" s="7" t="s">
        <v>2397</v>
      </c>
      <c r="B6640" s="7">
        <v>0</v>
      </c>
      <c r="C6640" s="7">
        <v>0</v>
      </c>
      <c r="D6640" s="7" t="s">
        <v>19</v>
      </c>
      <c r="E6640" s="8">
        <v>1.35958441528258E-2</v>
      </c>
      <c r="F6640" s="8">
        <v>7.6670862664025997E-3</v>
      </c>
      <c r="G6640" s="8">
        <v>8.1610971868600092E-3</v>
      </c>
      <c r="H6640" s="8">
        <v>6.1151562757853304E-3</v>
      </c>
    </row>
    <row r="6641" spans="1:8" x14ac:dyDescent="0.35">
      <c r="A6641" s="7" t="s">
        <v>2398</v>
      </c>
      <c r="B6641" s="7">
        <v>0</v>
      </c>
      <c r="C6641" s="7">
        <v>0</v>
      </c>
      <c r="D6641" s="7" t="s">
        <v>20</v>
      </c>
      <c r="E6641" s="8">
        <v>1.1683006053701501E-2</v>
      </c>
      <c r="F6641" s="8">
        <v>9.80827148350648E-3</v>
      </c>
      <c r="G6641" s="8">
        <v>2.3257869492576799E-2</v>
      </c>
      <c r="H6641" s="8">
        <v>1.4533692809806899E-2</v>
      </c>
    </row>
    <row r="6642" spans="1:8" x14ac:dyDescent="0.35">
      <c r="A6642" s="7" t="s">
        <v>2399</v>
      </c>
      <c r="B6642" s="7">
        <v>0</v>
      </c>
      <c r="C6642" s="7">
        <v>0</v>
      </c>
      <c r="D6642" s="7" t="s">
        <v>21</v>
      </c>
      <c r="E6642" s="8">
        <v>9.47972656194963E-3</v>
      </c>
      <c r="F6642" s="8">
        <v>6.2331403644607904E-3</v>
      </c>
      <c r="G6642" s="8">
        <v>1.1947145876868501E-2</v>
      </c>
      <c r="H6642" s="8">
        <v>6.4510381792042496E-3</v>
      </c>
    </row>
    <row r="6643" spans="1:8" x14ac:dyDescent="0.35">
      <c r="A6643" s="7" t="s">
        <v>2400</v>
      </c>
      <c r="B6643" s="7">
        <v>0</v>
      </c>
      <c r="C6643" s="7">
        <v>0</v>
      </c>
      <c r="D6643" s="7" t="s">
        <v>22</v>
      </c>
      <c r="E6643" s="8">
        <v>1.75618098826535E-2</v>
      </c>
      <c r="F6643" s="8">
        <v>1.22044950237017E-2</v>
      </c>
      <c r="G6643" s="8">
        <v>1.9985013128046101E-2</v>
      </c>
      <c r="H6643" s="8">
        <v>2.0110431381466499E-2</v>
      </c>
    </row>
    <row r="6644" spans="1:8" x14ac:dyDescent="0.35">
      <c r="A6644" s="7" t="s">
        <v>2401</v>
      </c>
      <c r="B6644" s="7">
        <v>0</v>
      </c>
      <c r="C6644" s="7" t="s">
        <v>174</v>
      </c>
      <c r="D6644" s="7" t="s">
        <v>36</v>
      </c>
      <c r="E6644" s="8">
        <v>7.6921260399424503</v>
      </c>
      <c r="F6644" s="8">
        <v>9.48398757459886</v>
      </c>
      <c r="G6644" s="8">
        <v>10.473093528266901</v>
      </c>
      <c r="H6644" s="8">
        <v>9.9996755472228198</v>
      </c>
    </row>
    <row r="6645" spans="1:8" x14ac:dyDescent="0.35">
      <c r="A6645" s="7" t="s">
        <v>2402</v>
      </c>
      <c r="B6645" s="7">
        <v>0</v>
      </c>
      <c r="C6645" s="7">
        <v>0</v>
      </c>
      <c r="D6645" s="7" t="s">
        <v>1</v>
      </c>
      <c r="E6645" s="8">
        <v>7.3910314977517899</v>
      </c>
      <c r="F6645" s="8">
        <v>9.0406491715146107</v>
      </c>
      <c r="G6645" s="8">
        <v>10.828745826077901</v>
      </c>
      <c r="H6645" s="8">
        <v>9.7885583378468599</v>
      </c>
    </row>
    <row r="6646" spans="1:8" x14ac:dyDescent="0.35">
      <c r="A6646" s="7" t="s">
        <v>2403</v>
      </c>
      <c r="B6646" s="7">
        <v>0</v>
      </c>
      <c r="C6646" s="7">
        <v>0</v>
      </c>
      <c r="D6646" s="7" t="s">
        <v>2</v>
      </c>
      <c r="E6646" s="8">
        <v>5.6093294077297902</v>
      </c>
      <c r="F6646" s="8">
        <v>8.04605121114691</v>
      </c>
      <c r="G6646" s="8">
        <v>9.5936411286200105</v>
      </c>
      <c r="H6646" s="8">
        <v>9.6307128650025309</v>
      </c>
    </row>
    <row r="6647" spans="1:8" x14ac:dyDescent="0.35">
      <c r="A6647" s="7" t="s">
        <v>2404</v>
      </c>
      <c r="B6647" s="7">
        <v>0</v>
      </c>
      <c r="C6647" s="7">
        <v>0</v>
      </c>
      <c r="D6647" s="7" t="s">
        <v>3</v>
      </c>
      <c r="E6647" s="8">
        <v>9.1430351759473396</v>
      </c>
      <c r="F6647" s="8">
        <v>10.600183491453</v>
      </c>
      <c r="G6647" s="8">
        <v>11.1746341730666</v>
      </c>
      <c r="H6647" s="8">
        <v>10.8456322795672</v>
      </c>
    </row>
    <row r="6648" spans="1:8" x14ac:dyDescent="0.35">
      <c r="A6648" s="7" t="s">
        <v>2405</v>
      </c>
      <c r="B6648" s="7">
        <v>0</v>
      </c>
      <c r="C6648" s="7">
        <v>0</v>
      </c>
      <c r="D6648" s="7" t="s">
        <v>4</v>
      </c>
      <c r="E6648" s="8">
        <v>7.6668546848555801</v>
      </c>
      <c r="F6648" s="8">
        <v>9.0221103136636298</v>
      </c>
      <c r="G6648" s="8">
        <v>9.8908927542998395</v>
      </c>
      <c r="H6648" s="8">
        <v>9.1492440566099607</v>
      </c>
    </row>
    <row r="6649" spans="1:8" x14ac:dyDescent="0.35">
      <c r="A6649" s="7" t="s">
        <v>2406</v>
      </c>
      <c r="B6649" s="7">
        <v>0</v>
      </c>
      <c r="C6649" s="7">
        <v>0</v>
      </c>
      <c r="D6649" s="7" t="s">
        <v>5</v>
      </c>
      <c r="E6649" s="8">
        <v>10.6565097351993</v>
      </c>
      <c r="F6649" s="8">
        <v>12.6659487436361</v>
      </c>
      <c r="G6649" s="8">
        <v>13.8879083172511</v>
      </c>
      <c r="H6649" s="8">
        <v>11.7327447345781</v>
      </c>
    </row>
    <row r="6650" spans="1:8" x14ac:dyDescent="0.35">
      <c r="A6650" s="7" t="s">
        <v>2407</v>
      </c>
      <c r="B6650" s="7">
        <v>0</v>
      </c>
      <c r="C6650" s="7">
        <v>0</v>
      </c>
      <c r="D6650" s="7" t="s">
        <v>6</v>
      </c>
      <c r="E6650" s="8">
        <v>6.8654723809644</v>
      </c>
      <c r="F6650" s="8">
        <v>8.7772638364246394</v>
      </c>
      <c r="G6650" s="8">
        <v>9.3649660289591807</v>
      </c>
      <c r="H6650" s="8">
        <v>10.074856807624201</v>
      </c>
    </row>
    <row r="6651" spans="1:8" x14ac:dyDescent="0.35">
      <c r="A6651" s="7" t="s">
        <v>2408</v>
      </c>
      <c r="B6651" s="7">
        <v>0</v>
      </c>
      <c r="C6651" s="7">
        <v>0</v>
      </c>
      <c r="D6651" s="7" t="s">
        <v>7</v>
      </c>
      <c r="E6651" s="8">
        <v>7.2343231572345896</v>
      </c>
      <c r="F6651" s="8">
        <v>10.551945339294599</v>
      </c>
      <c r="G6651" s="8">
        <v>10.253517670672601</v>
      </c>
      <c r="H6651" s="8">
        <v>9.3089956491107202</v>
      </c>
    </row>
    <row r="6652" spans="1:8" x14ac:dyDescent="0.35">
      <c r="A6652" s="7" t="s">
        <v>2409</v>
      </c>
      <c r="B6652" s="7">
        <v>0</v>
      </c>
      <c r="C6652" s="7">
        <v>0</v>
      </c>
      <c r="D6652" s="7" t="s">
        <v>8</v>
      </c>
      <c r="E6652" s="8">
        <v>5.57326433795693</v>
      </c>
      <c r="F6652" s="8">
        <v>6.04968019974228</v>
      </c>
      <c r="G6652" s="8">
        <v>7.7905198481283904</v>
      </c>
      <c r="H6652" s="8">
        <v>9.2685926436878798</v>
      </c>
    </row>
    <row r="6653" spans="1:8" x14ac:dyDescent="0.35">
      <c r="A6653" s="7" t="s">
        <v>2410</v>
      </c>
      <c r="B6653" s="7">
        <v>0</v>
      </c>
      <c r="C6653" s="7">
        <v>0</v>
      </c>
      <c r="D6653" s="7" t="s">
        <v>9</v>
      </c>
      <c r="E6653" s="8">
        <v>4.77086519916769</v>
      </c>
      <c r="F6653" s="8">
        <v>4.5056236647492804</v>
      </c>
      <c r="G6653" s="8">
        <v>6.0333658021685599</v>
      </c>
      <c r="H6653" s="8">
        <v>6.58544337907668</v>
      </c>
    </row>
    <row r="6654" spans="1:8" x14ac:dyDescent="0.35">
      <c r="A6654" s="7" t="s">
        <v>2411</v>
      </c>
      <c r="B6654" s="7">
        <v>0</v>
      </c>
      <c r="C6654" s="7">
        <v>0</v>
      </c>
      <c r="D6654" s="7" t="s">
        <v>10</v>
      </c>
      <c r="E6654" s="8">
        <v>4.8560899644482696</v>
      </c>
      <c r="F6654" s="8">
        <v>8.1237197420571707</v>
      </c>
      <c r="G6654" s="8">
        <v>8.62238981591066</v>
      </c>
      <c r="H6654" s="8">
        <v>7.02136394312131</v>
      </c>
    </row>
    <row r="6655" spans="1:8" x14ac:dyDescent="0.35">
      <c r="A6655" s="7" t="s">
        <v>2412</v>
      </c>
      <c r="B6655" s="7">
        <v>0</v>
      </c>
      <c r="C6655" s="7">
        <v>0</v>
      </c>
      <c r="D6655" s="7" t="s">
        <v>11</v>
      </c>
      <c r="E6655" s="8">
        <v>6.1200826104884696</v>
      </c>
      <c r="F6655" s="8">
        <v>8.1855200517321691</v>
      </c>
      <c r="G6655" s="8">
        <v>9.4013526062129493</v>
      </c>
      <c r="H6655" s="8">
        <v>9.9035352053482093</v>
      </c>
    </row>
    <row r="6656" spans="1:8" x14ac:dyDescent="0.35">
      <c r="A6656" s="7" t="s">
        <v>2413</v>
      </c>
      <c r="B6656" s="7">
        <v>0</v>
      </c>
      <c r="C6656" s="7">
        <v>0</v>
      </c>
      <c r="D6656" s="7" t="s">
        <v>12</v>
      </c>
      <c r="E6656" s="8">
        <v>6.9199809792888596</v>
      </c>
      <c r="F6656" s="8">
        <v>9.1406035805646795</v>
      </c>
      <c r="G6656" s="8">
        <v>9.5107116724897498</v>
      </c>
      <c r="H6656" s="8">
        <v>10.2301762579224</v>
      </c>
    </row>
    <row r="6657" spans="1:8" x14ac:dyDescent="0.35">
      <c r="A6657" s="7" t="s">
        <v>2414</v>
      </c>
      <c r="B6657" s="7">
        <v>0</v>
      </c>
      <c r="C6657" s="7">
        <v>0</v>
      </c>
      <c r="D6657" s="7" t="s">
        <v>13</v>
      </c>
      <c r="E6657" s="8">
        <v>8.4482796302123901</v>
      </c>
      <c r="F6657" s="8">
        <v>10.3853494412116</v>
      </c>
      <c r="G6657" s="8">
        <v>11.646576164304999</v>
      </c>
      <c r="H6657" s="8">
        <v>10.3372788566825</v>
      </c>
    </row>
    <row r="6658" spans="1:8" x14ac:dyDescent="0.35">
      <c r="A6658" s="7" t="s">
        <v>2415</v>
      </c>
      <c r="B6658" s="7">
        <v>0</v>
      </c>
      <c r="C6658" s="7">
        <v>0</v>
      </c>
      <c r="D6658" s="7" t="s">
        <v>14</v>
      </c>
      <c r="E6658" s="8">
        <v>8.3283794609841504</v>
      </c>
      <c r="F6658" s="8">
        <v>9.0274447658465409</v>
      </c>
      <c r="G6658" s="8">
        <v>9.8569869929408398</v>
      </c>
      <c r="H6658" s="8">
        <v>8.6248446408605108</v>
      </c>
    </row>
    <row r="6659" spans="1:8" x14ac:dyDescent="0.35">
      <c r="A6659" s="7" t="s">
        <v>2416</v>
      </c>
      <c r="B6659" s="7">
        <v>0</v>
      </c>
      <c r="C6659" s="7">
        <v>0</v>
      </c>
      <c r="D6659" s="7" t="s">
        <v>15</v>
      </c>
      <c r="E6659" s="8">
        <v>8.74839307099416</v>
      </c>
      <c r="F6659" s="8">
        <v>10.5288083610032</v>
      </c>
      <c r="G6659" s="8">
        <v>12.486042863493299</v>
      </c>
      <c r="H6659" s="8">
        <v>12.339002284103501</v>
      </c>
    </row>
    <row r="6660" spans="1:8" x14ac:dyDescent="0.35">
      <c r="A6660" s="7" t="s">
        <v>2417</v>
      </c>
      <c r="B6660" s="7">
        <v>0</v>
      </c>
      <c r="C6660" s="7">
        <v>0</v>
      </c>
      <c r="D6660" s="7" t="s">
        <v>16</v>
      </c>
      <c r="E6660" s="8">
        <v>9.3423689563954806</v>
      </c>
      <c r="F6660" s="8">
        <v>11.050786646678599</v>
      </c>
      <c r="G6660" s="8">
        <v>11.6255286826585</v>
      </c>
      <c r="H6660" s="8">
        <v>10.8313293144311</v>
      </c>
    </row>
    <row r="6661" spans="1:8" x14ac:dyDescent="0.35">
      <c r="A6661" s="7" t="s">
        <v>2418</v>
      </c>
      <c r="B6661" s="7">
        <v>0</v>
      </c>
      <c r="C6661" s="7">
        <v>0</v>
      </c>
      <c r="D6661" s="7" t="s">
        <v>39</v>
      </c>
      <c r="E6661" s="8">
        <v>2.6620683854297802</v>
      </c>
      <c r="F6661" s="8">
        <v>3.4007759399314001</v>
      </c>
      <c r="G6661" s="8">
        <v>3.3774136867895801</v>
      </c>
      <c r="H6661" s="8">
        <v>5.0195265027636298</v>
      </c>
    </row>
    <row r="6662" spans="1:8" x14ac:dyDescent="0.35">
      <c r="A6662" s="7" t="s">
        <v>2419</v>
      </c>
      <c r="B6662" s="7">
        <v>0</v>
      </c>
      <c r="C6662" s="7">
        <v>0</v>
      </c>
      <c r="D6662" s="7" t="s">
        <v>40</v>
      </c>
      <c r="E6662" s="8">
        <v>5.2966986654822703</v>
      </c>
      <c r="F6662" s="8">
        <v>5.2768664857679601</v>
      </c>
      <c r="G6662" s="8">
        <v>4.49170317255291</v>
      </c>
      <c r="H6662" s="8">
        <v>4.6395229348614304</v>
      </c>
    </row>
    <row r="6663" spans="1:8" x14ac:dyDescent="0.35">
      <c r="A6663" s="7" t="s">
        <v>2420</v>
      </c>
      <c r="B6663" s="7">
        <v>0</v>
      </c>
      <c r="C6663" s="7">
        <v>0</v>
      </c>
      <c r="D6663" s="7" t="s">
        <v>41</v>
      </c>
      <c r="E6663" s="8">
        <v>7.0922726336597002</v>
      </c>
      <c r="F6663" s="8">
        <v>8.0534095821299392</v>
      </c>
      <c r="G6663" s="8">
        <v>8.9566803766532193</v>
      </c>
      <c r="H6663" s="8">
        <v>7.9185024996816704</v>
      </c>
    </row>
    <row r="6664" spans="1:8" x14ac:dyDescent="0.35">
      <c r="A6664" s="7" t="s">
        <v>2421</v>
      </c>
      <c r="B6664" s="7">
        <v>0</v>
      </c>
      <c r="C6664" s="7">
        <v>0</v>
      </c>
      <c r="D6664" s="7" t="s">
        <v>42</v>
      </c>
      <c r="E6664" s="8">
        <v>7.6181370638621502</v>
      </c>
      <c r="F6664" s="8">
        <v>9.1855298488714201</v>
      </c>
      <c r="G6664" s="8">
        <v>9.9211927545065492</v>
      </c>
      <c r="H6664" s="8">
        <v>9.2365585097721805</v>
      </c>
    </row>
    <row r="6665" spans="1:8" x14ac:dyDescent="0.35">
      <c r="A6665" s="7" t="s">
        <v>2422</v>
      </c>
      <c r="B6665" s="7">
        <v>0</v>
      </c>
      <c r="C6665" s="7">
        <v>0</v>
      </c>
      <c r="D6665" s="7" t="s">
        <v>43</v>
      </c>
      <c r="E6665" s="8">
        <v>10.394338104180299</v>
      </c>
      <c r="F6665" s="8">
        <v>12.9843388434297</v>
      </c>
      <c r="G6665" s="8">
        <v>13.935369036153901</v>
      </c>
      <c r="H6665" s="8">
        <v>13.425191762424401</v>
      </c>
    </row>
    <row r="6666" spans="1:8" x14ac:dyDescent="0.35">
      <c r="A6666" s="7" t="s">
        <v>2423</v>
      </c>
      <c r="B6666" s="7">
        <v>0</v>
      </c>
      <c r="C6666" s="7">
        <v>0</v>
      </c>
      <c r="D6666" s="7" t="s">
        <v>44</v>
      </c>
      <c r="E6666" s="8">
        <v>8.0060683213107993</v>
      </c>
      <c r="F6666" s="8">
        <v>10.7754629521775</v>
      </c>
      <c r="G6666" s="8">
        <v>12.952767956935901</v>
      </c>
      <c r="H6666" s="8">
        <v>12.3704295452465</v>
      </c>
    </row>
    <row r="6667" spans="1:8" x14ac:dyDescent="0.35">
      <c r="A6667" s="7" t="s">
        <v>2424</v>
      </c>
      <c r="B6667" s="7">
        <v>0</v>
      </c>
      <c r="C6667" s="7">
        <v>0</v>
      </c>
      <c r="D6667" s="7" t="s">
        <v>17</v>
      </c>
      <c r="E6667" s="8">
        <v>9.0773937771621505</v>
      </c>
      <c r="F6667" s="8">
        <v>12.774513824572001</v>
      </c>
      <c r="G6667" s="8">
        <v>13.7102715230737</v>
      </c>
      <c r="H6667" s="8">
        <v>12.2393123901105</v>
      </c>
    </row>
    <row r="6668" spans="1:8" x14ac:dyDescent="0.35">
      <c r="A6668" s="7" t="s">
        <v>2425</v>
      </c>
      <c r="B6668" s="7">
        <v>0</v>
      </c>
      <c r="C6668" s="7">
        <v>0</v>
      </c>
      <c r="D6668" s="7" t="s">
        <v>18</v>
      </c>
      <c r="E6668" s="8">
        <v>7.2826424898148199</v>
      </c>
      <c r="F6668" s="8">
        <v>8.6147976821010399</v>
      </c>
      <c r="G6668" s="8">
        <v>9.6089048854480392</v>
      </c>
      <c r="H6668" s="8">
        <v>9.7780377478273603</v>
      </c>
    </row>
    <row r="6669" spans="1:8" x14ac:dyDescent="0.35">
      <c r="A6669" s="7" t="s">
        <v>2426</v>
      </c>
      <c r="B6669" s="7">
        <v>0</v>
      </c>
      <c r="C6669" s="7">
        <v>0</v>
      </c>
      <c r="D6669" s="7" t="s">
        <v>19</v>
      </c>
      <c r="E6669" s="8">
        <v>7.3237309495690397</v>
      </c>
      <c r="F6669" s="8">
        <v>8.4610463242675795</v>
      </c>
      <c r="G6669" s="8">
        <v>8.4703249840328301</v>
      </c>
      <c r="H6669" s="8">
        <v>8.3082384463305594</v>
      </c>
    </row>
    <row r="6670" spans="1:8" x14ac:dyDescent="0.35">
      <c r="A6670" s="7" t="s">
        <v>2427</v>
      </c>
      <c r="B6670" s="7">
        <v>0</v>
      </c>
      <c r="C6670" s="7">
        <v>0</v>
      </c>
      <c r="D6670" s="7" t="s">
        <v>20</v>
      </c>
      <c r="E6670" s="8">
        <v>7.3646805007245399</v>
      </c>
      <c r="F6670" s="8">
        <v>8.6954263955128592</v>
      </c>
      <c r="G6670" s="8">
        <v>11.069172723414599</v>
      </c>
      <c r="H6670" s="8">
        <v>10.200691632533401</v>
      </c>
    </row>
    <row r="6671" spans="1:8" x14ac:dyDescent="0.35">
      <c r="A6671" s="7" t="s">
        <v>2428</v>
      </c>
      <c r="B6671" s="7">
        <v>0</v>
      </c>
      <c r="C6671" s="7">
        <v>0</v>
      </c>
      <c r="D6671" s="7" t="s">
        <v>21</v>
      </c>
      <c r="E6671" s="8">
        <v>7.2195324308166704</v>
      </c>
      <c r="F6671" s="8">
        <v>8.8172419019034205</v>
      </c>
      <c r="G6671" s="8">
        <v>9.7954058807840898</v>
      </c>
      <c r="H6671" s="8">
        <v>9.8214969186639909</v>
      </c>
    </row>
    <row r="6672" spans="1:8" x14ac:dyDescent="0.35">
      <c r="A6672" s="7" t="s">
        <v>2429</v>
      </c>
      <c r="B6672" s="7">
        <v>0</v>
      </c>
      <c r="C6672" s="7">
        <v>0</v>
      </c>
      <c r="D6672" s="7" t="s">
        <v>22</v>
      </c>
      <c r="E6672" s="8">
        <v>8.1578458483866392</v>
      </c>
      <c r="F6672" s="8">
        <v>10.1410356072761</v>
      </c>
      <c r="G6672" s="8">
        <v>11.1416118903224</v>
      </c>
      <c r="H6672" s="8">
        <v>10.1750253833009</v>
      </c>
    </row>
    <row r="6673" spans="1:8" x14ac:dyDescent="0.35">
      <c r="A6673" s="7" t="s">
        <v>2430</v>
      </c>
      <c r="B6673" s="7">
        <v>0</v>
      </c>
      <c r="C6673" s="7" t="s">
        <v>275</v>
      </c>
      <c r="D6673" s="7" t="s">
        <v>36</v>
      </c>
      <c r="E6673" s="8">
        <v>6.9779130561565594E-2</v>
      </c>
      <c r="F6673" s="8">
        <v>0.104527394748617</v>
      </c>
      <c r="G6673" s="8">
        <v>0.117726385150631</v>
      </c>
      <c r="H6673" s="8">
        <v>0.123283787856033</v>
      </c>
    </row>
    <row r="6674" spans="1:8" x14ac:dyDescent="0.35">
      <c r="A6674" s="7" t="s">
        <v>2431</v>
      </c>
      <c r="B6674" s="7">
        <v>0</v>
      </c>
      <c r="C6674" s="7">
        <v>0</v>
      </c>
      <c r="D6674" s="7" t="s">
        <v>1</v>
      </c>
      <c r="E6674" s="8">
        <v>3.9459423003745699E-2</v>
      </c>
      <c r="F6674" s="8">
        <v>8.8296640257016598E-2</v>
      </c>
      <c r="G6674" s="8">
        <v>0.17691951034025899</v>
      </c>
      <c r="H6674" s="8">
        <v>0.18362365533736499</v>
      </c>
    </row>
    <row r="6675" spans="1:8" x14ac:dyDescent="0.35">
      <c r="A6675" s="7" t="s">
        <v>2432</v>
      </c>
      <c r="B6675" s="7">
        <v>0</v>
      </c>
      <c r="C6675" s="7">
        <v>0</v>
      </c>
      <c r="D6675" s="7" t="s">
        <v>2</v>
      </c>
      <c r="E6675" s="8">
        <v>1.4507674782180501E-2</v>
      </c>
      <c r="F6675" s="8">
        <v>4.9481473070193002E-2</v>
      </c>
      <c r="G6675" s="8">
        <v>5.8633339679661597E-2</v>
      </c>
      <c r="H6675" s="8">
        <v>8.8354756729307399E-2</v>
      </c>
    </row>
    <row r="6676" spans="1:8" x14ac:dyDescent="0.35">
      <c r="A6676" s="7" t="s">
        <v>2433</v>
      </c>
      <c r="B6676" s="7">
        <v>0</v>
      </c>
      <c r="C6676" s="7">
        <v>0</v>
      </c>
      <c r="D6676" s="7" t="s">
        <v>3</v>
      </c>
      <c r="E6676" s="8">
        <v>6.7139241835261002E-2</v>
      </c>
      <c r="F6676" s="8">
        <v>9.4696725360738698E-2</v>
      </c>
      <c r="G6676" s="8">
        <v>0.14608527255963799</v>
      </c>
      <c r="H6676" s="8">
        <v>0.212300654027088</v>
      </c>
    </row>
    <row r="6677" spans="1:8" x14ac:dyDescent="0.35">
      <c r="A6677" s="7" t="s">
        <v>2434</v>
      </c>
      <c r="B6677" s="7">
        <v>0</v>
      </c>
      <c r="C6677" s="7">
        <v>0</v>
      </c>
      <c r="D6677" s="7" t="s">
        <v>4</v>
      </c>
      <c r="E6677" s="8">
        <v>0.13621044136024399</v>
      </c>
      <c r="F6677" s="8">
        <v>0.186482768756458</v>
      </c>
      <c r="G6677" s="8">
        <v>0.14662327201265499</v>
      </c>
      <c r="H6677" s="8">
        <v>0.14066337267879001</v>
      </c>
    </row>
    <row r="6678" spans="1:8" x14ac:dyDescent="0.35">
      <c r="A6678" s="7" t="s">
        <v>2435</v>
      </c>
      <c r="B6678" s="7">
        <v>0</v>
      </c>
      <c r="C6678" s="7">
        <v>0</v>
      </c>
      <c r="D6678" s="7" t="s">
        <v>5</v>
      </c>
      <c r="E6678" s="8">
        <v>9.2020748590086202E-2</v>
      </c>
      <c r="F6678" s="8">
        <v>0.148097774713015</v>
      </c>
      <c r="G6678" s="8">
        <v>0.16864197438122699</v>
      </c>
      <c r="H6678" s="8">
        <v>0.13409710213835399</v>
      </c>
    </row>
    <row r="6679" spans="1:8" x14ac:dyDescent="0.35">
      <c r="A6679" s="7" t="s">
        <v>2436</v>
      </c>
      <c r="B6679" s="7">
        <v>0</v>
      </c>
      <c r="C6679" s="7">
        <v>0</v>
      </c>
      <c r="D6679" s="7" t="s">
        <v>6</v>
      </c>
      <c r="E6679" s="8">
        <v>0.117608404574884</v>
      </c>
      <c r="F6679" s="8">
        <v>0.11205425170660201</v>
      </c>
      <c r="G6679" s="8">
        <v>7.0614755675629998E-2</v>
      </c>
      <c r="H6679" s="8">
        <v>6.2274930967112598E-2</v>
      </c>
    </row>
    <row r="6680" spans="1:8" x14ac:dyDescent="0.35">
      <c r="A6680" s="7" t="s">
        <v>2437</v>
      </c>
      <c r="B6680" s="7">
        <v>0</v>
      </c>
      <c r="C6680" s="7">
        <v>0</v>
      </c>
      <c r="D6680" s="7" t="s">
        <v>7</v>
      </c>
      <c r="E6680" s="8">
        <v>1.17004981011768E-2</v>
      </c>
      <c r="F6680" s="8">
        <v>3.5797810456210603E-2</v>
      </c>
      <c r="G6680" s="8">
        <v>6.1402791978326099E-2</v>
      </c>
      <c r="H6680" s="8">
        <v>2.7989100140079801E-2</v>
      </c>
    </row>
    <row r="6681" spans="1:8" x14ac:dyDescent="0.35">
      <c r="A6681" s="7" t="s">
        <v>2438</v>
      </c>
      <c r="B6681" s="7">
        <v>0</v>
      </c>
      <c r="C6681" s="7">
        <v>0</v>
      </c>
      <c r="D6681" s="7" t="s">
        <v>8</v>
      </c>
      <c r="E6681" s="8">
        <v>1.2907180618517301E-2</v>
      </c>
      <c r="F6681" s="8">
        <v>3.0997252763663601E-2</v>
      </c>
      <c r="G6681" s="8">
        <v>5.9380516383889498E-2</v>
      </c>
      <c r="H6681" s="8">
        <v>6.4524609222742196E-2</v>
      </c>
    </row>
    <row r="6682" spans="1:8" x14ac:dyDescent="0.35">
      <c r="A6682" s="7" t="s">
        <v>2439</v>
      </c>
      <c r="B6682" s="7">
        <v>0</v>
      </c>
      <c r="C6682" s="7">
        <v>0</v>
      </c>
      <c r="D6682" s="7" t="s">
        <v>9</v>
      </c>
      <c r="E6682" s="8">
        <v>5.5508480371489199E-2</v>
      </c>
      <c r="F6682" s="8">
        <v>8.8622110776408997E-2</v>
      </c>
      <c r="G6682" s="8">
        <v>5.7227017631896297E-2</v>
      </c>
      <c r="H6682" s="8">
        <v>7.0468074020946903E-2</v>
      </c>
    </row>
    <row r="6683" spans="1:8" x14ac:dyDescent="0.35">
      <c r="A6683" s="7" t="s">
        <v>2440</v>
      </c>
      <c r="B6683" s="7">
        <v>0</v>
      </c>
      <c r="C6683" s="7">
        <v>0</v>
      </c>
      <c r="D6683" s="7" t="s">
        <v>10</v>
      </c>
      <c r="E6683" s="8">
        <v>4.7007393050559801E-2</v>
      </c>
      <c r="F6683" s="8">
        <v>2.9230108414911998E-2</v>
      </c>
      <c r="G6683" s="8">
        <v>4.7745444641785199E-2</v>
      </c>
      <c r="H6683" s="8">
        <v>3.9565463063664E-2</v>
      </c>
    </row>
    <row r="6684" spans="1:8" x14ac:dyDescent="0.35">
      <c r="A6684" s="7" t="s">
        <v>2441</v>
      </c>
      <c r="B6684" s="7">
        <v>0</v>
      </c>
      <c r="C6684" s="7">
        <v>0</v>
      </c>
      <c r="D6684" s="7" t="s">
        <v>11</v>
      </c>
      <c r="E6684" s="8">
        <v>5.5484867703218699E-2</v>
      </c>
      <c r="F6684" s="8">
        <v>0.11453094664143799</v>
      </c>
      <c r="G6684" s="8">
        <v>9.2122779553349202E-2</v>
      </c>
      <c r="H6684" s="8">
        <v>0.109662985914546</v>
      </c>
    </row>
    <row r="6685" spans="1:8" x14ac:dyDescent="0.35">
      <c r="A6685" s="7" t="s">
        <v>2442</v>
      </c>
      <c r="B6685" s="7">
        <v>0</v>
      </c>
      <c r="C6685" s="7">
        <v>0</v>
      </c>
      <c r="D6685" s="7" t="s">
        <v>12</v>
      </c>
      <c r="E6685" s="8">
        <v>6.7488495672211005E-2</v>
      </c>
      <c r="F6685" s="8">
        <v>8.1991971169340205E-2</v>
      </c>
      <c r="G6685" s="8">
        <v>9.0905165619231607E-2</v>
      </c>
      <c r="H6685" s="8">
        <v>7.37404576144704E-2</v>
      </c>
    </row>
    <row r="6686" spans="1:8" x14ac:dyDescent="0.35">
      <c r="A6686" s="7" t="s">
        <v>2443</v>
      </c>
      <c r="B6686" s="7">
        <v>0</v>
      </c>
      <c r="C6686" s="7">
        <v>0</v>
      </c>
      <c r="D6686" s="7" t="s">
        <v>13</v>
      </c>
      <c r="E6686" s="8">
        <v>6.3177191600705798E-2</v>
      </c>
      <c r="F6686" s="8">
        <v>0.15762361948296699</v>
      </c>
      <c r="G6686" s="8">
        <v>0.14777238664853101</v>
      </c>
      <c r="H6686" s="8">
        <v>0.17100674927130599</v>
      </c>
    </row>
    <row r="6687" spans="1:8" x14ac:dyDescent="0.35">
      <c r="A6687" s="7" t="s">
        <v>2444</v>
      </c>
      <c r="B6687" s="7">
        <v>0</v>
      </c>
      <c r="C6687" s="7">
        <v>0</v>
      </c>
      <c r="D6687" s="7" t="s">
        <v>14</v>
      </c>
      <c r="E6687" s="8">
        <v>0.12609337134256099</v>
      </c>
      <c r="F6687" s="8">
        <v>9.9935437728588802E-2</v>
      </c>
      <c r="G6687" s="8">
        <v>0.116886103336447</v>
      </c>
      <c r="H6687" s="8">
        <v>9.3333829771042195E-2</v>
      </c>
    </row>
    <row r="6688" spans="1:8" x14ac:dyDescent="0.35">
      <c r="A6688" s="7" t="s">
        <v>2445</v>
      </c>
      <c r="B6688" s="7">
        <v>0</v>
      </c>
      <c r="C6688" s="7">
        <v>0</v>
      </c>
      <c r="D6688" s="7" t="s">
        <v>15</v>
      </c>
      <c r="E6688" s="8">
        <v>4.3984481494329E-2</v>
      </c>
      <c r="F6688" s="8">
        <v>6.7936296497815296E-2</v>
      </c>
      <c r="G6688" s="8">
        <v>0.12527413464356199</v>
      </c>
      <c r="H6688" s="8">
        <v>0.153703219223469</v>
      </c>
    </row>
    <row r="6689" spans="1:8" x14ac:dyDescent="0.35">
      <c r="A6689" s="7" t="s">
        <v>2446</v>
      </c>
      <c r="B6689" s="7">
        <v>0</v>
      </c>
      <c r="C6689" s="7">
        <v>0</v>
      </c>
      <c r="D6689" s="7" t="s">
        <v>16</v>
      </c>
      <c r="E6689" s="8">
        <v>8.5761109495562801E-2</v>
      </c>
      <c r="F6689" s="8">
        <v>0.12601597924755201</v>
      </c>
      <c r="G6689" s="8">
        <v>0.16683446970926799</v>
      </c>
      <c r="H6689" s="8">
        <v>0.17353767852275101</v>
      </c>
    </row>
    <row r="6690" spans="1:8" x14ac:dyDescent="0.35">
      <c r="A6690" s="7" t="s">
        <v>2447</v>
      </c>
      <c r="B6690" s="7">
        <v>0</v>
      </c>
      <c r="C6690" s="7">
        <v>0</v>
      </c>
      <c r="D6690" s="7" t="s">
        <v>39</v>
      </c>
      <c r="E6690" s="8" t="s">
        <v>276</v>
      </c>
      <c r="F6690" s="8">
        <v>1.16556036540367E-2</v>
      </c>
      <c r="G6690" s="8">
        <v>1.350937946894E-2</v>
      </c>
      <c r="H6690" s="8" t="s">
        <v>276</v>
      </c>
    </row>
    <row r="6691" spans="1:8" x14ac:dyDescent="0.35">
      <c r="A6691" s="7" t="s">
        <v>2448</v>
      </c>
      <c r="B6691" s="7">
        <v>0</v>
      </c>
      <c r="C6691" s="7">
        <v>0</v>
      </c>
      <c r="D6691" s="7" t="s">
        <v>40</v>
      </c>
      <c r="E6691" s="8">
        <v>1.3132495893007599E-2</v>
      </c>
      <c r="F6691" s="8">
        <v>3.6202831821383903E-2</v>
      </c>
      <c r="G6691" s="8">
        <v>1.20965633132774E-2</v>
      </c>
      <c r="H6691" s="8">
        <v>9.2320914514303701E-3</v>
      </c>
    </row>
    <row r="6692" spans="1:8" x14ac:dyDescent="0.35">
      <c r="A6692" s="7" t="s">
        <v>2449</v>
      </c>
      <c r="B6692" s="7">
        <v>0</v>
      </c>
      <c r="C6692" s="7">
        <v>0</v>
      </c>
      <c r="D6692" s="7" t="s">
        <v>41</v>
      </c>
      <c r="E6692" s="8">
        <v>8.0315687738771305E-2</v>
      </c>
      <c r="F6692" s="8">
        <v>5.6189512671763302E-2</v>
      </c>
      <c r="G6692" s="8">
        <v>3.6896621882945999E-2</v>
      </c>
      <c r="H6692" s="8">
        <v>3.8435724006825003E-2</v>
      </c>
    </row>
    <row r="6693" spans="1:8" x14ac:dyDescent="0.35">
      <c r="A6693" s="7" t="s">
        <v>2450</v>
      </c>
      <c r="B6693" s="7">
        <v>0</v>
      </c>
      <c r="C6693" s="7">
        <v>0</v>
      </c>
      <c r="D6693" s="7" t="s">
        <v>42</v>
      </c>
      <c r="E6693" s="8">
        <v>5.1129332122201103E-2</v>
      </c>
      <c r="F6693" s="8">
        <v>8.7586994988195097E-2</v>
      </c>
      <c r="G6693" s="8">
        <v>8.8821663163779901E-2</v>
      </c>
      <c r="H6693" s="8">
        <v>6.7162906313549403E-2</v>
      </c>
    </row>
    <row r="6694" spans="1:8" x14ac:dyDescent="0.35">
      <c r="A6694" s="7" t="s">
        <v>2451</v>
      </c>
      <c r="B6694" s="7">
        <v>0</v>
      </c>
      <c r="C6694" s="7">
        <v>0</v>
      </c>
      <c r="D6694" s="7" t="s">
        <v>43</v>
      </c>
      <c r="E6694" s="8">
        <v>9.6050760067437499E-2</v>
      </c>
      <c r="F6694" s="8">
        <v>0.14729283054809</v>
      </c>
      <c r="G6694" s="8">
        <v>0.19153083247085601</v>
      </c>
      <c r="H6694" s="8">
        <v>0.22940033982442701</v>
      </c>
    </row>
    <row r="6695" spans="1:8" x14ac:dyDescent="0.35">
      <c r="A6695" s="7" t="s">
        <v>2452</v>
      </c>
      <c r="B6695" s="7">
        <v>0</v>
      </c>
      <c r="C6695" s="7">
        <v>0</v>
      </c>
      <c r="D6695" s="7" t="s">
        <v>44</v>
      </c>
      <c r="E6695" s="8">
        <v>0.102856874153252</v>
      </c>
      <c r="F6695" s="8">
        <v>0.16831691966897799</v>
      </c>
      <c r="G6695" s="8">
        <v>0.202656222591163</v>
      </c>
      <c r="H6695" s="8">
        <v>0.22538828271247199</v>
      </c>
    </row>
    <row r="6696" spans="1:8" x14ac:dyDescent="0.35">
      <c r="A6696" s="7" t="s">
        <v>2453</v>
      </c>
      <c r="B6696" s="7">
        <v>0</v>
      </c>
      <c r="C6696" s="7">
        <v>0</v>
      </c>
      <c r="D6696" s="7" t="s">
        <v>17</v>
      </c>
      <c r="E6696" s="8">
        <v>9.3931691130065706E-2</v>
      </c>
      <c r="F6696" s="8">
        <v>0.17885655389763699</v>
      </c>
      <c r="G6696" s="8">
        <v>0.180399664699366</v>
      </c>
      <c r="H6696" s="8">
        <v>0.16876760196396701</v>
      </c>
    </row>
    <row r="6697" spans="1:8" x14ac:dyDescent="0.35">
      <c r="A6697" s="7" t="s">
        <v>2454</v>
      </c>
      <c r="B6697" s="7">
        <v>0</v>
      </c>
      <c r="C6697" s="7">
        <v>0</v>
      </c>
      <c r="D6697" s="7" t="s">
        <v>18</v>
      </c>
      <c r="E6697" s="8">
        <v>7.1639888605594795E-2</v>
      </c>
      <c r="F6697" s="8">
        <v>0.11250827828104</v>
      </c>
      <c r="G6697" s="8">
        <v>0.14971029740689101</v>
      </c>
      <c r="H6697" s="8">
        <v>0.14966423970496001</v>
      </c>
    </row>
    <row r="6698" spans="1:8" x14ac:dyDescent="0.35">
      <c r="A6698" s="7" t="s">
        <v>2455</v>
      </c>
      <c r="B6698" s="7">
        <v>0</v>
      </c>
      <c r="C6698" s="7">
        <v>0</v>
      </c>
      <c r="D6698" s="7" t="s">
        <v>19</v>
      </c>
      <c r="E6698" s="8">
        <v>6.2267752795673099E-2</v>
      </c>
      <c r="F6698" s="8">
        <v>7.1599555397256598E-2</v>
      </c>
      <c r="G6698" s="8">
        <v>6.7952050807098402E-2</v>
      </c>
      <c r="H6698" s="8">
        <v>0.10268658014120501</v>
      </c>
    </row>
    <row r="6699" spans="1:8" x14ac:dyDescent="0.35">
      <c r="A6699" s="7" t="s">
        <v>2456</v>
      </c>
      <c r="B6699" s="7">
        <v>0</v>
      </c>
      <c r="C6699" s="7">
        <v>0</v>
      </c>
      <c r="D6699" s="7" t="s">
        <v>20</v>
      </c>
      <c r="E6699" s="8">
        <v>5.0016871516849699E-2</v>
      </c>
      <c r="F6699" s="8">
        <v>5.3057779366047303E-2</v>
      </c>
      <c r="G6699" s="8">
        <v>6.1327928823272301E-2</v>
      </c>
      <c r="H6699" s="8">
        <v>5.5306370391024498E-2</v>
      </c>
    </row>
    <row r="6700" spans="1:8" x14ac:dyDescent="0.35">
      <c r="A6700" s="7" t="s">
        <v>2457</v>
      </c>
      <c r="B6700" s="7">
        <v>0</v>
      </c>
      <c r="C6700" s="7">
        <v>0</v>
      </c>
      <c r="D6700" s="7" t="s">
        <v>21</v>
      </c>
      <c r="E6700" s="8">
        <v>7.5374631799989905E-2</v>
      </c>
      <c r="F6700" s="8">
        <v>0.107088233762185</v>
      </c>
      <c r="G6700" s="8">
        <v>0.124406734778877</v>
      </c>
      <c r="H6700" s="8">
        <v>0.134878946265479</v>
      </c>
    </row>
    <row r="6701" spans="1:8" x14ac:dyDescent="0.35">
      <c r="A6701" s="7" t="s">
        <v>2458</v>
      </c>
      <c r="B6701" s="7">
        <v>0</v>
      </c>
      <c r="C6701" s="7">
        <v>0</v>
      </c>
      <c r="D6701" s="7" t="s">
        <v>22</v>
      </c>
      <c r="E6701" s="8">
        <v>6.4276848919587404E-2</v>
      </c>
      <c r="F6701" s="8">
        <v>0.102005307035307</v>
      </c>
      <c r="G6701" s="8">
        <v>0.11114166846351101</v>
      </c>
      <c r="H6701" s="8">
        <v>0.111872629026445</v>
      </c>
    </row>
    <row r="6702" spans="1:8" x14ac:dyDescent="0.35">
      <c r="A6702" s="7" t="str">
        <f>$B$4527&amp;C6702&amp;D6702</f>
        <v>CONSUMO PER CAPITA (kg ó litros por individuo)Sopas / Cremas / puresT.ESPAÑA</v>
      </c>
      <c r="C6702" s="7" t="s">
        <v>273</v>
      </c>
      <c r="D6702" s="7" t="s">
        <v>36</v>
      </c>
      <c r="E6702" s="8">
        <v>0.11214234379997499</v>
      </c>
      <c r="F6702" s="8">
        <v>0.128177419941057</v>
      </c>
      <c r="G6702" s="8">
        <v>0.128157005335365</v>
      </c>
      <c r="H6702" s="8">
        <v>0.14882855952646901</v>
      </c>
    </row>
    <row r="6703" spans="1:8" x14ac:dyDescent="0.35">
      <c r="A6703" s="7" t="str">
        <f t="shared" ref="A6703:A6766" si="84">$B$4527&amp;C6703&amp;D6703</f>
        <v>CONSUMO PER CAPITA (kg ó litros por individuo)Sopas / Cremas / puresBCN AM</v>
      </c>
      <c r="C6703" s="7" t="s">
        <v>273</v>
      </c>
      <c r="D6703" s="7" t="s">
        <v>1</v>
      </c>
      <c r="E6703" s="8">
        <v>0.11670653825558</v>
      </c>
      <c r="F6703" s="8">
        <v>0.17064488068382699</v>
      </c>
      <c r="G6703" s="8">
        <v>0.212683601270272</v>
      </c>
      <c r="H6703" s="8">
        <v>0.18213549910947699</v>
      </c>
    </row>
    <row r="6704" spans="1:8" x14ac:dyDescent="0.35">
      <c r="A6704" s="7" t="str">
        <f t="shared" si="84"/>
        <v>CONSUMO PER CAPITA (kg ó litros por individuo)Sopas / Cremas / puresREST.CAT ARAGON</v>
      </c>
      <c r="C6704" s="7" t="s">
        <v>273</v>
      </c>
      <c r="D6704" s="7" t="s">
        <v>2</v>
      </c>
      <c r="E6704" s="8">
        <v>0.147595276656042</v>
      </c>
      <c r="F6704" s="8">
        <v>0.163086672707942</v>
      </c>
      <c r="G6704" s="8">
        <v>0.159496815632029</v>
      </c>
      <c r="H6704" s="8">
        <v>0.203105050196866</v>
      </c>
    </row>
    <row r="6705" spans="1:8" x14ac:dyDescent="0.35">
      <c r="A6705" s="7" t="str">
        <f t="shared" si="84"/>
        <v>CONSUMO PER CAPITA (kg ó litros por individuo)Sopas / Cremas / puresLEVANTE</v>
      </c>
      <c r="C6705" s="7" t="s">
        <v>273</v>
      </c>
      <c r="D6705" s="7" t="s">
        <v>3</v>
      </c>
      <c r="E6705" s="8">
        <v>9.0645929605331799E-2</v>
      </c>
      <c r="F6705" s="8">
        <v>0.10477459143653101</v>
      </c>
      <c r="G6705" s="8">
        <v>9.8340588457802899E-2</v>
      </c>
      <c r="H6705" s="8">
        <v>0.12676936303269401</v>
      </c>
    </row>
    <row r="6706" spans="1:8" x14ac:dyDescent="0.35">
      <c r="A6706" s="7" t="str">
        <f t="shared" si="84"/>
        <v>CONSUMO PER CAPITA (kg ó litros por individuo)Sopas / Cremas / puresANDALUCIA</v>
      </c>
      <c r="C6706" s="7" t="s">
        <v>273</v>
      </c>
      <c r="D6706" s="7" t="s">
        <v>4</v>
      </c>
      <c r="E6706" s="8">
        <v>9.7073315139831695E-2</v>
      </c>
      <c r="F6706" s="8">
        <v>9.2487540305444899E-2</v>
      </c>
      <c r="G6706" s="8">
        <v>9.0134585154689598E-2</v>
      </c>
      <c r="H6706" s="8">
        <v>7.8197106128080202E-2</v>
      </c>
    </row>
    <row r="6707" spans="1:8" x14ac:dyDescent="0.35">
      <c r="A6707" s="7" t="str">
        <f t="shared" si="84"/>
        <v>CONSUMO PER CAPITA (kg ó litros por individuo)Sopas / Cremas / puresMDD AM</v>
      </c>
      <c r="C6707" s="7" t="s">
        <v>273</v>
      </c>
      <c r="D6707" s="7" t="s">
        <v>5</v>
      </c>
      <c r="E6707" s="8">
        <v>0.136902661600282</v>
      </c>
      <c r="F6707" s="8">
        <v>0.16871266295370699</v>
      </c>
      <c r="G6707" s="8">
        <v>0.206825535070747</v>
      </c>
      <c r="H6707" s="8">
        <v>0.18202802673118301</v>
      </c>
    </row>
    <row r="6708" spans="1:8" x14ac:dyDescent="0.35">
      <c r="A6708" s="7" t="str">
        <f t="shared" si="84"/>
        <v>CONSUMO PER CAPITA (kg ó litros por individuo)Sopas / Cremas / puresRTO CENTRO</v>
      </c>
      <c r="C6708" s="7" t="s">
        <v>273</v>
      </c>
      <c r="D6708" s="7" t="s">
        <v>6</v>
      </c>
      <c r="E6708" s="8">
        <v>0.11465079445875501</v>
      </c>
      <c r="F6708" s="8">
        <v>0.10205141775422299</v>
      </c>
      <c r="G6708" s="8">
        <v>6.5602433653349904E-2</v>
      </c>
      <c r="H6708" s="8">
        <v>6.0226541248472099E-2</v>
      </c>
    </row>
    <row r="6709" spans="1:8" x14ac:dyDescent="0.35">
      <c r="A6709" s="7" t="str">
        <f t="shared" si="84"/>
        <v>CONSUMO PER CAPITA (kg ó litros por individuo)Sopas / Cremas / puresNORTE-CENTRO</v>
      </c>
      <c r="C6709" s="7" t="s">
        <v>273</v>
      </c>
      <c r="D6709" s="7" t="s">
        <v>7</v>
      </c>
      <c r="E6709" s="8">
        <v>4.7330272607685499E-2</v>
      </c>
      <c r="F6709" s="8">
        <v>9.8927722114057898E-2</v>
      </c>
      <c r="G6709" s="8">
        <v>7.6467325862031199E-2</v>
      </c>
      <c r="H6709" s="8">
        <v>9.7186049748769293E-2</v>
      </c>
    </row>
    <row r="6710" spans="1:8" x14ac:dyDescent="0.35">
      <c r="A6710" s="7" t="str">
        <f t="shared" si="84"/>
        <v>CONSUMO PER CAPITA (kg ó litros por individuo)Sopas / Cremas / puresNOROESTE</v>
      </c>
      <c r="C6710" s="7" t="s">
        <v>273</v>
      </c>
      <c r="D6710" s="7" t="s">
        <v>8</v>
      </c>
      <c r="E6710" s="8">
        <v>0.15428630257585699</v>
      </c>
      <c r="F6710" s="8">
        <v>0.150679907685693</v>
      </c>
      <c r="G6710" s="8">
        <v>0.13254322063926499</v>
      </c>
      <c r="H6710" s="8">
        <v>0.33084072588918101</v>
      </c>
    </row>
    <row r="6711" spans="1:8" x14ac:dyDescent="0.35">
      <c r="A6711" s="7" t="str">
        <f t="shared" si="84"/>
        <v>CONSUMO PER CAPITA (kg ó litros por individuo)Sopas / Cremas / pures&lt;2MIL</v>
      </c>
      <c r="C6711" s="7" t="s">
        <v>273</v>
      </c>
      <c r="D6711" s="7" t="s">
        <v>9</v>
      </c>
      <c r="E6711" s="8">
        <v>5.8307163098721297E-2</v>
      </c>
      <c r="F6711" s="8">
        <v>9.9392555301317798E-2</v>
      </c>
      <c r="G6711" s="8">
        <v>7.8441231926546895E-2</v>
      </c>
      <c r="H6711" s="8">
        <v>8.6808697937024906E-2</v>
      </c>
    </row>
    <row r="6712" spans="1:8" x14ac:dyDescent="0.35">
      <c r="A6712" s="7" t="str">
        <f t="shared" si="84"/>
        <v>CONSUMO PER CAPITA (kg ó litros por individuo)Sopas / Cremas / pures2-5MIL</v>
      </c>
      <c r="C6712" s="7" t="s">
        <v>273</v>
      </c>
      <c r="D6712" s="7" t="s">
        <v>10</v>
      </c>
      <c r="E6712" s="8">
        <v>7.8516817145963994E-2</v>
      </c>
      <c r="F6712" s="8">
        <v>0.114001677845163</v>
      </c>
      <c r="G6712" s="8">
        <v>6.2026346217742098E-2</v>
      </c>
      <c r="H6712" s="8">
        <v>2.8443548215383099E-2</v>
      </c>
    </row>
    <row r="6713" spans="1:8" x14ac:dyDescent="0.35">
      <c r="A6713" s="7" t="str">
        <f t="shared" si="84"/>
        <v>CONSUMO PER CAPITA (kg ó litros por individuo)Sopas / Cremas / pures5-10MIL</v>
      </c>
      <c r="C6713" s="7" t="s">
        <v>273</v>
      </c>
      <c r="D6713" s="7" t="s">
        <v>11</v>
      </c>
      <c r="E6713" s="8">
        <v>6.7074234484579803E-2</v>
      </c>
      <c r="F6713" s="8">
        <v>7.6450959068392096E-2</v>
      </c>
      <c r="G6713" s="8">
        <v>0.102967653561085</v>
      </c>
      <c r="H6713" s="8">
        <v>0.124731433203832</v>
      </c>
    </row>
    <row r="6714" spans="1:8" x14ac:dyDescent="0.35">
      <c r="A6714" s="7" t="str">
        <f t="shared" si="84"/>
        <v>CONSUMO PER CAPITA (kg ó litros por individuo)Sopas / Cremas / pures10-30MIL</v>
      </c>
      <c r="C6714" s="7" t="s">
        <v>273</v>
      </c>
      <c r="D6714" s="7" t="s">
        <v>12</v>
      </c>
      <c r="E6714" s="8">
        <v>0.10707259380910999</v>
      </c>
      <c r="F6714" s="8">
        <v>0.12991762539993101</v>
      </c>
      <c r="G6714" s="8">
        <v>0.10984924498435999</v>
      </c>
      <c r="H6714" s="8">
        <v>0.16496331270018499</v>
      </c>
    </row>
    <row r="6715" spans="1:8" x14ac:dyDescent="0.35">
      <c r="A6715" s="7" t="str">
        <f t="shared" si="84"/>
        <v>CONSUMO PER CAPITA (kg ó litros por individuo)Sopas / Cremas / pures30-100MIL</v>
      </c>
      <c r="C6715" s="7" t="s">
        <v>273</v>
      </c>
      <c r="D6715" s="7" t="s">
        <v>13</v>
      </c>
      <c r="E6715" s="8">
        <v>0.14608095765080201</v>
      </c>
      <c r="F6715" s="8">
        <v>0.14029682109723399</v>
      </c>
      <c r="G6715" s="8">
        <v>0.13187011605506699</v>
      </c>
      <c r="H6715" s="8">
        <v>0.135780752698339</v>
      </c>
    </row>
    <row r="6716" spans="1:8" x14ac:dyDescent="0.35">
      <c r="A6716" s="7" t="str">
        <f t="shared" si="84"/>
        <v>CONSUMO PER CAPITA (kg ó litros por individuo)Sopas / Cremas / pures100-200MIL</v>
      </c>
      <c r="C6716" s="7" t="s">
        <v>273</v>
      </c>
      <c r="D6716" s="7" t="s">
        <v>14</v>
      </c>
      <c r="E6716" s="8">
        <v>9.3071927457014994E-2</v>
      </c>
      <c r="F6716" s="8">
        <v>9.9087915708965205E-2</v>
      </c>
      <c r="G6716" s="8">
        <v>0.12829154437096699</v>
      </c>
      <c r="H6716" s="8">
        <v>0.106433068043245</v>
      </c>
    </row>
    <row r="6717" spans="1:8" x14ac:dyDescent="0.35">
      <c r="A6717" s="7" t="str">
        <f t="shared" si="84"/>
        <v>CONSUMO PER CAPITA (kg ó litros por individuo)Sopas / Cremas / pures200-500MIL</v>
      </c>
      <c r="C6717" s="7" t="s">
        <v>273</v>
      </c>
      <c r="D6717" s="7" t="s">
        <v>15</v>
      </c>
      <c r="E6717" s="8">
        <v>0.142868680930266</v>
      </c>
      <c r="F6717" s="8">
        <v>0.15124797018451</v>
      </c>
      <c r="G6717" s="8">
        <v>0.147065292371232</v>
      </c>
      <c r="H6717" s="8">
        <v>0.24132774015285499</v>
      </c>
    </row>
    <row r="6718" spans="1:8" x14ac:dyDescent="0.35">
      <c r="A6718" s="7" t="str">
        <f t="shared" si="84"/>
        <v>CONSUMO PER CAPITA (kg ó litros por individuo)Sopas / Cremas / pures&gt;500MIL</v>
      </c>
      <c r="C6718" s="7" t="s">
        <v>273</v>
      </c>
      <c r="D6718" s="7" t="s">
        <v>16</v>
      </c>
      <c r="E6718" s="8">
        <v>0.119323387038232</v>
      </c>
      <c r="F6718" s="8">
        <v>0.15278830635722401</v>
      </c>
      <c r="G6718" s="8">
        <v>0.18457918117066099</v>
      </c>
      <c r="H6718" s="8">
        <v>0.185318955987959</v>
      </c>
    </row>
    <row r="6719" spans="1:8" x14ac:dyDescent="0.35">
      <c r="A6719" s="7" t="str">
        <f t="shared" si="84"/>
        <v>CONSUMO PER CAPITA (kg ó litros por individuo)Sopas / Cremas / puresDE 15 A 19 AÑOS</v>
      </c>
      <c r="C6719" s="7" t="s">
        <v>273</v>
      </c>
      <c r="D6719" s="7" t="s">
        <v>39</v>
      </c>
      <c r="E6719" s="8">
        <v>1.8463911224074901E-2</v>
      </c>
      <c r="F6719" s="8">
        <v>2.62366239063219E-2</v>
      </c>
      <c r="G6719" s="8">
        <v>5.7818147888754699E-3</v>
      </c>
      <c r="H6719" s="8" t="s">
        <v>276</v>
      </c>
    </row>
    <row r="6720" spans="1:8" x14ac:dyDescent="0.35">
      <c r="A6720" s="7" t="str">
        <f t="shared" si="84"/>
        <v>CONSUMO PER CAPITA (kg ó litros por individuo)Sopas / Cremas / puresDE 20 A 24 AÑOS</v>
      </c>
      <c r="C6720" s="7" t="s">
        <v>273</v>
      </c>
      <c r="D6720" s="7" t="s">
        <v>40</v>
      </c>
      <c r="E6720" s="8">
        <v>6.2690845605859705E-2</v>
      </c>
      <c r="F6720" s="8">
        <v>3.9712647853308802E-2</v>
      </c>
      <c r="G6720" s="8">
        <v>5.7032849881842103E-2</v>
      </c>
      <c r="H6720" s="8">
        <v>9.4377319553479305E-2</v>
      </c>
    </row>
    <row r="6721" spans="1:8" x14ac:dyDescent="0.35">
      <c r="A6721" s="7" t="str">
        <f t="shared" si="84"/>
        <v>CONSUMO PER CAPITA (kg ó litros por individuo)Sopas / Cremas / puresDE 25 A 34 AÑOS</v>
      </c>
      <c r="C6721" s="7" t="s">
        <v>273</v>
      </c>
      <c r="D6721" s="7" t="s">
        <v>41</v>
      </c>
      <c r="E6721" s="8">
        <v>7.4043093489667103E-2</v>
      </c>
      <c r="F6721" s="8">
        <v>9.5039810063631006E-2</v>
      </c>
      <c r="G6721" s="8">
        <v>0.10573183765037</v>
      </c>
      <c r="H6721" s="8">
        <v>8.6900540527469095E-2</v>
      </c>
    </row>
    <row r="6722" spans="1:8" x14ac:dyDescent="0.35">
      <c r="A6722" s="7" t="str">
        <f t="shared" si="84"/>
        <v>CONSUMO PER CAPITA (kg ó litros por individuo)Sopas / Cremas / puresDE 35 A 49 AÑOS</v>
      </c>
      <c r="C6722" s="7" t="s">
        <v>273</v>
      </c>
      <c r="D6722" s="7" t="s">
        <v>42</v>
      </c>
      <c r="E6722" s="8">
        <v>8.7844240189223294E-2</v>
      </c>
      <c r="F6722" s="8">
        <v>0.10279574050335601</v>
      </c>
      <c r="G6722" s="8">
        <v>0.10839878447372001</v>
      </c>
      <c r="H6722" s="8">
        <v>0.10641328854241</v>
      </c>
    </row>
    <row r="6723" spans="1:8" x14ac:dyDescent="0.35">
      <c r="A6723" s="7" t="str">
        <f t="shared" si="84"/>
        <v>CONSUMO PER CAPITA (kg ó litros por individuo)Sopas / Cremas / puresDE 50 A 59 AÑOS</v>
      </c>
      <c r="C6723" s="7" t="s">
        <v>273</v>
      </c>
      <c r="D6723" s="7" t="s">
        <v>43</v>
      </c>
      <c r="E6723" s="8">
        <v>0.15884791179728999</v>
      </c>
      <c r="F6723" s="8">
        <v>0.18269954507186301</v>
      </c>
      <c r="G6723" s="8">
        <v>0.16185010461475</v>
      </c>
      <c r="H6723" s="8">
        <v>0.16204018512320201</v>
      </c>
    </row>
    <row r="6724" spans="1:8" x14ac:dyDescent="0.35">
      <c r="A6724" s="7" t="str">
        <f t="shared" si="84"/>
        <v>CONSUMO PER CAPITA (kg ó litros por individuo)Sopas / Cremas / puresDE 60 A 75 AÑOS</v>
      </c>
      <c r="C6724" s="7" t="s">
        <v>273</v>
      </c>
      <c r="D6724" s="7" t="s">
        <v>44</v>
      </c>
      <c r="E6724" s="8">
        <v>0.17172236596263099</v>
      </c>
      <c r="F6724" s="8">
        <v>0.191908557811272</v>
      </c>
      <c r="G6724" s="8">
        <v>0.19529497254634101</v>
      </c>
      <c r="H6724" s="8">
        <v>0.28980882745058201</v>
      </c>
    </row>
    <row r="6725" spans="1:8" x14ac:dyDescent="0.35">
      <c r="A6725" s="7" t="str">
        <f t="shared" si="84"/>
        <v>CONSUMO PER CAPITA (kg ó litros por individuo)Sopas / Cremas / puresALTA Y MEDIA ALTA</v>
      </c>
      <c r="C6725" s="7" t="s">
        <v>273</v>
      </c>
      <c r="D6725" s="7" t="s">
        <v>17</v>
      </c>
      <c r="E6725" s="8">
        <v>0.14609130389206201</v>
      </c>
      <c r="F6725" s="8">
        <v>0.21360080948434701</v>
      </c>
      <c r="G6725" s="8">
        <v>0.228742584702299</v>
      </c>
      <c r="H6725" s="8">
        <v>0.240984288363988</v>
      </c>
    </row>
    <row r="6726" spans="1:8" x14ac:dyDescent="0.35">
      <c r="A6726" s="7" t="str">
        <f t="shared" si="84"/>
        <v>CONSUMO PER CAPITA (kg ó litros por individuo)Sopas / Cremas / puresMEDIA</v>
      </c>
      <c r="C6726" s="7" t="s">
        <v>273</v>
      </c>
      <c r="D6726" s="7" t="s">
        <v>18</v>
      </c>
      <c r="E6726" s="8">
        <v>0.121450841498081</v>
      </c>
      <c r="F6726" s="8">
        <v>0.13041123633600399</v>
      </c>
      <c r="G6726" s="8">
        <v>0.116879080861094</v>
      </c>
      <c r="H6726" s="8">
        <v>0.15034631669024701</v>
      </c>
    </row>
    <row r="6727" spans="1:8" x14ac:dyDescent="0.35">
      <c r="A6727" s="7" t="str">
        <f t="shared" si="84"/>
        <v>CONSUMO PER CAPITA (kg ó litros por individuo)Sopas / Cremas / puresMEDIA BAJA</v>
      </c>
      <c r="C6727" s="7" t="s">
        <v>273</v>
      </c>
      <c r="D6727" s="7" t="s">
        <v>19</v>
      </c>
      <c r="E6727" s="8">
        <v>0.101102189658641</v>
      </c>
      <c r="F6727" s="8">
        <v>9.1668418321134204E-2</v>
      </c>
      <c r="G6727" s="8">
        <v>0.11630234924047</v>
      </c>
      <c r="H6727" s="8">
        <v>0.109435179342076</v>
      </c>
    </row>
    <row r="6728" spans="1:8" x14ac:dyDescent="0.35">
      <c r="A6728" s="7" t="str">
        <f t="shared" si="84"/>
        <v>CONSUMO PER CAPITA (kg ó litros por individuo)Sopas / Cremas / puresBAJA</v>
      </c>
      <c r="C6728" s="7" t="s">
        <v>273</v>
      </c>
      <c r="D6728" s="7" t="s">
        <v>20</v>
      </c>
      <c r="E6728" s="8">
        <v>7.3547791030446993E-2</v>
      </c>
      <c r="F6728" s="8">
        <v>7.9063449369184094E-2</v>
      </c>
      <c r="G6728" s="8">
        <v>5.2093009052506301E-2</v>
      </c>
      <c r="H6728" s="8">
        <v>9.7151637678264999E-2</v>
      </c>
    </row>
    <row r="6729" spans="1:8" x14ac:dyDescent="0.35">
      <c r="A6729" s="7" t="str">
        <f t="shared" si="84"/>
        <v>CONSUMO PER CAPITA (kg ó litros por individuo)Sopas / Cremas / puresHOMBRE</v>
      </c>
      <c r="C6729" s="7" t="s">
        <v>273</v>
      </c>
      <c r="D6729" s="7" t="s">
        <v>21</v>
      </c>
      <c r="E6729" s="8">
        <v>0.13328907656646899</v>
      </c>
      <c r="F6729" s="8">
        <v>0.14900945076788699</v>
      </c>
      <c r="G6729" s="8">
        <v>0.15372706979287801</v>
      </c>
      <c r="H6729" s="8">
        <v>0.16887417288065101</v>
      </c>
    </row>
    <row r="6730" spans="1:8" x14ac:dyDescent="0.35">
      <c r="A6730" s="7" t="str">
        <f t="shared" si="84"/>
        <v>CONSUMO PER CAPITA (kg ó litros por individuo)Sopas / Cremas / puresMUJER</v>
      </c>
      <c r="C6730" s="7" t="s">
        <v>273</v>
      </c>
      <c r="D6730" s="7" t="s">
        <v>22</v>
      </c>
      <c r="E6730" s="8">
        <v>9.1347841423996406E-2</v>
      </c>
      <c r="F6730" s="8">
        <v>0.10765947298810399</v>
      </c>
      <c r="G6730" s="8">
        <v>0.10295232467459101</v>
      </c>
      <c r="H6730" s="8">
        <v>0.129101043128621</v>
      </c>
    </row>
    <row r="6731" spans="1:8" x14ac:dyDescent="0.35">
      <c r="A6731" s="7" t="str">
        <f t="shared" si="84"/>
        <v>CONSUMO PER CAPITA (kg ó litros por individuo)Proteinas VegetalesT.ESPAÑA</v>
      </c>
      <c r="C6731" s="7" t="s">
        <v>274</v>
      </c>
      <c r="D6731" s="7" t="s">
        <v>36</v>
      </c>
      <c r="E6731" s="8">
        <v>4.8831539347601802E-3</v>
      </c>
      <c r="F6731" s="8">
        <v>5.3333395831419604E-3</v>
      </c>
      <c r="G6731" s="8">
        <v>8.6676157682650905E-3</v>
      </c>
      <c r="H6731" s="8">
        <v>7.7983745795638798E-3</v>
      </c>
    </row>
    <row r="6732" spans="1:8" x14ac:dyDescent="0.35">
      <c r="A6732" s="7" t="str">
        <f t="shared" si="84"/>
        <v>CONSUMO PER CAPITA (kg ó litros por individuo)Proteinas VegetalesBCN AM</v>
      </c>
      <c r="C6732" s="7" t="s">
        <v>274</v>
      </c>
      <c r="D6732" s="7" t="s">
        <v>1</v>
      </c>
      <c r="E6732" s="8">
        <v>7.6569093900756696E-3</v>
      </c>
      <c r="F6732" s="8">
        <v>8.7127554423625207E-3</v>
      </c>
      <c r="G6732" s="8">
        <v>3.58845892020127E-2</v>
      </c>
      <c r="H6732" s="8">
        <v>9.7697702311602408E-3</v>
      </c>
    </row>
    <row r="6733" spans="1:8" x14ac:dyDescent="0.35">
      <c r="A6733" s="7" t="str">
        <f t="shared" si="84"/>
        <v>CONSUMO PER CAPITA (kg ó litros por individuo)Proteinas VegetalesREST.CAT ARAGON</v>
      </c>
      <c r="C6733" s="7" t="s">
        <v>274</v>
      </c>
      <c r="D6733" s="7" t="s">
        <v>2</v>
      </c>
      <c r="E6733" s="8">
        <v>1.44261109718866E-2</v>
      </c>
      <c r="F6733" s="8">
        <v>9.7222530467347308E-3</v>
      </c>
      <c r="G6733" s="8">
        <v>9.7911497307216992E-3</v>
      </c>
      <c r="H6733" s="8">
        <v>1.2887932267609301E-2</v>
      </c>
    </row>
    <row r="6734" spans="1:8" x14ac:dyDescent="0.35">
      <c r="A6734" s="7" t="str">
        <f t="shared" si="84"/>
        <v>CONSUMO PER CAPITA (kg ó litros por individuo)Proteinas VegetalesLEVANTE</v>
      </c>
      <c r="C6734" s="7" t="s">
        <v>274</v>
      </c>
      <c r="D6734" s="7" t="s">
        <v>3</v>
      </c>
      <c r="E6734" s="8">
        <v>2.9033022675089698E-3</v>
      </c>
      <c r="F6734" s="8">
        <v>4.2982235962338404E-3</v>
      </c>
      <c r="G6734" s="8">
        <v>7.3533333121092899E-3</v>
      </c>
      <c r="H6734" s="8">
        <v>6.7465581487950602E-3</v>
      </c>
    </row>
    <row r="6735" spans="1:8" x14ac:dyDescent="0.35">
      <c r="A6735" s="7" t="str">
        <f t="shared" si="84"/>
        <v>CONSUMO PER CAPITA (kg ó litros por individuo)Proteinas VegetalesANDALUCIA</v>
      </c>
      <c r="C6735" s="7" t="s">
        <v>274</v>
      </c>
      <c r="D6735" s="7" t="s">
        <v>4</v>
      </c>
      <c r="E6735" s="8">
        <v>3.5422433610296199E-3</v>
      </c>
      <c r="F6735" s="8">
        <v>4.6948466047469304E-3</v>
      </c>
      <c r="G6735" s="8">
        <v>4.5011795585724202E-3</v>
      </c>
      <c r="H6735" s="8">
        <v>4.0265445140268896E-3</v>
      </c>
    </row>
    <row r="6736" spans="1:8" x14ac:dyDescent="0.35">
      <c r="A6736" s="7" t="str">
        <f t="shared" si="84"/>
        <v>CONSUMO PER CAPITA (kg ó litros por individuo)Proteinas VegetalesMDD AM</v>
      </c>
      <c r="C6736" s="7" t="s">
        <v>274</v>
      </c>
      <c r="D6736" s="7" t="s">
        <v>5</v>
      </c>
      <c r="E6736" s="8">
        <v>3.1159004693460499E-3</v>
      </c>
      <c r="F6736" s="8">
        <v>6.2946657875638298E-3</v>
      </c>
      <c r="G6736" s="8">
        <v>6.23777971331881E-3</v>
      </c>
      <c r="H6736" s="8">
        <v>1.2288384230051999E-2</v>
      </c>
    </row>
    <row r="6737" spans="1:8" x14ac:dyDescent="0.35">
      <c r="A6737" s="7" t="str">
        <f t="shared" si="84"/>
        <v>CONSUMO PER CAPITA (kg ó litros por individuo)Proteinas VegetalesRTO CENTRO</v>
      </c>
      <c r="C6737" s="7" t="s">
        <v>274</v>
      </c>
      <c r="D6737" s="7" t="s">
        <v>6</v>
      </c>
      <c r="E6737" s="8">
        <v>1.8015166842904799E-3</v>
      </c>
      <c r="F6737" s="8">
        <v>1.7494637397906499E-3</v>
      </c>
      <c r="G6737" s="8">
        <v>3.5822449115209798E-3</v>
      </c>
      <c r="H6737" s="8">
        <v>5.1792921146640702E-3</v>
      </c>
    </row>
    <row r="6738" spans="1:8" x14ac:dyDescent="0.35">
      <c r="A6738" s="7" t="str">
        <f t="shared" si="84"/>
        <v>CONSUMO PER CAPITA (kg ó litros por individuo)Proteinas VegetalesNORTE-CENTRO</v>
      </c>
      <c r="C6738" s="7" t="s">
        <v>274</v>
      </c>
      <c r="D6738" s="7" t="s">
        <v>7</v>
      </c>
      <c r="E6738" s="8">
        <v>1.04339724636832E-3</v>
      </c>
      <c r="F6738" s="8">
        <v>4.16425501957466E-3</v>
      </c>
      <c r="G6738" s="8">
        <v>5.2785249661616599E-3</v>
      </c>
      <c r="H6738" s="8">
        <v>7.5801058533485604E-3</v>
      </c>
    </row>
    <row r="6739" spans="1:8" x14ac:dyDescent="0.35">
      <c r="A6739" s="7" t="str">
        <f t="shared" si="84"/>
        <v>CONSUMO PER CAPITA (kg ó litros por individuo)Proteinas VegetalesNOROESTE</v>
      </c>
      <c r="C6739" s="7" t="s">
        <v>274</v>
      </c>
      <c r="D6739" s="7" t="s">
        <v>8</v>
      </c>
      <c r="E6739" s="8">
        <v>4.6148774473388403E-3</v>
      </c>
      <c r="F6739" s="8">
        <v>2.2500146192237802E-3</v>
      </c>
      <c r="G6739" s="8">
        <v>2.9645250300244699E-3</v>
      </c>
      <c r="H6739" s="8">
        <v>5.0147171621230504E-3</v>
      </c>
    </row>
    <row r="6740" spans="1:8" x14ac:dyDescent="0.35">
      <c r="A6740" s="7" t="str">
        <f t="shared" si="84"/>
        <v>CONSUMO PER CAPITA (kg ó litros por individuo)Proteinas Vegetales&lt;2MIL</v>
      </c>
      <c r="C6740" s="7" t="s">
        <v>274</v>
      </c>
      <c r="D6740" s="7" t="s">
        <v>9</v>
      </c>
      <c r="E6740" s="8">
        <v>1.5511147936183699E-3</v>
      </c>
      <c r="F6740" s="8">
        <v>1.3596328583032099E-3</v>
      </c>
      <c r="G6740" s="8">
        <v>4.0826501169832202E-3</v>
      </c>
      <c r="H6740" s="8">
        <v>4.4985675811215998E-3</v>
      </c>
    </row>
    <row r="6741" spans="1:8" x14ac:dyDescent="0.35">
      <c r="A6741" s="7" t="str">
        <f t="shared" si="84"/>
        <v>CONSUMO PER CAPITA (kg ó litros por individuo)Proteinas Vegetales2-5MIL</v>
      </c>
      <c r="C6741" s="7" t="s">
        <v>274</v>
      </c>
      <c r="D6741" s="7" t="s">
        <v>10</v>
      </c>
      <c r="E6741" s="8">
        <v>1.9478663410433901E-3</v>
      </c>
      <c r="F6741" s="8">
        <v>1.28429671632665E-3</v>
      </c>
      <c r="G6741" s="8">
        <v>1.31890581599547E-3</v>
      </c>
      <c r="H6741" s="8">
        <v>4.8420140793431696E-3</v>
      </c>
    </row>
    <row r="6742" spans="1:8" x14ac:dyDescent="0.35">
      <c r="A6742" s="7" t="str">
        <f t="shared" si="84"/>
        <v>CONSUMO PER CAPITA (kg ó litros por individuo)Proteinas Vegetales5-10MIL</v>
      </c>
      <c r="C6742" s="7" t="s">
        <v>274</v>
      </c>
      <c r="D6742" s="7" t="s">
        <v>11</v>
      </c>
      <c r="E6742" s="8">
        <v>1.7838010559363101E-3</v>
      </c>
      <c r="F6742" s="8">
        <v>3.6348621751086801E-3</v>
      </c>
      <c r="G6742" s="8">
        <v>4.0060137591475097E-3</v>
      </c>
      <c r="H6742" s="8">
        <v>2.7599928809108601E-3</v>
      </c>
    </row>
    <row r="6743" spans="1:8" x14ac:dyDescent="0.35">
      <c r="A6743" s="7" t="str">
        <f t="shared" si="84"/>
        <v>CONSUMO PER CAPITA (kg ó litros por individuo)Proteinas Vegetales10-30MIL</v>
      </c>
      <c r="C6743" s="7" t="s">
        <v>274</v>
      </c>
      <c r="D6743" s="7" t="s">
        <v>12</v>
      </c>
      <c r="E6743" s="8">
        <v>3.5860319051393402E-3</v>
      </c>
      <c r="F6743" s="8">
        <v>2.42771679890373E-3</v>
      </c>
      <c r="G6743" s="8">
        <v>2.57107217659161E-3</v>
      </c>
      <c r="H6743" s="8">
        <v>5.1255587294639698E-3</v>
      </c>
    </row>
    <row r="6744" spans="1:8" x14ac:dyDescent="0.35">
      <c r="A6744" s="7" t="str">
        <f t="shared" si="84"/>
        <v>CONSUMO PER CAPITA (kg ó litros por individuo)Proteinas Vegetales30-100MIL</v>
      </c>
      <c r="C6744" s="7" t="s">
        <v>274</v>
      </c>
      <c r="D6744" s="7" t="s">
        <v>13</v>
      </c>
      <c r="E6744" s="8">
        <v>5.1157601200949804E-3</v>
      </c>
      <c r="F6744" s="8">
        <v>9.7238995953469708E-3</v>
      </c>
      <c r="G6744" s="8">
        <v>6.2416490054894198E-3</v>
      </c>
      <c r="H6744" s="8">
        <v>9.9938440106248898E-3</v>
      </c>
    </row>
    <row r="6745" spans="1:8" x14ac:dyDescent="0.35">
      <c r="A6745" s="7" t="str">
        <f t="shared" si="84"/>
        <v>CONSUMO PER CAPITA (kg ó litros por individuo)Proteinas Vegetales100-200MIL</v>
      </c>
      <c r="C6745" s="7" t="s">
        <v>274</v>
      </c>
      <c r="D6745" s="7" t="s">
        <v>14</v>
      </c>
      <c r="E6745" s="8">
        <v>2.7928040518604702E-3</v>
      </c>
      <c r="F6745" s="8">
        <v>5.0949525081148903E-3</v>
      </c>
      <c r="G6745" s="8">
        <v>7.7677727916089599E-3</v>
      </c>
      <c r="H6745" s="8">
        <v>7.4353743138125799E-3</v>
      </c>
    </row>
    <row r="6746" spans="1:8" x14ac:dyDescent="0.35">
      <c r="A6746" s="7" t="str">
        <f t="shared" si="84"/>
        <v>CONSUMO PER CAPITA (kg ó litros por individuo)Proteinas Vegetales200-500MIL</v>
      </c>
      <c r="C6746" s="7" t="s">
        <v>274</v>
      </c>
      <c r="D6746" s="7" t="s">
        <v>15</v>
      </c>
      <c r="E6746" s="8">
        <v>9.5886993717451997E-3</v>
      </c>
      <c r="F6746" s="8">
        <v>5.4480780976964198E-3</v>
      </c>
      <c r="G6746" s="8">
        <v>2.8811188389522902E-2</v>
      </c>
      <c r="H6746" s="8">
        <v>1.2870770441449899E-2</v>
      </c>
    </row>
    <row r="6747" spans="1:8" x14ac:dyDescent="0.35">
      <c r="A6747" s="7" t="str">
        <f t="shared" si="84"/>
        <v>CONSUMO PER CAPITA (kg ó litros por individuo)Proteinas Vegetales&gt;500MIL</v>
      </c>
      <c r="C6747" s="7" t="s">
        <v>274</v>
      </c>
      <c r="D6747" s="7" t="s">
        <v>16</v>
      </c>
      <c r="E6747" s="8">
        <v>7.55013828258608E-3</v>
      </c>
      <c r="F6747" s="8">
        <v>7.0877452805481996E-3</v>
      </c>
      <c r="G6747" s="8">
        <v>1.04300609320284E-2</v>
      </c>
      <c r="H6747" s="8">
        <v>9.2847606831417805E-3</v>
      </c>
    </row>
    <row r="6748" spans="1:8" x14ac:dyDescent="0.35">
      <c r="A6748" s="7" t="str">
        <f t="shared" si="84"/>
        <v>CONSUMO PER CAPITA (kg ó litros por individuo)Proteinas VegetalesDE 15 A 19 AÑOS</v>
      </c>
      <c r="C6748" s="7" t="s">
        <v>274</v>
      </c>
      <c r="D6748" s="7" t="s">
        <v>39</v>
      </c>
      <c r="E6748" s="8" t="s">
        <v>276</v>
      </c>
      <c r="F6748" s="8">
        <v>1.0478460193290001E-2</v>
      </c>
      <c r="G6748" s="8" t="s">
        <v>276</v>
      </c>
      <c r="H6748" s="8" t="s">
        <v>276</v>
      </c>
    </row>
    <row r="6749" spans="1:8" x14ac:dyDescent="0.35">
      <c r="A6749" s="7" t="str">
        <f t="shared" si="84"/>
        <v>CONSUMO PER CAPITA (kg ó litros por individuo)Proteinas VegetalesDE 20 A 24 AÑOS</v>
      </c>
      <c r="C6749" s="7" t="s">
        <v>274</v>
      </c>
      <c r="D6749" s="7" t="s">
        <v>40</v>
      </c>
      <c r="E6749" s="8">
        <v>2.8477987954049302E-3</v>
      </c>
      <c r="F6749" s="8">
        <v>7.1240049395289501E-3</v>
      </c>
      <c r="G6749" s="8">
        <v>6.9353093054308401E-3</v>
      </c>
      <c r="H6749" s="8">
        <v>4.3734462966576104E-3</v>
      </c>
    </row>
    <row r="6750" spans="1:8" x14ac:dyDescent="0.35">
      <c r="A6750" s="7" t="str">
        <f t="shared" si="84"/>
        <v>CONSUMO PER CAPITA (kg ó litros por individuo)Proteinas VegetalesDE 25 A 34 AÑOS</v>
      </c>
      <c r="C6750" s="7" t="s">
        <v>274</v>
      </c>
      <c r="D6750" s="7" t="s">
        <v>41</v>
      </c>
      <c r="E6750" s="8">
        <v>5.9753737455828897E-3</v>
      </c>
      <c r="F6750" s="8">
        <v>5.0724852489352299E-3</v>
      </c>
      <c r="G6750" s="8">
        <v>8.9149390429407102E-3</v>
      </c>
      <c r="H6750" s="8">
        <v>7.3397531358139799E-3</v>
      </c>
    </row>
    <row r="6751" spans="1:8" x14ac:dyDescent="0.35">
      <c r="A6751" s="7" t="str">
        <f t="shared" si="84"/>
        <v>CONSUMO PER CAPITA (kg ó litros por individuo)Proteinas VegetalesDE 35 A 49 AÑOS</v>
      </c>
      <c r="C6751" s="7" t="s">
        <v>274</v>
      </c>
      <c r="D6751" s="7" t="s">
        <v>42</v>
      </c>
      <c r="E6751" s="8">
        <v>5.79697740758176E-3</v>
      </c>
      <c r="F6751" s="8">
        <v>5.5934169317808299E-3</v>
      </c>
      <c r="G6751" s="8">
        <v>1.50190387118882E-2</v>
      </c>
      <c r="H6751" s="8">
        <v>8.9462170071205292E-3</v>
      </c>
    </row>
    <row r="6752" spans="1:8" x14ac:dyDescent="0.35">
      <c r="A6752" s="7" t="str">
        <f t="shared" si="84"/>
        <v>CONSUMO PER CAPITA (kg ó litros por individuo)Proteinas VegetalesDE 50 A 59 AÑOS</v>
      </c>
      <c r="C6752" s="7" t="s">
        <v>274</v>
      </c>
      <c r="D6752" s="7" t="s">
        <v>43</v>
      </c>
      <c r="E6752" s="8">
        <v>4.5640993227704599E-3</v>
      </c>
      <c r="F6752" s="8">
        <v>4.9230070198373801E-3</v>
      </c>
      <c r="G6752" s="8">
        <v>7.8996660744940599E-3</v>
      </c>
      <c r="H6752" s="8">
        <v>8.7372588397891197E-3</v>
      </c>
    </row>
    <row r="6753" spans="1:8" x14ac:dyDescent="0.35">
      <c r="A6753" s="7" t="str">
        <f t="shared" si="84"/>
        <v>CONSUMO PER CAPITA (kg ó litros por individuo)Proteinas VegetalesDE 60 A 75 AÑOS</v>
      </c>
      <c r="C6753" s="7" t="s">
        <v>274</v>
      </c>
      <c r="D6753" s="7" t="s">
        <v>44</v>
      </c>
      <c r="E6753" s="8">
        <v>5.2391538428064001E-3</v>
      </c>
      <c r="F6753" s="8">
        <v>3.4594776186559302E-3</v>
      </c>
      <c r="G6753" s="8">
        <v>4.0289908154451104E-3</v>
      </c>
      <c r="H6753" s="8">
        <v>9.1985031230299493E-3</v>
      </c>
    </row>
    <row r="6754" spans="1:8" x14ac:dyDescent="0.35">
      <c r="A6754" s="7" t="str">
        <f t="shared" si="84"/>
        <v>CONSUMO PER CAPITA (kg ó litros por individuo)Proteinas VegetalesALTA Y MEDIA ALTA</v>
      </c>
      <c r="C6754" s="7" t="s">
        <v>274</v>
      </c>
      <c r="D6754" s="7" t="s">
        <v>17</v>
      </c>
      <c r="E6754" s="8">
        <v>3.41488017796752E-3</v>
      </c>
      <c r="F6754" s="8">
        <v>3.3371349773088899E-3</v>
      </c>
      <c r="G6754" s="8">
        <v>6.4809423309179701E-3</v>
      </c>
      <c r="H6754" s="8">
        <v>6.84573531231029E-3</v>
      </c>
    </row>
    <row r="6755" spans="1:8" x14ac:dyDescent="0.35">
      <c r="A6755" s="7" t="str">
        <f t="shared" si="84"/>
        <v>CONSUMO PER CAPITA (kg ó litros por individuo)Proteinas VegetalesMEDIA</v>
      </c>
      <c r="C6755" s="7" t="s">
        <v>274</v>
      </c>
      <c r="D6755" s="7" t="s">
        <v>18</v>
      </c>
      <c r="E6755" s="8">
        <v>4.9302039616498103E-3</v>
      </c>
      <c r="F6755" s="8">
        <v>5.1138209975561E-3</v>
      </c>
      <c r="G6755" s="8">
        <v>1.1969458138575501E-2</v>
      </c>
      <c r="H6755" s="8">
        <v>8.5997592007894096E-3</v>
      </c>
    </row>
    <row r="6756" spans="1:8" x14ac:dyDescent="0.35">
      <c r="A6756" s="7" t="str">
        <f t="shared" si="84"/>
        <v>CONSUMO PER CAPITA (kg ó litros por individuo)Proteinas VegetalesMEDIA BAJA</v>
      </c>
      <c r="C6756" s="7" t="s">
        <v>274</v>
      </c>
      <c r="D6756" s="7" t="s">
        <v>19</v>
      </c>
      <c r="E6756" s="8">
        <v>5.4174852380450599E-3</v>
      </c>
      <c r="F6756" s="8">
        <v>4.8336057538299702E-3</v>
      </c>
      <c r="G6756" s="8">
        <v>8.2772089914180304E-3</v>
      </c>
      <c r="H6756" s="8">
        <v>7.5741561362531896E-3</v>
      </c>
    </row>
    <row r="6757" spans="1:8" x14ac:dyDescent="0.35">
      <c r="A6757" s="7" t="str">
        <f t="shared" si="84"/>
        <v>CONSUMO PER CAPITA (kg ó litros por individuo)Proteinas VegetalesBAJA</v>
      </c>
      <c r="C6757" s="7" t="s">
        <v>274</v>
      </c>
      <c r="D6757" s="7" t="s">
        <v>20</v>
      </c>
      <c r="E6757" s="8">
        <v>5.7027934405382199E-3</v>
      </c>
      <c r="F6757" s="8">
        <v>8.6083524942225393E-3</v>
      </c>
      <c r="G6757" s="8">
        <v>5.98831303620648E-3</v>
      </c>
      <c r="H6757" s="8">
        <v>7.7924196048265101E-3</v>
      </c>
    </row>
    <row r="6758" spans="1:8" x14ac:dyDescent="0.35">
      <c r="A6758" s="7" t="str">
        <f t="shared" si="84"/>
        <v>CONSUMO PER CAPITA (kg ó litros por individuo)Proteinas VegetalesHOMBRE</v>
      </c>
      <c r="C6758" s="7" t="s">
        <v>274</v>
      </c>
      <c r="D6758" s="7" t="s">
        <v>21</v>
      </c>
      <c r="E6758" s="8">
        <v>3.0510235644595801E-3</v>
      </c>
      <c r="F6758" s="8">
        <v>2.4115735102829901E-3</v>
      </c>
      <c r="G6758" s="8">
        <v>4.3909649657455302E-3</v>
      </c>
      <c r="H6758" s="8">
        <v>6.2662601485510396E-3</v>
      </c>
    </row>
    <row r="6759" spans="1:8" x14ac:dyDescent="0.35">
      <c r="A6759" s="7" t="str">
        <f t="shared" si="84"/>
        <v>CONSUMO PER CAPITA (kg ó litros por individuo)Proteinas VegetalesMUJER</v>
      </c>
      <c r="C6759" s="7" t="s">
        <v>274</v>
      </c>
      <c r="D6759" s="7" t="s">
        <v>22</v>
      </c>
      <c r="E6759" s="8">
        <v>6.6847653624221397E-3</v>
      </c>
      <c r="F6759" s="8">
        <v>8.2110469429924598E-3</v>
      </c>
      <c r="G6759" s="8">
        <v>1.28831589386983E-2</v>
      </c>
      <c r="H6759" s="8">
        <v>9.3061797596848701E-3</v>
      </c>
    </row>
    <row r="6760" spans="1:8" x14ac:dyDescent="0.35">
      <c r="A6760" s="7" t="str">
        <f t="shared" si="84"/>
        <v>CONSUMO PER CAPITA (kg ó litros por individuo)Platos Base HuevosT.ESPAÑA</v>
      </c>
      <c r="C6760" s="7" t="s">
        <v>275</v>
      </c>
      <c r="D6760" s="7" t="s">
        <v>36</v>
      </c>
      <c r="E6760" s="8">
        <v>0.65703708754390799</v>
      </c>
      <c r="F6760" s="8">
        <v>0.79912047519482399</v>
      </c>
      <c r="G6760" s="8">
        <v>0.79866225012411596</v>
      </c>
      <c r="H6760" s="8">
        <v>0.80074667971057301</v>
      </c>
    </row>
    <row r="6761" spans="1:8" x14ac:dyDescent="0.35">
      <c r="A6761" s="7" t="str">
        <f t="shared" si="84"/>
        <v>CONSUMO PER CAPITA (kg ó litros por individuo)Platos Base HuevosBCN AM</v>
      </c>
      <c r="C6761" s="7" t="s">
        <v>275</v>
      </c>
      <c r="D6761" s="7" t="s">
        <v>1</v>
      </c>
      <c r="E6761" s="8">
        <v>0.52717373756123898</v>
      </c>
      <c r="F6761" s="8">
        <v>0.646163196290788</v>
      </c>
      <c r="G6761" s="8">
        <v>0.69383143075783504</v>
      </c>
      <c r="H6761" s="8">
        <v>0.67045434972418905</v>
      </c>
    </row>
    <row r="6762" spans="1:8" x14ac:dyDescent="0.35">
      <c r="A6762" s="7" t="str">
        <f t="shared" si="84"/>
        <v>CONSUMO PER CAPITA (kg ó litros por individuo)Platos Base HuevosREST.CAT ARAGON</v>
      </c>
      <c r="C6762" s="7" t="s">
        <v>275</v>
      </c>
      <c r="D6762" s="7" t="s">
        <v>2</v>
      </c>
      <c r="E6762" s="8">
        <v>0.39558057900637</v>
      </c>
      <c r="F6762" s="8">
        <v>0.52068477403524305</v>
      </c>
      <c r="G6762" s="8">
        <v>0.64449249406255804</v>
      </c>
      <c r="H6762" s="8">
        <v>0.58525252776674197</v>
      </c>
    </row>
    <row r="6763" spans="1:8" x14ac:dyDescent="0.35">
      <c r="A6763" s="7" t="str">
        <f t="shared" si="84"/>
        <v>CONSUMO PER CAPITA (kg ó litros por individuo)Platos Base HuevosLEVANTE</v>
      </c>
      <c r="C6763" s="7" t="s">
        <v>275</v>
      </c>
      <c r="D6763" s="7" t="s">
        <v>3</v>
      </c>
      <c r="E6763" s="8">
        <v>0.758685387138195</v>
      </c>
      <c r="F6763" s="8">
        <v>0.80144302766934905</v>
      </c>
      <c r="G6763" s="8">
        <v>0.77662792942917502</v>
      </c>
      <c r="H6763" s="8">
        <v>0.80749613069139803</v>
      </c>
    </row>
    <row r="6764" spans="1:8" x14ac:dyDescent="0.35">
      <c r="A6764" s="7" t="str">
        <f t="shared" si="84"/>
        <v>CONSUMO PER CAPITA (kg ó litros por individuo)Platos Base HuevosANDALUCIA</v>
      </c>
      <c r="C6764" s="7" t="s">
        <v>275</v>
      </c>
      <c r="D6764" s="7" t="s">
        <v>4</v>
      </c>
      <c r="E6764" s="8">
        <v>0.590166872467218</v>
      </c>
      <c r="F6764" s="8">
        <v>0.70211142340819799</v>
      </c>
      <c r="G6764" s="8">
        <v>0.71898390739497897</v>
      </c>
      <c r="H6764" s="8">
        <v>0.60961812257690995</v>
      </c>
    </row>
    <row r="6765" spans="1:8" x14ac:dyDescent="0.35">
      <c r="A6765" s="7" t="str">
        <f t="shared" si="84"/>
        <v>CONSUMO PER CAPITA (kg ó litros por individuo)Platos Base HuevosMDD AM</v>
      </c>
      <c r="C6765" s="7" t="s">
        <v>275</v>
      </c>
      <c r="D6765" s="7" t="s">
        <v>5</v>
      </c>
      <c r="E6765" s="8">
        <v>0.92349960821868005</v>
      </c>
      <c r="F6765" s="8">
        <v>1.0266726979418399</v>
      </c>
      <c r="G6765" s="8">
        <v>0.98176535351208505</v>
      </c>
      <c r="H6765" s="8">
        <v>0.95803921543906201</v>
      </c>
    </row>
    <row r="6766" spans="1:8" x14ac:dyDescent="0.35">
      <c r="A6766" s="7" t="str">
        <f t="shared" si="84"/>
        <v>CONSUMO PER CAPITA (kg ó litros por individuo)Platos Base HuevosRTO CENTRO</v>
      </c>
      <c r="C6766" s="7" t="s">
        <v>275</v>
      </c>
      <c r="D6766" s="7" t="s">
        <v>6</v>
      </c>
      <c r="E6766" s="8">
        <v>0.63672481234309997</v>
      </c>
      <c r="F6766" s="8">
        <v>0.87577503709764404</v>
      </c>
      <c r="G6766" s="8">
        <v>0.91376033400908496</v>
      </c>
      <c r="H6766" s="8">
        <v>1.1331441553725099</v>
      </c>
    </row>
    <row r="6767" spans="1:8" x14ac:dyDescent="0.35">
      <c r="A6767" s="7" t="str">
        <f t="shared" ref="A6767:A6788" si="85">$B$4527&amp;C6767&amp;D6767</f>
        <v>CONSUMO PER CAPITA (kg ó litros por individuo)Platos Base HuevosNORTE-CENTRO</v>
      </c>
      <c r="C6767" s="7" t="s">
        <v>275</v>
      </c>
      <c r="D6767" s="7" t="s">
        <v>7</v>
      </c>
      <c r="E6767" s="8">
        <v>0.95858740476889104</v>
      </c>
      <c r="F6767" s="8">
        <v>1.3911119950994599</v>
      </c>
      <c r="G6767" s="8">
        <v>1.12854839565219</v>
      </c>
      <c r="H6767" s="8">
        <v>1.0376531283485</v>
      </c>
    </row>
    <row r="6768" spans="1:8" x14ac:dyDescent="0.35">
      <c r="A6768" s="7" t="str">
        <f t="shared" si="85"/>
        <v>CONSUMO PER CAPITA (kg ó litros por individuo)Platos Base HuevosNOROESTE</v>
      </c>
      <c r="C6768" s="7" t="s">
        <v>275</v>
      </c>
      <c r="D6768" s="7" t="s">
        <v>8</v>
      </c>
      <c r="E6768" s="8">
        <v>0.46088643344867303</v>
      </c>
      <c r="F6768" s="8">
        <v>0.54429474166482505</v>
      </c>
      <c r="G6768" s="8">
        <v>0.61354002666435603</v>
      </c>
      <c r="H6768" s="8">
        <v>0.84216641548913995</v>
      </c>
    </row>
    <row r="6769" spans="1:8" x14ac:dyDescent="0.35">
      <c r="A6769" s="7" t="str">
        <f t="shared" si="85"/>
        <v>CONSUMO PER CAPITA (kg ó litros por individuo)Platos Base Huevos&lt;2MIL</v>
      </c>
      <c r="C6769" s="7" t="s">
        <v>275</v>
      </c>
      <c r="D6769" s="7" t="s">
        <v>9</v>
      </c>
      <c r="E6769" s="8">
        <v>0.488653440007769</v>
      </c>
      <c r="F6769" s="8">
        <v>0.43516265184809799</v>
      </c>
      <c r="G6769" s="8">
        <v>0.55627891057420198</v>
      </c>
      <c r="H6769" s="8">
        <v>0.64582128704592101</v>
      </c>
    </row>
    <row r="6770" spans="1:8" x14ac:dyDescent="0.35">
      <c r="A6770" s="7" t="str">
        <f t="shared" si="85"/>
        <v>CONSUMO PER CAPITA (kg ó litros por individuo)Platos Base Huevos2-5MIL</v>
      </c>
      <c r="C6770" s="7" t="s">
        <v>275</v>
      </c>
      <c r="D6770" s="7" t="s">
        <v>10</v>
      </c>
      <c r="E6770" s="8">
        <v>0.43482157026271501</v>
      </c>
      <c r="F6770" s="8">
        <v>0.69664332065265</v>
      </c>
      <c r="G6770" s="8">
        <v>0.68638944397857005</v>
      </c>
      <c r="H6770" s="8">
        <v>0.709507858636795</v>
      </c>
    </row>
    <row r="6771" spans="1:8" x14ac:dyDescent="0.35">
      <c r="A6771" s="7" t="str">
        <f t="shared" si="85"/>
        <v>CONSUMO PER CAPITA (kg ó litros por individuo)Platos Base Huevos5-10MIL</v>
      </c>
      <c r="C6771" s="7" t="s">
        <v>275</v>
      </c>
      <c r="D6771" s="7" t="s">
        <v>11</v>
      </c>
      <c r="E6771" s="8">
        <v>0.45131254078010602</v>
      </c>
      <c r="F6771" s="8">
        <v>0.64481285433323599</v>
      </c>
      <c r="G6771" s="8">
        <v>0.71844458955228296</v>
      </c>
      <c r="H6771" s="8">
        <v>0.67840229705706701</v>
      </c>
    </row>
    <row r="6772" spans="1:8" x14ac:dyDescent="0.35">
      <c r="A6772" s="7" t="str">
        <f t="shared" si="85"/>
        <v>CONSUMO PER CAPITA (kg ó litros por individuo)Platos Base Huevos10-30MIL</v>
      </c>
      <c r="C6772" s="7" t="s">
        <v>275</v>
      </c>
      <c r="D6772" s="7" t="s">
        <v>12</v>
      </c>
      <c r="E6772" s="8">
        <v>0.58972192300229498</v>
      </c>
      <c r="F6772" s="8">
        <v>0.69959720651782697</v>
      </c>
      <c r="G6772" s="8">
        <v>0.70610566418932896</v>
      </c>
      <c r="H6772" s="8">
        <v>0.78520298379508602</v>
      </c>
    </row>
    <row r="6773" spans="1:8" x14ac:dyDescent="0.35">
      <c r="A6773" s="7" t="str">
        <f t="shared" si="85"/>
        <v>CONSUMO PER CAPITA (kg ó litros por individuo)Platos Base Huevos30-100MIL</v>
      </c>
      <c r="C6773" s="7" t="s">
        <v>275</v>
      </c>
      <c r="D6773" s="7" t="s">
        <v>13</v>
      </c>
      <c r="E6773" s="8">
        <v>0.66028707658465802</v>
      </c>
      <c r="F6773" s="8">
        <v>0.909527741942183</v>
      </c>
      <c r="G6773" s="8">
        <v>0.89408381874078902</v>
      </c>
      <c r="H6773" s="8">
        <v>0.78028048018681995</v>
      </c>
    </row>
    <row r="6774" spans="1:8" x14ac:dyDescent="0.35">
      <c r="A6774" s="7" t="str">
        <f t="shared" si="85"/>
        <v>CONSUMO PER CAPITA (kg ó litros por individuo)Platos Base Huevos100-200MIL</v>
      </c>
      <c r="C6774" s="7" t="s">
        <v>275</v>
      </c>
      <c r="D6774" s="7" t="s">
        <v>14</v>
      </c>
      <c r="E6774" s="8">
        <v>0.88495973841503295</v>
      </c>
      <c r="F6774" s="8">
        <v>0.80284887448734299</v>
      </c>
      <c r="G6774" s="8">
        <v>0.91892952328251098</v>
      </c>
      <c r="H6774" s="8">
        <v>0.78793486837638405</v>
      </c>
    </row>
    <row r="6775" spans="1:8" x14ac:dyDescent="0.35">
      <c r="A6775" s="7" t="str">
        <f t="shared" si="85"/>
        <v>CONSUMO PER CAPITA (kg ó litros por individuo)Platos Base Huevos200-500MIL</v>
      </c>
      <c r="C6775" s="7" t="s">
        <v>275</v>
      </c>
      <c r="D6775" s="7" t="s">
        <v>15</v>
      </c>
      <c r="E6775" s="8">
        <v>0.748852831581997</v>
      </c>
      <c r="F6775" s="8">
        <v>0.86375749612575703</v>
      </c>
      <c r="G6775" s="8">
        <v>0.77998264656918603</v>
      </c>
      <c r="H6775" s="8">
        <v>0.93586965306305503</v>
      </c>
    </row>
    <row r="6776" spans="1:8" x14ac:dyDescent="0.35">
      <c r="A6776" s="7" t="str">
        <f t="shared" si="85"/>
        <v>CONSUMO PER CAPITA (kg ó litros por individuo)Platos Base Huevos&gt;500MIL</v>
      </c>
      <c r="C6776" s="7" t="s">
        <v>275</v>
      </c>
      <c r="D6776" s="7" t="s">
        <v>16</v>
      </c>
      <c r="E6776" s="8">
        <v>0.76567966905550799</v>
      </c>
      <c r="F6776" s="8">
        <v>0.95737266022955303</v>
      </c>
      <c r="G6776" s="8">
        <v>0.88509260405708501</v>
      </c>
      <c r="H6776" s="8">
        <v>0.89281741816703497</v>
      </c>
    </row>
    <row r="6777" spans="1:8" x14ac:dyDescent="0.35">
      <c r="A6777" s="7" t="str">
        <f t="shared" si="85"/>
        <v>CONSUMO PER CAPITA (kg ó litros por individuo)Platos Base HuevosDE 15 A 19 AÑOS</v>
      </c>
      <c r="C6777" s="7" t="s">
        <v>275</v>
      </c>
      <c r="D6777" s="7" t="s">
        <v>39</v>
      </c>
      <c r="E6777" s="8">
        <v>0.28820765493277101</v>
      </c>
      <c r="F6777" s="8">
        <v>0.24817534372522901</v>
      </c>
      <c r="G6777" s="8">
        <v>0.24797213297451701</v>
      </c>
      <c r="H6777" s="8">
        <v>0.66072858581147298</v>
      </c>
    </row>
    <row r="6778" spans="1:8" x14ac:dyDescent="0.35">
      <c r="A6778" s="7" t="str">
        <f t="shared" si="85"/>
        <v>CONSUMO PER CAPITA (kg ó litros por individuo)Platos Base HuevosDE 20 A 24 AÑOS</v>
      </c>
      <c r="C6778" s="7" t="s">
        <v>275</v>
      </c>
      <c r="D6778" s="7" t="s">
        <v>40</v>
      </c>
      <c r="E6778" s="8">
        <v>0.41648495119420498</v>
      </c>
      <c r="F6778" s="8">
        <v>0.44309334535197697</v>
      </c>
      <c r="G6778" s="8">
        <v>0.29213802262979</v>
      </c>
      <c r="H6778" s="8">
        <v>0.33095721716707199</v>
      </c>
    </row>
    <row r="6779" spans="1:8" x14ac:dyDescent="0.35">
      <c r="A6779" s="7" t="str">
        <f t="shared" si="85"/>
        <v>CONSUMO PER CAPITA (kg ó litros por individuo)Platos Base HuevosDE 25 A 34 AÑOS</v>
      </c>
      <c r="C6779" s="7" t="s">
        <v>275</v>
      </c>
      <c r="D6779" s="7" t="s">
        <v>41</v>
      </c>
      <c r="E6779" s="8">
        <v>0.52210370652805704</v>
      </c>
      <c r="F6779" s="8">
        <v>0.61821591599509096</v>
      </c>
      <c r="G6779" s="8">
        <v>0.690383391435758</v>
      </c>
      <c r="H6779" s="8">
        <v>0.64606620504184697</v>
      </c>
    </row>
    <row r="6780" spans="1:8" x14ac:dyDescent="0.35">
      <c r="A6780" s="7" t="str">
        <f t="shared" si="85"/>
        <v>CONSUMO PER CAPITA (kg ó litros por individuo)Platos Base HuevosDE 35 A 49 AÑOS</v>
      </c>
      <c r="C6780" s="7" t="s">
        <v>275</v>
      </c>
      <c r="D6780" s="7" t="s">
        <v>42</v>
      </c>
      <c r="E6780" s="8">
        <v>0.64199491098202799</v>
      </c>
      <c r="F6780" s="8">
        <v>0.792045003024336</v>
      </c>
      <c r="G6780" s="8">
        <v>0.731171651090607</v>
      </c>
      <c r="H6780" s="8">
        <v>0.68109492580575604</v>
      </c>
    </row>
    <row r="6781" spans="1:8" x14ac:dyDescent="0.35">
      <c r="A6781" s="7" t="str">
        <f t="shared" si="85"/>
        <v>CONSUMO PER CAPITA (kg ó litros por individuo)Platos Base HuevosDE 50 A 59 AÑOS</v>
      </c>
      <c r="C6781" s="7" t="s">
        <v>275</v>
      </c>
      <c r="D6781" s="7" t="s">
        <v>43</v>
      </c>
      <c r="E6781" s="8">
        <v>0.94991906075180299</v>
      </c>
      <c r="F6781" s="8">
        <v>1.13348491378419</v>
      </c>
      <c r="G6781" s="8">
        <v>1.08908144671756</v>
      </c>
      <c r="H6781" s="8">
        <v>1.1131376619778299</v>
      </c>
    </row>
    <row r="6782" spans="1:8" x14ac:dyDescent="0.35">
      <c r="A6782" s="7" t="str">
        <f t="shared" si="85"/>
        <v>CONSUMO PER CAPITA (kg ó litros por individuo)Platos Base HuevosDE 60 A 75 AÑOS</v>
      </c>
      <c r="C6782" s="7" t="s">
        <v>275</v>
      </c>
      <c r="D6782" s="7" t="s">
        <v>44</v>
      </c>
      <c r="E6782" s="8">
        <v>0.69020636617658904</v>
      </c>
      <c r="F6782" s="8">
        <v>0.89973280786933996</v>
      </c>
      <c r="G6782" s="8">
        <v>1.01052950285011</v>
      </c>
      <c r="H6782" s="8">
        <v>0.95715252039238696</v>
      </c>
    </row>
    <row r="6783" spans="1:8" x14ac:dyDescent="0.35">
      <c r="A6783" s="7" t="str">
        <f t="shared" si="85"/>
        <v>CONSUMO PER CAPITA (kg ó litros por individuo)Platos Base HuevosALTA Y MEDIA ALTA</v>
      </c>
      <c r="C6783" s="7" t="s">
        <v>275</v>
      </c>
      <c r="D6783" s="7" t="s">
        <v>17</v>
      </c>
      <c r="E6783" s="8">
        <v>0.905513617686865</v>
      </c>
      <c r="F6783" s="8">
        <v>1.16549693301419</v>
      </c>
      <c r="G6783" s="8">
        <v>1.1898725221601201</v>
      </c>
      <c r="H6783" s="8">
        <v>0.99711641830852904</v>
      </c>
    </row>
    <row r="6784" spans="1:8" x14ac:dyDescent="0.35">
      <c r="A6784" s="7" t="str">
        <f t="shared" si="85"/>
        <v>CONSUMO PER CAPITA (kg ó litros por individuo)Platos Base HuevosMEDIA</v>
      </c>
      <c r="C6784" s="7" t="s">
        <v>275</v>
      </c>
      <c r="D6784" s="7" t="s">
        <v>18</v>
      </c>
      <c r="E6784" s="8">
        <v>0.61937461023235296</v>
      </c>
      <c r="F6784" s="8">
        <v>0.74426190417740801</v>
      </c>
      <c r="G6784" s="8">
        <v>0.77639979296309702</v>
      </c>
      <c r="H6784" s="8">
        <v>0.82616759424143005</v>
      </c>
    </row>
    <row r="6785" spans="1:8" x14ac:dyDescent="0.35">
      <c r="A6785" s="7" t="str">
        <f t="shared" si="85"/>
        <v>CONSUMO PER CAPITA (kg ó litros por individuo)Platos Base HuevosMEDIA BAJA</v>
      </c>
      <c r="C6785" s="7" t="s">
        <v>275</v>
      </c>
      <c r="D6785" s="7" t="s">
        <v>19</v>
      </c>
      <c r="E6785" s="8">
        <v>0.55296482948868697</v>
      </c>
      <c r="F6785" s="8">
        <v>0.67641531007203604</v>
      </c>
      <c r="G6785" s="8">
        <v>0.62011912402692804</v>
      </c>
      <c r="H6785" s="8">
        <v>0.61980461632651096</v>
      </c>
    </row>
    <row r="6786" spans="1:8" x14ac:dyDescent="0.35">
      <c r="A6786" s="7" t="str">
        <f t="shared" si="85"/>
        <v>CONSUMO PER CAPITA (kg ó litros por individuo)Platos Base HuevosBAJA</v>
      </c>
      <c r="C6786" s="7" t="s">
        <v>275</v>
      </c>
      <c r="D6786" s="7" t="s">
        <v>20</v>
      </c>
      <c r="E6786" s="8">
        <v>0.58963461110967796</v>
      </c>
      <c r="F6786" s="8">
        <v>0.65186113254121403</v>
      </c>
      <c r="G6786" s="8">
        <v>0.64594023051833604</v>
      </c>
      <c r="H6786" s="8">
        <v>0.78573801901204998</v>
      </c>
    </row>
    <row r="6787" spans="1:8" x14ac:dyDescent="0.35">
      <c r="A6787" s="7" t="str">
        <f t="shared" si="85"/>
        <v>CONSUMO PER CAPITA (kg ó litros por individuo)Platos Base HuevosHOMBRE</v>
      </c>
      <c r="C6787" s="7" t="s">
        <v>275</v>
      </c>
      <c r="D6787" s="7" t="s">
        <v>21</v>
      </c>
      <c r="E6787" s="8">
        <v>0.60566990528055498</v>
      </c>
      <c r="F6787" s="8">
        <v>0.75133640185335904</v>
      </c>
      <c r="G6787" s="8">
        <v>0.81879569343141101</v>
      </c>
      <c r="H6787" s="8">
        <v>0.86501608002655195</v>
      </c>
    </row>
    <row r="6788" spans="1:8" x14ac:dyDescent="0.35">
      <c r="A6788" s="7" t="str">
        <f t="shared" si="85"/>
        <v>CONSUMO PER CAPITA (kg ó litros por individuo)Platos Base HuevosMUJER</v>
      </c>
      <c r="C6788" s="7" t="s">
        <v>275</v>
      </c>
      <c r="D6788" s="7" t="s">
        <v>22</v>
      </c>
      <c r="E6788" s="8">
        <v>0.70765667893223705</v>
      </c>
      <c r="F6788" s="8">
        <v>0.84620970114492899</v>
      </c>
      <c r="G6788" s="8">
        <v>0.77880083521533106</v>
      </c>
      <c r="H6788" s="8">
        <v>0.73749611589422603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rgb="FFFFFF00"/>
  </sheetPr>
  <dimension ref="A2:H140"/>
  <sheetViews>
    <sheetView zoomScale="60" zoomScaleNormal="60" workbookViewId="0">
      <selection sqref="A1:I1"/>
    </sheetView>
  </sheetViews>
  <sheetFormatPr baseColWidth="10" defaultColWidth="11.453125" defaultRowHeight="14.5" x14ac:dyDescent="0.35"/>
  <cols>
    <col min="1" max="1" width="51" style="7" customWidth="1"/>
    <col min="2" max="2" width="13.1796875" style="7" bestFit="1" customWidth="1"/>
    <col min="3" max="3" width="29.7265625" style="7" bestFit="1" customWidth="1"/>
    <col min="4" max="4" width="34.54296875" style="7" bestFit="1" customWidth="1"/>
    <col min="5" max="5" width="11.453125" style="7"/>
    <col min="6" max="7" width="12" style="7" bestFit="1" customWidth="1"/>
    <col min="8" max="16384" width="11.453125" style="7"/>
  </cols>
  <sheetData>
    <row r="2" spans="1:8" x14ac:dyDescent="0.35">
      <c r="E2" s="7" t="s">
        <v>256</v>
      </c>
      <c r="F2" s="7" t="s">
        <v>257</v>
      </c>
      <c r="G2" s="7" t="s">
        <v>258</v>
      </c>
      <c r="H2" s="7" t="s">
        <v>259</v>
      </c>
    </row>
    <row r="3" spans="1:8" x14ac:dyDescent="0.35">
      <c r="A3" s="7" t="str">
        <f>B3&amp;C3&amp;D3</f>
        <v>DISTRIBUCION VOLUMEN X CRITERIO (Consumiciones).T.Alimentos TOTAL INGT.ESPAÑA</v>
      </c>
      <c r="B3" s="7" t="s">
        <v>192</v>
      </c>
      <c r="C3" s="7" t="s">
        <v>175</v>
      </c>
      <c r="D3" s="8" t="s">
        <v>36</v>
      </c>
      <c r="E3" s="8">
        <v>100</v>
      </c>
      <c r="F3" s="8">
        <v>100</v>
      </c>
      <c r="G3" s="8">
        <v>100</v>
      </c>
      <c r="H3" s="8">
        <v>100</v>
      </c>
    </row>
    <row r="4" spans="1:8" x14ac:dyDescent="0.35">
      <c r="A4" s="7" t="str">
        <f>B3&amp;C3&amp;D4</f>
        <v>DISTRIBUCION VOLUMEN X CRITERIO (Consumiciones).T.Alimentos TOTAL INGHiper+Super+Discount+G.A</v>
      </c>
      <c r="B4" s="7">
        <v>0</v>
      </c>
      <c r="C4" s="7">
        <v>0</v>
      </c>
      <c r="D4" s="8" t="s">
        <v>23</v>
      </c>
      <c r="E4" s="8">
        <v>8.8458219732922601</v>
      </c>
      <c r="F4" s="8">
        <v>10.408347330467899</v>
      </c>
      <c r="G4" s="8">
        <v>7.5165779548845002</v>
      </c>
      <c r="H4" s="8">
        <v>6.7047782448647704</v>
      </c>
    </row>
    <row r="5" spans="1:8" x14ac:dyDescent="0.35">
      <c r="A5" s="7" t="str">
        <f>B3&amp;C3&amp;D5</f>
        <v>DISTRIBUCION VOLUMEN X CRITERIO (Consumiciones).T.Alimentos TOTAL INGRestaurantes</v>
      </c>
      <c r="B5" s="7">
        <v>0</v>
      </c>
      <c r="C5" s="7">
        <v>0</v>
      </c>
      <c r="D5" s="8" t="s">
        <v>24</v>
      </c>
      <c r="E5" s="8">
        <v>23.844688652236599</v>
      </c>
      <c r="F5" s="8">
        <v>20.1906141259058</v>
      </c>
      <c r="G5" s="8">
        <v>22.979766706887698</v>
      </c>
      <c r="H5" s="8">
        <v>23.816844471690299</v>
      </c>
    </row>
    <row r="6" spans="1:8" x14ac:dyDescent="0.35">
      <c r="A6" s="7" t="str">
        <f>B3&amp;C3&amp;D6</f>
        <v>DISTRIBUCION VOLUMEN X CRITERIO (Consumiciones).T.Alimentos TOTAL INGRestaurantes Fast Food</v>
      </c>
      <c r="B6" s="7">
        <v>0</v>
      </c>
      <c r="C6" s="7">
        <v>0</v>
      </c>
      <c r="D6" s="8" t="s">
        <v>25</v>
      </c>
      <c r="E6" s="8">
        <v>12.7524504848167</v>
      </c>
      <c r="F6" s="8">
        <v>15.1949557804086</v>
      </c>
      <c r="G6" s="8">
        <v>15.937814439339601</v>
      </c>
      <c r="H6" s="8">
        <v>16.491023607053702</v>
      </c>
    </row>
    <row r="7" spans="1:8" x14ac:dyDescent="0.35">
      <c r="A7" s="7" t="str">
        <f>B3&amp;C3&amp;D7</f>
        <v>DISTRIBUCION VOLUMEN X CRITERIO (Consumiciones).T.Alimentos TOTAL INGBares/Cafeterias/Cervecerias</v>
      </c>
      <c r="B7" s="7">
        <v>0</v>
      </c>
      <c r="C7" s="7">
        <v>0</v>
      </c>
      <c r="D7" s="8" t="s">
        <v>26</v>
      </c>
      <c r="E7" s="8">
        <v>33.879328996663098</v>
      </c>
      <c r="F7" s="8">
        <v>29.8614762666076</v>
      </c>
      <c r="G7" s="8">
        <v>31.5111297777466</v>
      </c>
      <c r="H7" s="8">
        <v>33.144093476121398</v>
      </c>
    </row>
    <row r="8" spans="1:8" x14ac:dyDescent="0.35">
      <c r="A8" s="7" t="str">
        <f>B3&amp;C3&amp;D8</f>
        <v>DISTRIBUCION VOLUMEN X CRITERIO (Consumiciones).T.Alimentos TOTAL INGPanaderias/Pastelerias</v>
      </c>
      <c r="B8" s="7">
        <v>0</v>
      </c>
      <c r="C8" s="7">
        <v>0</v>
      </c>
      <c r="D8" s="8" t="s">
        <v>27</v>
      </c>
      <c r="E8" s="8">
        <v>4.1188235612295996</v>
      </c>
      <c r="F8" s="8">
        <v>5.2932396737573697</v>
      </c>
      <c r="G8" s="8">
        <v>4.1898331653607697</v>
      </c>
      <c r="H8" s="8">
        <v>3.8890791995810798</v>
      </c>
    </row>
    <row r="9" spans="1:8" x14ac:dyDescent="0.35">
      <c r="A9" s="7" t="str">
        <f>B3&amp;C3&amp;D9</f>
        <v>DISTRIBUCION VOLUMEN X CRITERIO (Consumiciones).T.Alimentos TOTAL INGTda.Alimentacion/Delicatesen</v>
      </c>
      <c r="B9" s="7">
        <v>0</v>
      </c>
      <c r="C9" s="7">
        <v>0</v>
      </c>
      <c r="D9" s="8" t="s">
        <v>210</v>
      </c>
      <c r="E9" s="8">
        <v>1.4995537548343201</v>
      </c>
      <c r="F9" s="8">
        <v>1.9509034686165001</v>
      </c>
      <c r="G9" s="8">
        <v>1.30504170254925</v>
      </c>
      <c r="H9" s="8">
        <v>1.0767169494933999</v>
      </c>
    </row>
    <row r="10" spans="1:8" x14ac:dyDescent="0.35">
      <c r="A10" s="7" t="str">
        <f>B3&amp;C3&amp;D10</f>
        <v>DISTRIBUCION VOLUMEN X CRITERIO (Consumiciones).T.Alimentos TOTAL INGCanal Conveniencia/24h</v>
      </c>
      <c r="B10" s="7">
        <v>0</v>
      </c>
      <c r="C10" s="7">
        <v>0</v>
      </c>
      <c r="D10" s="8" t="s">
        <v>211</v>
      </c>
      <c r="E10" s="8">
        <v>4.7228563167838402</v>
      </c>
      <c r="F10" s="8">
        <v>8.3208642340628405</v>
      </c>
      <c r="G10" s="8">
        <v>7.8477032026677902</v>
      </c>
      <c r="H10" s="8">
        <v>6.12721325236007</v>
      </c>
    </row>
    <row r="11" spans="1:8" x14ac:dyDescent="0.35">
      <c r="A11" s="7" t="str">
        <f>B3&amp;C3&amp;D11</f>
        <v>DISTRIBUCION VOLUMEN X CRITERIO (Consumiciones).T.Alimentos TOTAL INGHoteles</v>
      </c>
      <c r="B11" s="7">
        <v>0</v>
      </c>
      <c r="C11" s="7">
        <v>0</v>
      </c>
      <c r="D11" s="8" t="s">
        <v>29</v>
      </c>
      <c r="E11" s="8">
        <v>0.89985224970668898</v>
      </c>
      <c r="F11" s="8">
        <v>0.495542323621321</v>
      </c>
      <c r="G11" s="8">
        <v>0.58854245170415398</v>
      </c>
      <c r="H11" s="8">
        <v>0.636922368458124</v>
      </c>
    </row>
    <row r="12" spans="1:8" x14ac:dyDescent="0.35">
      <c r="A12" s="7" t="str">
        <f>B3&amp;C3&amp;D12</f>
        <v>DISTRIBUCION VOLUMEN X CRITERIO (Consumiciones).T.Alimentos TOTAL INGEstaciones de servicio</v>
      </c>
      <c r="B12" s="7">
        <v>0</v>
      </c>
      <c r="C12" s="7">
        <v>0</v>
      </c>
      <c r="D12" s="8" t="s">
        <v>30</v>
      </c>
      <c r="E12" s="8">
        <v>1.8184667582767899</v>
      </c>
      <c r="F12" s="8">
        <v>2.1202291769117201</v>
      </c>
      <c r="G12" s="8">
        <v>1.94315018213549</v>
      </c>
      <c r="H12" s="8">
        <v>1.23938984427447</v>
      </c>
    </row>
    <row r="13" spans="1:8" x14ac:dyDescent="0.35">
      <c r="A13" s="7" t="str">
        <f>B3&amp;C3&amp;D13</f>
        <v>DISTRIBUCION VOLUMEN X CRITERIO (Consumiciones).T.Alimentos TOTAL INGMaquinas dispensadoras</v>
      </c>
      <c r="B13" s="7">
        <v>0</v>
      </c>
      <c r="C13" s="7">
        <v>0</v>
      </c>
      <c r="D13" s="8" t="s">
        <v>31</v>
      </c>
      <c r="E13" s="8">
        <v>0.38345338380046301</v>
      </c>
      <c r="F13" s="8">
        <v>0.44379089002379801</v>
      </c>
      <c r="G13" s="8">
        <v>0.32169705788657699</v>
      </c>
      <c r="H13" s="8">
        <v>0.29527616046073502</v>
      </c>
    </row>
    <row r="14" spans="1:8" x14ac:dyDescent="0.35">
      <c r="A14" s="7" t="str">
        <f>B3&amp;C3&amp;D14</f>
        <v>DISTRIBUCION VOLUMEN X CRITERIO (Consumiciones).T.Alimentos TOTAL INGServicio en la empresa</v>
      </c>
      <c r="B14" s="7">
        <v>0</v>
      </c>
      <c r="C14" s="7">
        <v>0</v>
      </c>
      <c r="D14" s="8" t="s">
        <v>32</v>
      </c>
      <c r="E14" s="8">
        <v>1.48554854670893</v>
      </c>
      <c r="F14" s="8">
        <v>1.05042965940188</v>
      </c>
      <c r="G14" s="8">
        <v>1.3534281882672301</v>
      </c>
      <c r="H14" s="8">
        <v>0.99503221086726901</v>
      </c>
    </row>
    <row r="15" spans="1:8" x14ac:dyDescent="0.35">
      <c r="A15" s="7" t="str">
        <f>B3&amp;C3&amp;D15</f>
        <v>DISTRIBUCION VOLUMEN X CRITERIO (Consumiciones).T.Alimentos TOTAL INGResto de canales</v>
      </c>
      <c r="B15" s="7">
        <v>0</v>
      </c>
      <c r="C15" s="7">
        <v>0</v>
      </c>
      <c r="D15" s="8" t="s">
        <v>33</v>
      </c>
      <c r="E15" s="8">
        <v>5.7491590242620898</v>
      </c>
      <c r="F15" s="8">
        <v>4.6695978452336799</v>
      </c>
      <c r="G15" s="8">
        <v>4.5053133374016099</v>
      </c>
      <c r="H15" s="8">
        <v>5.5836204995380401</v>
      </c>
    </row>
    <row r="16" spans="1:8" x14ac:dyDescent="0.35">
      <c r="A16" s="7" t="str">
        <f>B3&amp;C3&amp;D16</f>
        <v>DISTRIBUCION VOLUMEN X CRITERIO (Consumiciones).T.Alimentos TOTAL INGEN LA CALLE</v>
      </c>
      <c r="B16" s="7">
        <v>0</v>
      </c>
      <c r="C16" s="7">
        <v>0</v>
      </c>
      <c r="D16" s="8" t="s">
        <v>212</v>
      </c>
      <c r="E16" s="8">
        <v>6.17257678572118</v>
      </c>
      <c r="F16" s="8">
        <v>6.9660504142844299</v>
      </c>
      <c r="G16" s="8">
        <v>6.6944955242169701</v>
      </c>
      <c r="H16" s="8">
        <v>5.5001549580253197</v>
      </c>
    </row>
    <row r="17" spans="1:8" x14ac:dyDescent="0.35">
      <c r="A17" s="7" t="str">
        <f>B3&amp;C3&amp;D17</f>
        <v>DISTRIBUCION VOLUMEN X CRITERIO (Consumiciones).T.Alimentos TOTAL INGEN CASA DE OTROS</v>
      </c>
      <c r="B17" s="7">
        <v>0</v>
      </c>
      <c r="C17" s="7">
        <v>0</v>
      </c>
      <c r="D17" s="8" t="s">
        <v>213</v>
      </c>
      <c r="E17" s="8">
        <v>5.1237010273297798</v>
      </c>
      <c r="F17" s="8">
        <v>7.9525083787663604</v>
      </c>
      <c r="G17" s="8">
        <v>7.1317449402509201</v>
      </c>
      <c r="H17" s="8">
        <v>6.7221471450319701</v>
      </c>
    </row>
    <row r="18" spans="1:8" x14ac:dyDescent="0.35">
      <c r="A18" s="7" t="str">
        <f>B3&amp;C3&amp;D18</f>
        <v>DISTRIBUCION VOLUMEN X CRITERIO (Consumiciones).T.Alimentos TOTAL INGEN EL ESTABLECIMIENTO</v>
      </c>
      <c r="B18" s="7">
        <v>0</v>
      </c>
      <c r="C18" s="7">
        <v>0</v>
      </c>
      <c r="D18" s="8" t="s">
        <v>214</v>
      </c>
      <c r="E18" s="8">
        <v>69.768902314164293</v>
      </c>
      <c r="F18" s="8">
        <v>55.191547268211103</v>
      </c>
      <c r="G18" s="8">
        <v>57.986117617728098</v>
      </c>
      <c r="H18" s="8">
        <v>63.701932652036199</v>
      </c>
    </row>
    <row r="19" spans="1:8" x14ac:dyDescent="0.35">
      <c r="A19" s="7" t="str">
        <f>B3&amp;C3&amp;D19</f>
        <v>DISTRIBUCION VOLUMEN X CRITERIO (Consumiciones).T.Alimentos TOTAL INGEN EL TRABAJO</v>
      </c>
      <c r="B19" s="7">
        <v>0</v>
      </c>
      <c r="C19" s="7">
        <v>0</v>
      </c>
      <c r="D19" s="8" t="s">
        <v>215</v>
      </c>
      <c r="E19" s="8">
        <v>3.6212344442026101</v>
      </c>
      <c r="F19" s="8">
        <v>4.0568060135522099</v>
      </c>
      <c r="G19" s="8">
        <v>3.9882762756205699</v>
      </c>
      <c r="H19" s="8">
        <v>3.7144983391802899</v>
      </c>
    </row>
    <row r="20" spans="1:8" x14ac:dyDescent="0.35">
      <c r="A20" s="7" t="str">
        <f>B3&amp;C3&amp;D20</f>
        <v>DISTRIBUCION VOLUMEN X CRITERIO (Consumiciones).T.Alimentos TOTAL INGEN COLEGIO/INSTITUTO/UNIV.</v>
      </c>
      <c r="B20" s="7">
        <v>0</v>
      </c>
      <c r="C20" s="7">
        <v>0</v>
      </c>
      <c r="D20" s="8" t="s">
        <v>216</v>
      </c>
      <c r="E20" s="8">
        <v>0.45199097464322902</v>
      </c>
      <c r="F20" s="8">
        <v>0.271611587616859</v>
      </c>
      <c r="G20" s="8">
        <v>0.41473260587770899</v>
      </c>
      <c r="H20" s="8">
        <v>0.47863784609316301</v>
      </c>
    </row>
    <row r="21" spans="1:8" x14ac:dyDescent="0.35">
      <c r="A21" s="7" t="str">
        <f>B3&amp;C3&amp;D21</f>
        <v>DISTRIBUCION VOLUMEN X CRITERIO (Consumiciones).T.Alimentos TOTAL INGEN MI CASA</v>
      </c>
      <c r="B21" s="7">
        <v>0</v>
      </c>
      <c r="C21" s="7">
        <v>0</v>
      </c>
      <c r="D21" s="8" t="s">
        <v>217</v>
      </c>
      <c r="E21" s="8">
        <v>11.7954445645021</v>
      </c>
      <c r="F21" s="8">
        <v>21.395278370896701</v>
      </c>
      <c r="G21" s="8">
        <v>21.229660994164</v>
      </c>
      <c r="H21" s="8">
        <v>17.3382077914255</v>
      </c>
    </row>
    <row r="22" spans="1:8" x14ac:dyDescent="0.35">
      <c r="A22" s="7" t="str">
        <f>B3&amp;C3&amp;D22</f>
        <v>DISTRIBUCION VOLUMEN X CRITERIO (Consumiciones).T.Alimentos TOTAL INGEN M.TRANSP.(AVION,TREN,AUTOC,E</v>
      </c>
      <c r="B22" s="7">
        <v>0</v>
      </c>
      <c r="C22" s="7">
        <v>0</v>
      </c>
      <c r="D22" s="8" t="s">
        <v>218</v>
      </c>
      <c r="E22" s="8">
        <v>0.32714600137286398</v>
      </c>
      <c r="F22" s="8">
        <v>0.23698219176559299</v>
      </c>
      <c r="G22" s="8">
        <v>0.396170551490448</v>
      </c>
      <c r="H22" s="8">
        <v>0.27284329031750398</v>
      </c>
    </row>
    <row r="23" spans="1:8" x14ac:dyDescent="0.35">
      <c r="A23" s="7" t="str">
        <f>B3&amp;C3&amp;D23</f>
        <v>DISTRIBUCION VOLUMEN X CRITERIO (Consumiciones).T.Alimentos TOTAL INGEN OTRO LUGAR</v>
      </c>
      <c r="B23" s="7">
        <v>0</v>
      </c>
      <c r="C23" s="7">
        <v>0</v>
      </c>
      <c r="D23" s="8" t="s">
        <v>219</v>
      </c>
      <c r="E23" s="8">
        <v>2.7390164447460901</v>
      </c>
      <c r="F23" s="8">
        <v>3.92922216143196</v>
      </c>
      <c r="G23" s="8">
        <v>2.15880047222424</v>
      </c>
      <c r="H23" s="8">
        <v>2.2715661253012902</v>
      </c>
    </row>
    <row r="24" spans="1:8" x14ac:dyDescent="0.35">
      <c r="A24" s="7" t="str">
        <f>B3&amp;C3&amp;D24</f>
        <v>DISTRIBUCION VOLUMEN X CRITERIO (Consumiciones).T.Alimentos TOTAL INGDESAYUNO</v>
      </c>
      <c r="B24" s="7">
        <v>0</v>
      </c>
      <c r="C24" s="7">
        <v>0</v>
      </c>
      <c r="D24" s="8" t="s">
        <v>220</v>
      </c>
      <c r="E24" s="8">
        <v>17.584313291151499</v>
      </c>
      <c r="F24" s="8">
        <v>17.303597198538899</v>
      </c>
      <c r="G24" s="8">
        <v>16.449716592131399</v>
      </c>
      <c r="H24" s="8">
        <v>15.590605754723301</v>
      </c>
    </row>
    <row r="25" spans="1:8" x14ac:dyDescent="0.35">
      <c r="A25" s="7" t="str">
        <f>B3&amp;C3&amp;D25</f>
        <v>DISTRIBUCION VOLUMEN X CRITERIO (Consumiciones).T.Alimentos TOTAL INGAPERITIVO/ANTES DE COMER</v>
      </c>
      <c r="B25" s="7">
        <v>0</v>
      </c>
      <c r="C25" s="7">
        <v>0</v>
      </c>
      <c r="D25" s="8" t="s">
        <v>221</v>
      </c>
      <c r="E25" s="8">
        <v>6.0623564835623398</v>
      </c>
      <c r="F25" s="8">
        <v>6.1067836488868199</v>
      </c>
      <c r="G25" s="8">
        <v>5.9961071645932904</v>
      </c>
      <c r="H25" s="8">
        <v>5.3144384933222302</v>
      </c>
    </row>
    <row r="26" spans="1:8" x14ac:dyDescent="0.35">
      <c r="A26" s="7" t="str">
        <f>B3&amp;C3&amp;D26</f>
        <v>DISTRIBUCION VOLUMEN X CRITERIO (Consumiciones).T.Alimentos TOTAL INGCOMIDA</v>
      </c>
      <c r="B26" s="7">
        <v>0</v>
      </c>
      <c r="C26" s="7">
        <v>0</v>
      </c>
      <c r="D26" s="8" t="s">
        <v>222</v>
      </c>
      <c r="E26" s="8">
        <v>37.935330511192198</v>
      </c>
      <c r="F26" s="8">
        <v>36.956858548636099</v>
      </c>
      <c r="G26" s="8">
        <v>40.671840004301799</v>
      </c>
      <c r="H26" s="8">
        <v>40.799039357395401</v>
      </c>
    </row>
    <row r="27" spans="1:8" x14ac:dyDescent="0.35">
      <c r="A27" s="7" t="str">
        <f>B3&amp;C3&amp;D27</f>
        <v>DISTRIBUCION VOLUMEN X CRITERIO (Consumiciones).T.Alimentos TOTAL INGTARDE/MERIENDA</v>
      </c>
      <c r="B27" s="7">
        <v>0</v>
      </c>
      <c r="C27" s="7">
        <v>0</v>
      </c>
      <c r="D27" s="8" t="s">
        <v>223</v>
      </c>
      <c r="E27" s="8">
        <v>10.4194463082711</v>
      </c>
      <c r="F27" s="8">
        <v>10.109105505634201</v>
      </c>
      <c r="G27" s="8">
        <v>9.2879239813489392</v>
      </c>
      <c r="H27" s="8">
        <v>9.0795881905468807</v>
      </c>
    </row>
    <row r="28" spans="1:8" x14ac:dyDescent="0.35">
      <c r="A28" s="7" t="str">
        <f>B3&amp;C3&amp;D28</f>
        <v>DISTRIBUCION VOLUMEN X CRITERIO (Consumiciones).T.Alimentos TOTAL INGANTES DE CENAR</v>
      </c>
      <c r="B28" s="7">
        <v>0</v>
      </c>
      <c r="C28" s="7">
        <v>0</v>
      </c>
      <c r="D28" s="8" t="s">
        <v>224</v>
      </c>
      <c r="E28" s="8">
        <v>2.2215024488749902</v>
      </c>
      <c r="F28" s="8">
        <v>1.8796851963418899</v>
      </c>
      <c r="G28" s="8">
        <v>1.74146334110868</v>
      </c>
      <c r="H28" s="8">
        <v>1.7868030167753</v>
      </c>
    </row>
    <row r="29" spans="1:8" x14ac:dyDescent="0.35">
      <c r="A29" s="7" t="str">
        <f>B3&amp;C3&amp;D29</f>
        <v>DISTRIBUCION VOLUMEN X CRITERIO (Consumiciones).T.Alimentos TOTAL INGCENA</v>
      </c>
      <c r="B29" s="7">
        <v>0</v>
      </c>
      <c r="C29" s="7">
        <v>0</v>
      </c>
      <c r="D29" s="8" t="s">
        <v>225</v>
      </c>
      <c r="E29" s="8">
        <v>21.510626816694302</v>
      </c>
      <c r="F29" s="8">
        <v>22.583271419518798</v>
      </c>
      <c r="G29" s="8">
        <v>22.392521323824798</v>
      </c>
      <c r="H29" s="8">
        <v>23.946853769171799</v>
      </c>
    </row>
    <row r="30" spans="1:8" x14ac:dyDescent="0.35">
      <c r="A30" s="7" t="str">
        <f>B3&amp;C3&amp;D30</f>
        <v>DISTRIBUCION VOLUMEN X CRITERIO (Consumiciones).T.Alimentos TOTAL INGDESPUES DE LA CENA</v>
      </c>
      <c r="B30" s="7">
        <v>0</v>
      </c>
      <c r="C30" s="7">
        <v>0</v>
      </c>
      <c r="D30" s="8" t="s">
        <v>226</v>
      </c>
      <c r="E30" s="8">
        <v>1.17224145791451</v>
      </c>
      <c r="F30" s="8">
        <v>0.93503602828142596</v>
      </c>
      <c r="G30" s="8">
        <v>0.87764088308213495</v>
      </c>
      <c r="H30" s="8">
        <v>0.95626802783609599</v>
      </c>
    </row>
    <row r="31" spans="1:8" x14ac:dyDescent="0.35">
      <c r="A31" s="7" t="str">
        <f>B3&amp;C3&amp;D31</f>
        <v>DISTRIBUCION VOLUMEN X CRITERIO (Consumiciones).T.Alimentos TOTAL INGDURANTE EL DIA</v>
      </c>
      <c r="B31" s="7">
        <v>0</v>
      </c>
      <c r="C31" s="7">
        <v>0</v>
      </c>
      <c r="D31" s="8" t="s">
        <v>227</v>
      </c>
      <c r="E31" s="8">
        <v>3.09418219938981</v>
      </c>
      <c r="F31" s="8">
        <v>4.1256598522441896</v>
      </c>
      <c r="G31" s="8">
        <v>2.5827899685754199</v>
      </c>
      <c r="H31" s="8">
        <v>2.5264103851994202</v>
      </c>
    </row>
    <row r="32" spans="1:8" x14ac:dyDescent="0.35">
      <c r="A32" s="7" t="str">
        <f>B3&amp;C3&amp;D32</f>
        <v>DISTRIBUCION VOLUMEN X CRITERIO (Consumiciones).T.Alimentos TOTAL INGCON AMIGOS</v>
      </c>
      <c r="B32" s="7">
        <v>0</v>
      </c>
      <c r="C32" s="7">
        <v>0</v>
      </c>
      <c r="D32" s="8" t="s">
        <v>228</v>
      </c>
      <c r="E32" s="8">
        <v>22.7943704852288</v>
      </c>
      <c r="F32" s="8">
        <v>18.576403302921602</v>
      </c>
      <c r="G32" s="8">
        <v>18.184295366645902</v>
      </c>
      <c r="H32" s="8">
        <v>19.171882939170001</v>
      </c>
    </row>
    <row r="33" spans="1:8" x14ac:dyDescent="0.35">
      <c r="A33" s="7" t="str">
        <f>B3&amp;C3&amp;D33</f>
        <v>DISTRIBUCION VOLUMEN X CRITERIO (Consumiciones).T.Alimentos TOTAL INGCON CLIENTES</v>
      </c>
      <c r="B33" s="7">
        <v>0</v>
      </c>
      <c r="C33" s="7">
        <v>0</v>
      </c>
      <c r="D33" s="8" t="s">
        <v>229</v>
      </c>
      <c r="E33" s="8">
        <v>0.64798500667757897</v>
      </c>
      <c r="F33" s="8">
        <v>1.1499468617442601</v>
      </c>
      <c r="G33" s="8">
        <v>1.08633735354001</v>
      </c>
      <c r="H33" s="8">
        <v>0.31133136632174302</v>
      </c>
    </row>
    <row r="34" spans="1:8" x14ac:dyDescent="0.35">
      <c r="A34" s="7" t="str">
        <f>B3&amp;C3&amp;D34</f>
        <v>DISTRIBUCION VOLUMEN X CRITERIO (Consumiciones).T.Alimentos TOTAL INGCON COMPAÑEROS DE TRABAJO</v>
      </c>
      <c r="B34" s="7">
        <v>0</v>
      </c>
      <c r="C34" s="7">
        <v>0</v>
      </c>
      <c r="D34" s="8" t="s">
        <v>230</v>
      </c>
      <c r="E34" s="8">
        <v>5.99604593298724</v>
      </c>
      <c r="F34" s="8">
        <v>5.0026882540682802</v>
      </c>
      <c r="G34" s="8">
        <v>4.4784716751006002</v>
      </c>
      <c r="H34" s="8">
        <v>4.6671453039946096</v>
      </c>
    </row>
    <row r="35" spans="1:8" x14ac:dyDescent="0.35">
      <c r="A35" s="7" t="str">
        <f>B3&amp;C3&amp;D35</f>
        <v>DISTRIBUCION VOLUMEN X CRITERIO (Consumiciones).T.Alimentos TOTAL INGCON COMPAÑEROS DE CLASE</v>
      </c>
      <c r="B35" s="7">
        <v>0</v>
      </c>
      <c r="C35" s="7">
        <v>0</v>
      </c>
      <c r="D35" s="8" t="s">
        <v>231</v>
      </c>
      <c r="E35" s="8">
        <v>0.53324204518087404</v>
      </c>
      <c r="F35" s="8">
        <v>0.35887943446609</v>
      </c>
      <c r="G35" s="8">
        <v>0.43666789421069102</v>
      </c>
      <c r="H35" s="8">
        <v>0.53302782152332995</v>
      </c>
    </row>
    <row r="36" spans="1:8" x14ac:dyDescent="0.35">
      <c r="A36" s="7" t="str">
        <f>B3&amp;C3&amp;D36</f>
        <v>DISTRIBUCION VOLUMEN X CRITERIO (Consumiciones).T.Alimentos TOTAL INGCON FAMILIA</v>
      </c>
      <c r="B36" s="7">
        <v>0</v>
      </c>
      <c r="C36" s="7">
        <v>0</v>
      </c>
      <c r="D36" s="8" t="s">
        <v>232</v>
      </c>
      <c r="E36" s="8">
        <v>38.271495430011598</v>
      </c>
      <c r="F36" s="8">
        <v>40.743287466254898</v>
      </c>
      <c r="G36" s="8">
        <v>41.410627326596497</v>
      </c>
      <c r="H36" s="8">
        <v>42.064779255249398</v>
      </c>
    </row>
    <row r="37" spans="1:8" x14ac:dyDescent="0.35">
      <c r="A37" s="7" t="str">
        <f>B3&amp;C3&amp;D37</f>
        <v>DISTRIBUCION VOLUMEN X CRITERIO (Consumiciones).T.Alimentos TOTAL INGCON LA PAREJA</v>
      </c>
      <c r="B37" s="7">
        <v>0</v>
      </c>
      <c r="C37" s="7">
        <v>0</v>
      </c>
      <c r="D37" s="8" t="s">
        <v>233</v>
      </c>
      <c r="E37" s="8">
        <v>17.3759206623746</v>
      </c>
      <c r="F37" s="8">
        <v>18.065150127103699</v>
      </c>
      <c r="G37" s="8">
        <v>19.807236209072499</v>
      </c>
      <c r="H37" s="8">
        <v>19.779736153601799</v>
      </c>
    </row>
    <row r="38" spans="1:8" x14ac:dyDescent="0.35">
      <c r="A38" s="7" t="str">
        <f>B3&amp;C3&amp;D38</f>
        <v>DISTRIBUCION VOLUMEN X CRITERIO (Consumiciones).T.Alimentos TOTAL INGESTABA SOLO/A</v>
      </c>
      <c r="B38" s="7">
        <v>0</v>
      </c>
      <c r="C38" s="7">
        <v>0</v>
      </c>
      <c r="D38" s="8" t="s">
        <v>234</v>
      </c>
      <c r="E38" s="8">
        <v>13.604574302717801</v>
      </c>
      <c r="F38" s="8">
        <v>15.5056649661952</v>
      </c>
      <c r="G38" s="8">
        <v>14.043383361183899</v>
      </c>
      <c r="H38" s="8">
        <v>12.881123392249799</v>
      </c>
    </row>
    <row r="39" spans="1:8" x14ac:dyDescent="0.35">
      <c r="A39" s="7" t="str">
        <f>B3&amp;C3&amp;D39</f>
        <v>DISTRIBUCION VOLUMEN X CRITERIO (Consumiciones).T.Alimentos TOTAL INGOTROS</v>
      </c>
      <c r="B39" s="7">
        <v>0</v>
      </c>
      <c r="C39" s="7">
        <v>0</v>
      </c>
      <c r="D39" s="8" t="s">
        <v>235</v>
      </c>
      <c r="E39" s="8">
        <v>0.77635679780135702</v>
      </c>
      <c r="F39" s="8">
        <v>0.59796610458148003</v>
      </c>
      <c r="G39" s="8">
        <v>0.55298081364985496</v>
      </c>
      <c r="H39" s="8">
        <v>0.59097551663199999</v>
      </c>
    </row>
    <row r="40" spans="1:8" x14ac:dyDescent="0.35">
      <c r="A40" s="7" t="str">
        <f>B3&amp;C3&amp;D40</f>
        <v>DISTRIBUCION VOLUMEN X CRITERIO (Consumiciones).T.Alimentos TOTAL INGESTAR TRABAJANDO</v>
      </c>
      <c r="B40" s="7">
        <v>0</v>
      </c>
      <c r="C40" s="7">
        <v>0</v>
      </c>
      <c r="D40" s="8" t="s">
        <v>236</v>
      </c>
      <c r="E40" s="8">
        <v>9.35739086311413</v>
      </c>
      <c r="F40" s="8">
        <v>9.5757644138553495</v>
      </c>
      <c r="G40" s="8">
        <v>9.3354213802863502</v>
      </c>
      <c r="H40" s="8">
        <v>8.0051529615441801</v>
      </c>
    </row>
    <row r="41" spans="1:8" x14ac:dyDescent="0.35">
      <c r="A41" s="7" t="str">
        <f>B3&amp;C3&amp;D41</f>
        <v>DISTRIBUCION VOLUMEN X CRITERIO (Consumiciones).T.Alimentos TOTAL INGCOMIDA DE NEGOCIOS</v>
      </c>
      <c r="B41" s="7">
        <v>0</v>
      </c>
      <c r="C41" s="7">
        <v>0</v>
      </c>
      <c r="D41" s="8" t="s">
        <v>237</v>
      </c>
      <c r="E41" s="8">
        <v>0.45718911908757398</v>
      </c>
      <c r="F41" s="8">
        <v>0.31417068249011099</v>
      </c>
      <c r="G41" s="8">
        <v>0.34607636736047298</v>
      </c>
      <c r="H41" s="8">
        <v>0.32925403498068101</v>
      </c>
    </row>
    <row r="42" spans="1:8" x14ac:dyDescent="0.35">
      <c r="A42" s="7" t="str">
        <f>B3&amp;C3&amp;D42</f>
        <v>DISTRIBUCION VOLUMEN X CRITERIO (Consumiciones).T.Alimentos TOTAL INGPOR PLACER/RELAX</v>
      </c>
      <c r="B42" s="7">
        <v>0</v>
      </c>
      <c r="C42" s="7">
        <v>0</v>
      </c>
      <c r="D42" s="8" t="s">
        <v>238</v>
      </c>
      <c r="E42" s="8">
        <v>17.39435322784</v>
      </c>
      <c r="F42" s="8">
        <v>17.2319214618236</v>
      </c>
      <c r="G42" s="8">
        <v>18.713577994806801</v>
      </c>
      <c r="H42" s="8">
        <v>19.349920480787599</v>
      </c>
    </row>
    <row r="43" spans="1:8" x14ac:dyDescent="0.35">
      <c r="A43" s="7" t="str">
        <f>B3&amp;C3&amp;D43</f>
        <v>DISTRIBUCION VOLUMEN X CRITERIO (Consumiciones).T.Alimentos TOTAL INGTENER HAMBRE/SIN PLANIFICAR</v>
      </c>
      <c r="B43" s="7">
        <v>0</v>
      </c>
      <c r="C43" s="7">
        <v>0</v>
      </c>
      <c r="D43" s="8" t="s">
        <v>239</v>
      </c>
      <c r="E43" s="8">
        <v>26.118140348934102</v>
      </c>
      <c r="F43" s="8">
        <v>28.333961341652799</v>
      </c>
      <c r="G43" s="8">
        <v>27.856545185977001</v>
      </c>
      <c r="H43" s="8">
        <v>26.456960044146001</v>
      </c>
    </row>
    <row r="44" spans="1:8" x14ac:dyDescent="0.35">
      <c r="A44" s="7" t="str">
        <f>B3&amp;C3&amp;D44</f>
        <v>DISTRIBUCION VOLUMEN X CRITERIO (Consumiciones).T.Alimentos TOTAL INGESTAR DE COMPRAS</v>
      </c>
      <c r="B44" s="7">
        <v>0</v>
      </c>
      <c r="C44" s="7">
        <v>0</v>
      </c>
      <c r="D44" s="8" t="s">
        <v>240</v>
      </c>
      <c r="E44" s="8">
        <v>4.0977782399781599</v>
      </c>
      <c r="F44" s="8">
        <v>4.0780447581884101</v>
      </c>
      <c r="G44" s="8">
        <v>3.31777244755712</v>
      </c>
      <c r="H44" s="8">
        <v>3.1880898970282101</v>
      </c>
    </row>
    <row r="45" spans="1:8" x14ac:dyDescent="0.35">
      <c r="A45" s="7" t="str">
        <f>B3&amp;C3&amp;D45</f>
        <v>DISTRIBUCION VOLUMEN X CRITERIO (Consumiciones).T.Alimentos TOTAL INGNO COCINAR EN CASA</v>
      </c>
      <c r="B45" s="7">
        <v>0</v>
      </c>
      <c r="C45" s="7">
        <v>0</v>
      </c>
      <c r="D45" s="8" t="s">
        <v>241</v>
      </c>
      <c r="E45" s="8">
        <v>8.27581782636749</v>
      </c>
      <c r="F45" s="8">
        <v>10.4819626785655</v>
      </c>
      <c r="G45" s="8">
        <v>11.270717860684099</v>
      </c>
      <c r="H45" s="8">
        <v>9.8801528401037206</v>
      </c>
    </row>
    <row r="46" spans="1:8" x14ac:dyDescent="0.35">
      <c r="A46" s="7" t="str">
        <f>B3&amp;C3&amp;D46</f>
        <v>DISTRIBUCION VOLUMEN X CRITERIO (Consumiciones).T.Alimentos TOTAL INGCELEBRACION/FIESTA/SALIR TOMAR</v>
      </c>
      <c r="B46" s="7">
        <v>0</v>
      </c>
      <c r="C46" s="7">
        <v>0</v>
      </c>
      <c r="D46" s="8" t="s">
        <v>242</v>
      </c>
      <c r="E46" s="8">
        <v>25.543800927005101</v>
      </c>
      <c r="F46" s="8">
        <v>21.118510018920698</v>
      </c>
      <c r="G46" s="8">
        <v>22.209876623678198</v>
      </c>
      <c r="H46" s="8">
        <v>25.848941670690401</v>
      </c>
    </row>
    <row r="47" spans="1:8" x14ac:dyDescent="0.35">
      <c r="A47" s="7" t="str">
        <f>B3&amp;C3&amp;D47</f>
        <v>DISTRIBUCION VOLUMEN X CRITERIO (Consumiciones).T.Alimentos TOTAL INGVIENDO DEPORTES</v>
      </c>
      <c r="B47" s="7">
        <v>0</v>
      </c>
      <c r="C47" s="7">
        <v>0</v>
      </c>
      <c r="D47" s="8" t="s">
        <v>243</v>
      </c>
      <c r="E47" s="8">
        <v>0.82354175064618595</v>
      </c>
      <c r="F47" s="8">
        <v>0.787741703371447</v>
      </c>
      <c r="G47" s="8">
        <v>0.65736774910521001</v>
      </c>
      <c r="H47" s="8">
        <v>0.72702050206400204</v>
      </c>
    </row>
    <row r="48" spans="1:8" x14ac:dyDescent="0.35">
      <c r="A48" s="7" t="str">
        <f>B3&amp;C3&amp;D48</f>
        <v>DISTRIBUCION VOLUMEN X CRITERIO (Consumiciones).T.Alimentos TOTAL INGOTROS MOTIVOS</v>
      </c>
      <c r="B48" s="7">
        <v>0</v>
      </c>
      <c r="C48" s="7">
        <v>0</v>
      </c>
      <c r="D48" s="8" t="s">
        <v>244</v>
      </c>
      <c r="E48" s="8">
        <v>7.9319997707600596</v>
      </c>
      <c r="F48" s="8">
        <v>8.0779160815308604</v>
      </c>
      <c r="G48" s="8">
        <v>6.2926384836681004</v>
      </c>
      <c r="H48" s="8">
        <v>6.21449493884744</v>
      </c>
    </row>
    <row r="49" spans="1:8" x14ac:dyDescent="0.35">
      <c r="A49" s="7" t="str">
        <f>B49&amp;C49&amp;D49</f>
        <v>DISTRIBUCION VOLUMEN X CRITERIO (kg ó litros).T.Alimentos TOTAL INGT.ESPAÑA</v>
      </c>
      <c r="B49" s="7" t="s">
        <v>193</v>
      </c>
      <c r="C49" s="7" t="s">
        <v>175</v>
      </c>
      <c r="D49" s="8" t="s">
        <v>36</v>
      </c>
      <c r="E49" s="8">
        <v>100</v>
      </c>
      <c r="F49" s="8">
        <v>100</v>
      </c>
      <c r="G49" s="8">
        <v>100</v>
      </c>
      <c r="H49" s="8">
        <v>100</v>
      </c>
    </row>
    <row r="50" spans="1:8" x14ac:dyDescent="0.35">
      <c r="A50" s="7" t="str">
        <f>B49&amp;C49&amp;D50</f>
        <v>DISTRIBUCION VOLUMEN X CRITERIO (kg ó litros).T.Alimentos TOTAL INGHiper+Super+Discount+G.A</v>
      </c>
      <c r="B50" s="7">
        <v>0</v>
      </c>
      <c r="C50" s="7">
        <v>0</v>
      </c>
      <c r="D50" s="8" t="s">
        <v>23</v>
      </c>
      <c r="E50" s="8">
        <v>3.7951194451857702</v>
      </c>
      <c r="F50" s="8">
        <v>4.8888720677628896</v>
      </c>
      <c r="G50" s="8">
        <v>3.6284235038674399</v>
      </c>
      <c r="H50" s="8">
        <v>3.6511737435626399</v>
      </c>
    </row>
    <row r="51" spans="1:8" x14ac:dyDescent="0.35">
      <c r="A51" s="7" t="str">
        <f>B49&amp;C49&amp;D51</f>
        <v>DISTRIBUCION VOLUMEN X CRITERIO (kg ó litros).T.Alimentos TOTAL INGRestaurantes</v>
      </c>
      <c r="B51" s="7">
        <v>0</v>
      </c>
      <c r="C51" s="7">
        <v>0</v>
      </c>
      <c r="D51" s="8" t="s">
        <v>24</v>
      </c>
      <c r="E51" s="8">
        <v>26.402415514533502</v>
      </c>
      <c r="F51" s="8">
        <v>22.1106134737662</v>
      </c>
      <c r="G51" s="8">
        <v>25.464727150881998</v>
      </c>
      <c r="H51" s="8">
        <v>26.234228317731901</v>
      </c>
    </row>
    <row r="52" spans="1:8" x14ac:dyDescent="0.35">
      <c r="A52" s="7" t="str">
        <f>B49&amp;C49&amp;D52</f>
        <v>DISTRIBUCION VOLUMEN X CRITERIO (kg ó litros).T.Alimentos TOTAL INGRestaurantes Fast Food</v>
      </c>
      <c r="B52" s="7">
        <v>0</v>
      </c>
      <c r="C52" s="7">
        <v>0</v>
      </c>
      <c r="D52" s="8" t="s">
        <v>25</v>
      </c>
      <c r="E52" s="8">
        <v>24.233714610124999</v>
      </c>
      <c r="F52" s="8">
        <v>28.223615862204799</v>
      </c>
      <c r="G52" s="8">
        <v>27.151520975589399</v>
      </c>
      <c r="H52" s="8">
        <v>29.2419236640999</v>
      </c>
    </row>
    <row r="53" spans="1:8" x14ac:dyDescent="0.35">
      <c r="A53" s="7" t="str">
        <f>B49&amp;C49&amp;D53</f>
        <v>DISTRIBUCION VOLUMEN X CRITERIO (kg ó litros).T.Alimentos TOTAL INGBares/Cafeterias/Cervecerias</v>
      </c>
      <c r="B53" s="7">
        <v>0</v>
      </c>
      <c r="C53" s="7">
        <v>0</v>
      </c>
      <c r="D53" s="8" t="s">
        <v>26</v>
      </c>
      <c r="E53" s="8">
        <v>28.799298984587899</v>
      </c>
      <c r="F53" s="8">
        <v>26.267228346647499</v>
      </c>
      <c r="G53" s="8">
        <v>27.115097218879299</v>
      </c>
      <c r="H53" s="8">
        <v>27.075832497226099</v>
      </c>
    </row>
    <row r="54" spans="1:8" x14ac:dyDescent="0.35">
      <c r="A54" s="7" t="str">
        <f>B49&amp;C49&amp;D54</f>
        <v>DISTRIBUCION VOLUMEN X CRITERIO (kg ó litros).T.Alimentos TOTAL INGPanaderias/Pastelerias</v>
      </c>
      <c r="B54" s="7">
        <v>0</v>
      </c>
      <c r="C54" s="7">
        <v>0</v>
      </c>
      <c r="D54" s="8" t="s">
        <v>27</v>
      </c>
      <c r="E54" s="8">
        <v>1.95934973771831</v>
      </c>
      <c r="F54" s="8">
        <v>2.23570780260158</v>
      </c>
      <c r="G54" s="8">
        <v>1.7960811818395701</v>
      </c>
      <c r="H54" s="8">
        <v>1.57633372596932</v>
      </c>
    </row>
    <row r="55" spans="1:8" x14ac:dyDescent="0.35">
      <c r="A55" s="7" t="str">
        <f>B49&amp;C49&amp;D55</f>
        <v>DISTRIBUCION VOLUMEN X CRITERIO (kg ó litros).T.Alimentos TOTAL INGTda.Alimentacion/Delicatesen</v>
      </c>
      <c r="B55" s="7">
        <v>0</v>
      </c>
      <c r="C55" s="7">
        <v>0</v>
      </c>
      <c r="D55" s="8" t="s">
        <v>210</v>
      </c>
      <c r="E55" s="8">
        <v>0.64461347301412797</v>
      </c>
      <c r="F55" s="8">
        <v>0.74813672694580602</v>
      </c>
      <c r="G55" s="8">
        <v>0.50800584140954597</v>
      </c>
      <c r="H55" s="8">
        <v>0.49464661684717098</v>
      </c>
    </row>
    <row r="56" spans="1:8" x14ac:dyDescent="0.35">
      <c r="A56" s="7" t="str">
        <f>B49&amp;C49&amp;D56</f>
        <v>DISTRIBUCION VOLUMEN X CRITERIO (kg ó litros).T.Alimentos TOTAL INGCanal Conveniencia/24h</v>
      </c>
      <c r="B56" s="7">
        <v>0</v>
      </c>
      <c r="C56" s="7">
        <v>0</v>
      </c>
      <c r="D56" s="8" t="s">
        <v>211</v>
      </c>
      <c r="E56" s="8">
        <v>6.0940057613214202</v>
      </c>
      <c r="F56" s="8">
        <v>9.4725570639131096</v>
      </c>
      <c r="G56" s="8">
        <v>8.1448688396958904</v>
      </c>
      <c r="H56" s="8">
        <v>5.2113644871524398</v>
      </c>
    </row>
    <row r="57" spans="1:8" x14ac:dyDescent="0.35">
      <c r="A57" s="7" t="str">
        <f>B49&amp;C49&amp;D57</f>
        <v>DISTRIBUCION VOLUMEN X CRITERIO (kg ó litros).T.Alimentos TOTAL INGHoteles</v>
      </c>
      <c r="B57" s="7">
        <v>0</v>
      </c>
      <c r="C57" s="7">
        <v>0</v>
      </c>
      <c r="D57" s="8" t="s">
        <v>29</v>
      </c>
      <c r="E57" s="8">
        <v>0.660933322759376</v>
      </c>
      <c r="F57" s="8">
        <v>0.43877819563995801</v>
      </c>
      <c r="G57" s="8">
        <v>0.59850908154784499</v>
      </c>
      <c r="H57" s="8">
        <v>0.47755698546405101</v>
      </c>
    </row>
    <row r="58" spans="1:8" x14ac:dyDescent="0.35">
      <c r="A58" s="7" t="str">
        <f>B49&amp;C49&amp;D58</f>
        <v>DISTRIBUCION VOLUMEN X CRITERIO (kg ó litros).T.Alimentos TOTAL INGEstaciones de servicio</v>
      </c>
      <c r="B58" s="7">
        <v>0</v>
      </c>
      <c r="C58" s="7">
        <v>0</v>
      </c>
      <c r="D58" s="8" t="s">
        <v>30</v>
      </c>
      <c r="E58" s="8">
        <v>1.1313965715027601</v>
      </c>
      <c r="F58" s="8">
        <v>0.99080082328418995</v>
      </c>
      <c r="G58" s="8">
        <v>0.88789245792679095</v>
      </c>
      <c r="H58" s="8">
        <v>0.930463291204218</v>
      </c>
    </row>
    <row r="59" spans="1:8" x14ac:dyDescent="0.35">
      <c r="A59" s="7" t="str">
        <f>B49&amp;C49&amp;D59</f>
        <v>DISTRIBUCION VOLUMEN X CRITERIO (kg ó litros).T.Alimentos TOTAL INGMaquinas dispensadoras</v>
      </c>
      <c r="B59" s="7">
        <v>0</v>
      </c>
      <c r="C59" s="7">
        <v>0</v>
      </c>
      <c r="D59" s="8" t="s">
        <v>31</v>
      </c>
      <c r="E59" s="8">
        <v>0.24214341365901601</v>
      </c>
      <c r="F59" s="8">
        <v>0.203691223006081</v>
      </c>
      <c r="G59" s="8">
        <v>0.153222275075762</v>
      </c>
      <c r="H59" s="8">
        <v>0.15540237210827801</v>
      </c>
    </row>
    <row r="60" spans="1:8" x14ac:dyDescent="0.35">
      <c r="A60" s="7" t="str">
        <f>B49&amp;C49&amp;D60</f>
        <v>DISTRIBUCION VOLUMEN X CRITERIO (kg ó litros).T.Alimentos TOTAL INGServicio en la empresa</v>
      </c>
      <c r="B60" s="7">
        <v>0</v>
      </c>
      <c r="C60" s="7">
        <v>0</v>
      </c>
      <c r="D60" s="8" t="s">
        <v>32</v>
      </c>
      <c r="E60" s="8">
        <v>1.5409702603906299</v>
      </c>
      <c r="F60" s="8">
        <v>0.93954454083288197</v>
      </c>
      <c r="G60" s="8">
        <v>1.2183752708546101</v>
      </c>
      <c r="H60" s="8">
        <v>0.68041058432970802</v>
      </c>
    </row>
    <row r="61" spans="1:8" x14ac:dyDescent="0.35">
      <c r="A61" s="7" t="str">
        <f>B49&amp;C49&amp;D61</f>
        <v>DISTRIBUCION VOLUMEN X CRITERIO (kg ó litros).T.Alimentos TOTAL INGResto de canales</v>
      </c>
      <c r="B61" s="7">
        <v>0</v>
      </c>
      <c r="C61" s="7">
        <v>0</v>
      </c>
      <c r="D61" s="8" t="s">
        <v>33</v>
      </c>
      <c r="E61" s="8">
        <v>4.4960417438759599</v>
      </c>
      <c r="F61" s="8">
        <v>3.4804509471451301</v>
      </c>
      <c r="G61" s="8">
        <v>3.33327813101153</v>
      </c>
      <c r="H61" s="8">
        <v>4.270663092285</v>
      </c>
    </row>
    <row r="62" spans="1:8" x14ac:dyDescent="0.35">
      <c r="A62" s="7" t="str">
        <f>B49&amp;C49&amp;D62</f>
        <v>DISTRIBUCION VOLUMEN X CRITERIO (kg ó litros).T.Alimentos TOTAL INGEN LA CALLE</v>
      </c>
      <c r="B62" s="7">
        <v>0</v>
      </c>
      <c r="C62" s="7">
        <v>0</v>
      </c>
      <c r="D62" s="8" t="s">
        <v>212</v>
      </c>
      <c r="E62" s="8">
        <v>3.5908508412848699</v>
      </c>
      <c r="F62" s="8">
        <v>3.9772763370762201</v>
      </c>
      <c r="G62" s="8">
        <v>4.0327835581356002</v>
      </c>
      <c r="H62" s="8">
        <v>2.8653656570349901</v>
      </c>
    </row>
    <row r="63" spans="1:8" x14ac:dyDescent="0.35">
      <c r="A63" s="7" t="str">
        <f>B49&amp;C49&amp;D63</f>
        <v>DISTRIBUCION VOLUMEN X CRITERIO (kg ó litros).T.Alimentos TOTAL INGEN CASA DE OTROS</v>
      </c>
      <c r="B63" s="7">
        <v>0</v>
      </c>
      <c r="C63" s="7">
        <v>0</v>
      </c>
      <c r="D63" s="8" t="s">
        <v>213</v>
      </c>
      <c r="E63" s="8">
        <v>4.4222346654633604</v>
      </c>
      <c r="F63" s="8">
        <v>7.3831827315089802</v>
      </c>
      <c r="G63" s="8">
        <v>6.0620911390262</v>
      </c>
      <c r="H63" s="8">
        <v>5.6303396225192897</v>
      </c>
    </row>
    <row r="64" spans="1:8" x14ac:dyDescent="0.35">
      <c r="A64" s="7" t="str">
        <f>B49&amp;C49&amp;D64</f>
        <v>DISTRIBUCION VOLUMEN X CRITERIO (kg ó litros).T.Alimentos TOTAL INGEN EL ESTABLECIMIENTO</v>
      </c>
      <c r="B64" s="7">
        <v>0</v>
      </c>
      <c r="C64" s="7">
        <v>0</v>
      </c>
      <c r="D64" s="8" t="s">
        <v>214</v>
      </c>
      <c r="E64" s="8">
        <v>70.183299392989298</v>
      </c>
      <c r="F64" s="8">
        <v>52.018115653683303</v>
      </c>
      <c r="G64" s="8">
        <v>54.481449039889597</v>
      </c>
      <c r="H64" s="8">
        <v>61.214042311689703</v>
      </c>
    </row>
    <row r="65" spans="1:8" x14ac:dyDescent="0.35">
      <c r="A65" s="7" t="str">
        <f>B49&amp;C49&amp;D65</f>
        <v>DISTRIBUCION VOLUMEN X CRITERIO (kg ó litros).T.Alimentos TOTAL INGEN EL TRABAJO</v>
      </c>
      <c r="B65" s="7">
        <v>0</v>
      </c>
      <c r="C65" s="7">
        <v>0</v>
      </c>
      <c r="D65" s="8" t="s">
        <v>215</v>
      </c>
      <c r="E65" s="8">
        <v>2.6591880369623002</v>
      </c>
      <c r="F65" s="8">
        <v>2.6250176381792798</v>
      </c>
      <c r="G65" s="8">
        <v>2.9166316788822999</v>
      </c>
      <c r="H65" s="8">
        <v>2.9976353995940799</v>
      </c>
    </row>
    <row r="66" spans="1:8" x14ac:dyDescent="0.35">
      <c r="A66" s="7" t="str">
        <f>B49&amp;C49&amp;D66</f>
        <v>DISTRIBUCION VOLUMEN X CRITERIO (kg ó litros).T.Alimentos TOTAL INGEN COLEGIO/INSTITUTO/UNIV.</v>
      </c>
      <c r="B66" s="7">
        <v>0</v>
      </c>
      <c r="C66" s="7">
        <v>0</v>
      </c>
      <c r="D66" s="8" t="s">
        <v>216</v>
      </c>
      <c r="E66" s="8">
        <v>0.41044797037856801</v>
      </c>
      <c r="F66" s="8">
        <v>0.26359171992208102</v>
      </c>
      <c r="G66" s="8">
        <v>0.18247144076382901</v>
      </c>
      <c r="H66" s="8">
        <v>0.30148341834036402</v>
      </c>
    </row>
    <row r="67" spans="1:8" x14ac:dyDescent="0.35">
      <c r="A67" s="7" t="str">
        <f>B49&amp;C49&amp;D67</f>
        <v>DISTRIBUCION VOLUMEN X CRITERIO (kg ó litros).T.Alimentos TOTAL INGEN MI CASA</v>
      </c>
      <c r="B67" s="7">
        <v>0</v>
      </c>
      <c r="C67" s="7">
        <v>0</v>
      </c>
      <c r="D67" s="8" t="s">
        <v>217</v>
      </c>
      <c r="E67" s="8">
        <v>16.9445220163107</v>
      </c>
      <c r="F67" s="8">
        <v>31.501785508694201</v>
      </c>
      <c r="G67" s="8">
        <v>30.634855773478399</v>
      </c>
      <c r="H67" s="8">
        <v>25.0860431734198</v>
      </c>
    </row>
    <row r="68" spans="1:8" x14ac:dyDescent="0.35">
      <c r="A68" s="7" t="str">
        <f>B49&amp;C49&amp;D68</f>
        <v>DISTRIBUCION VOLUMEN X CRITERIO (kg ó litros).T.Alimentos TOTAL INGEN M.TRANSP.(AVION,TREN,AUTOC,E</v>
      </c>
      <c r="B68" s="7">
        <v>0</v>
      </c>
      <c r="C68" s="7">
        <v>0</v>
      </c>
      <c r="D68" s="8" t="s">
        <v>218</v>
      </c>
      <c r="E68" s="8">
        <v>0.239150516457906</v>
      </c>
      <c r="F68" s="8">
        <v>0.18075796329858801</v>
      </c>
      <c r="G68" s="8">
        <v>0.29419751072985501</v>
      </c>
      <c r="H68" s="8">
        <v>0.19656048925408601</v>
      </c>
    </row>
    <row r="69" spans="1:8" x14ac:dyDescent="0.35">
      <c r="A69" s="7" t="str">
        <f>B49&amp;C49&amp;D69</f>
        <v>DISTRIBUCION VOLUMEN X CRITERIO (kg ó litros).T.Alimentos TOTAL INGEN OTRO LUGAR</v>
      </c>
      <c r="B69" s="7">
        <v>0</v>
      </c>
      <c r="C69" s="7">
        <v>0</v>
      </c>
      <c r="D69" s="8" t="s">
        <v>219</v>
      </c>
      <c r="E69" s="8">
        <v>1.5503099036813299</v>
      </c>
      <c r="F69" s="8">
        <v>2.0502702172593201</v>
      </c>
      <c r="G69" s="8">
        <v>1.39552285995644</v>
      </c>
      <c r="H69" s="8">
        <v>1.70852756192641</v>
      </c>
    </row>
    <row r="70" spans="1:8" x14ac:dyDescent="0.35">
      <c r="A70" s="7" t="str">
        <f>B49&amp;C49&amp;D70</f>
        <v>DISTRIBUCION VOLUMEN X CRITERIO (kg ó litros).T.Alimentos TOTAL INGDESAYUNO</v>
      </c>
      <c r="B70" s="7">
        <v>0</v>
      </c>
      <c r="C70" s="7">
        <v>0</v>
      </c>
      <c r="D70" s="8" t="s">
        <v>220</v>
      </c>
      <c r="E70" s="8">
        <v>10.065223226247801</v>
      </c>
      <c r="F70" s="8">
        <v>9.2363866617203705</v>
      </c>
      <c r="G70" s="8">
        <v>8.7457980580833095</v>
      </c>
      <c r="H70" s="8">
        <v>8.08451982463869</v>
      </c>
    </row>
    <row r="71" spans="1:8" x14ac:dyDescent="0.35">
      <c r="A71" s="7" t="str">
        <f>B49&amp;C49&amp;D71</f>
        <v>DISTRIBUCION VOLUMEN X CRITERIO (kg ó litros).T.Alimentos TOTAL INGAPERITIVO/ANTES DE COMER</v>
      </c>
      <c r="B71" s="7">
        <v>0</v>
      </c>
      <c r="C71" s="7">
        <v>0</v>
      </c>
      <c r="D71" s="8" t="s">
        <v>221</v>
      </c>
      <c r="E71" s="8">
        <v>3.80096959470298</v>
      </c>
      <c r="F71" s="8">
        <v>3.6272116860701402</v>
      </c>
      <c r="G71" s="8">
        <v>3.5307121594943802</v>
      </c>
      <c r="H71" s="8">
        <v>3.3574994999771501</v>
      </c>
    </row>
    <row r="72" spans="1:8" x14ac:dyDescent="0.35">
      <c r="A72" s="7" t="str">
        <f>B49&amp;C49&amp;D72</f>
        <v>DISTRIBUCION VOLUMEN X CRITERIO (kg ó litros).T.Alimentos TOTAL INGCOMIDA</v>
      </c>
      <c r="B72" s="7">
        <v>0</v>
      </c>
      <c r="C72" s="7">
        <v>0</v>
      </c>
      <c r="D72" s="8" t="s">
        <v>222</v>
      </c>
      <c r="E72" s="8">
        <v>47.845531332722999</v>
      </c>
      <c r="F72" s="8">
        <v>46.854336062002702</v>
      </c>
      <c r="G72" s="8">
        <v>50.561078126558698</v>
      </c>
      <c r="H72" s="8">
        <v>49.6558164205534</v>
      </c>
    </row>
    <row r="73" spans="1:8" x14ac:dyDescent="0.35">
      <c r="A73" s="7" t="str">
        <f>B49&amp;C49&amp;D73</f>
        <v>DISTRIBUCION VOLUMEN X CRITERIO (kg ó litros).T.Alimentos TOTAL INGTARDE/MERIENDA</v>
      </c>
      <c r="B73" s="7">
        <v>0</v>
      </c>
      <c r="C73" s="7">
        <v>0</v>
      </c>
      <c r="D73" s="8" t="s">
        <v>223</v>
      </c>
      <c r="E73" s="8">
        <v>5.5548100363120003</v>
      </c>
      <c r="F73" s="8">
        <v>5.03811720895468</v>
      </c>
      <c r="G73" s="8">
        <v>4.8649662588170397</v>
      </c>
      <c r="H73" s="8">
        <v>4.6177653701833501</v>
      </c>
    </row>
    <row r="74" spans="1:8" x14ac:dyDescent="0.35">
      <c r="A74" s="7" t="str">
        <f>B49&amp;C49&amp;D74</f>
        <v>DISTRIBUCION VOLUMEN X CRITERIO (kg ó litros).T.Alimentos TOTAL INGANTES DE CENAR</v>
      </c>
      <c r="B74" s="7">
        <v>0</v>
      </c>
      <c r="C74" s="7">
        <v>0</v>
      </c>
      <c r="D74" s="8" t="s">
        <v>224</v>
      </c>
      <c r="E74" s="8">
        <v>1.44481917824666</v>
      </c>
      <c r="F74" s="8">
        <v>1.54402397052482</v>
      </c>
      <c r="G74" s="8">
        <v>1.4337346284663299</v>
      </c>
      <c r="H74" s="8">
        <v>1.33368226325724</v>
      </c>
    </row>
    <row r="75" spans="1:8" x14ac:dyDescent="0.35">
      <c r="A75" s="7" t="str">
        <f>B49&amp;C49&amp;D75</f>
        <v>DISTRIBUCION VOLUMEN X CRITERIO (kg ó litros).T.Alimentos TOTAL INGCENA</v>
      </c>
      <c r="B75" s="7">
        <v>0</v>
      </c>
      <c r="C75" s="7">
        <v>0</v>
      </c>
      <c r="D75" s="8" t="s">
        <v>225</v>
      </c>
      <c r="E75" s="8">
        <v>29.227863248044599</v>
      </c>
      <c r="F75" s="8">
        <v>31.462024577430199</v>
      </c>
      <c r="G75" s="8">
        <v>29.1596888672576</v>
      </c>
      <c r="H75" s="8">
        <v>30.946565294499202</v>
      </c>
    </row>
    <row r="76" spans="1:8" x14ac:dyDescent="0.35">
      <c r="A76" s="7" t="str">
        <f>B49&amp;C49&amp;D76</f>
        <v>DISTRIBUCION VOLUMEN X CRITERIO (kg ó litros).T.Alimentos TOTAL INGDESPUES DE LA CENA</v>
      </c>
      <c r="B76" s="7">
        <v>0</v>
      </c>
      <c r="C76" s="7">
        <v>0</v>
      </c>
      <c r="D76" s="8" t="s">
        <v>226</v>
      </c>
      <c r="E76" s="8">
        <v>0.67200757982128201</v>
      </c>
      <c r="F76" s="8">
        <v>0.517179575042233</v>
      </c>
      <c r="G76" s="8">
        <v>0.424117143300487</v>
      </c>
      <c r="H76" s="8">
        <v>0.57879804203352003</v>
      </c>
    </row>
    <row r="77" spans="1:8" x14ac:dyDescent="0.35">
      <c r="A77" s="7" t="str">
        <f>B49&amp;C49&amp;D77</f>
        <v>DISTRIBUCION VOLUMEN X CRITERIO (kg ó litros).T.Alimentos TOTAL INGDURANTE EL DIA</v>
      </c>
      <c r="B77" s="7">
        <v>0</v>
      </c>
      <c r="C77" s="7">
        <v>0</v>
      </c>
      <c r="D77" s="8" t="s">
        <v>227</v>
      </c>
      <c r="E77" s="8">
        <v>1.3887768531004101</v>
      </c>
      <c r="F77" s="8">
        <v>1.7207182882082299</v>
      </c>
      <c r="G77" s="8">
        <v>1.2799069046276299</v>
      </c>
      <c r="H77" s="8">
        <v>1.4253533738417501</v>
      </c>
    </row>
    <row r="78" spans="1:8" x14ac:dyDescent="0.35">
      <c r="A78" s="7" t="str">
        <f>B49&amp;C49&amp;D78</f>
        <v>DISTRIBUCION VOLUMEN X CRITERIO (kg ó litros).T.Alimentos TOTAL INGCON AMIGOS</v>
      </c>
      <c r="B78" s="7">
        <v>0</v>
      </c>
      <c r="C78" s="7">
        <v>0</v>
      </c>
      <c r="D78" s="8" t="s">
        <v>228</v>
      </c>
      <c r="E78" s="8">
        <v>21.7910871266456</v>
      </c>
      <c r="F78" s="8">
        <v>18.555284568298202</v>
      </c>
      <c r="G78" s="8">
        <v>17.0891666194686</v>
      </c>
      <c r="H78" s="8">
        <v>18.389551695661499</v>
      </c>
    </row>
    <row r="79" spans="1:8" x14ac:dyDescent="0.35">
      <c r="A79" s="7" t="str">
        <f>B49&amp;C49&amp;D79</f>
        <v>DISTRIBUCION VOLUMEN X CRITERIO (kg ó litros).T.Alimentos TOTAL INGCON CLIENTES</v>
      </c>
      <c r="B79" s="7">
        <v>0</v>
      </c>
      <c r="C79" s="7">
        <v>0</v>
      </c>
      <c r="D79" s="8" t="s">
        <v>229</v>
      </c>
      <c r="E79" s="8">
        <v>0.540866255739607</v>
      </c>
      <c r="F79" s="8">
        <v>0.51798925699093201</v>
      </c>
      <c r="G79" s="8">
        <v>0.428865380224074</v>
      </c>
      <c r="H79" s="8">
        <v>0.184440191909336</v>
      </c>
    </row>
    <row r="80" spans="1:8" x14ac:dyDescent="0.35">
      <c r="A80" s="7" t="str">
        <f>B49&amp;C49&amp;D80</f>
        <v>DISTRIBUCION VOLUMEN X CRITERIO (kg ó litros).T.Alimentos TOTAL INGCON COMPAÑEROS DE TRABAJO</v>
      </c>
      <c r="B80" s="7">
        <v>0</v>
      </c>
      <c r="C80" s="7">
        <v>0</v>
      </c>
      <c r="D80" s="8" t="s">
        <v>230</v>
      </c>
      <c r="E80" s="8">
        <v>5.6656953962590304</v>
      </c>
      <c r="F80" s="8">
        <v>3.9429954849561502</v>
      </c>
      <c r="G80" s="8">
        <v>3.2253903840026501</v>
      </c>
      <c r="H80" s="8">
        <v>3.8919105738673299</v>
      </c>
    </row>
    <row r="81" spans="1:8" x14ac:dyDescent="0.35">
      <c r="A81" s="7" t="str">
        <f>B49&amp;C49&amp;D81</f>
        <v>DISTRIBUCION VOLUMEN X CRITERIO (kg ó litros).T.Alimentos TOTAL INGCON COMPAÑEROS DE CLASE</v>
      </c>
      <c r="B81" s="7">
        <v>0</v>
      </c>
      <c r="C81" s="7">
        <v>0</v>
      </c>
      <c r="D81" s="8" t="s">
        <v>231</v>
      </c>
      <c r="E81" s="8">
        <v>0.47789278836439703</v>
      </c>
      <c r="F81" s="8">
        <v>0.29710727561112799</v>
      </c>
      <c r="G81" s="8">
        <v>0.235164156779854</v>
      </c>
      <c r="H81" s="8">
        <v>0.31023046147588301</v>
      </c>
    </row>
    <row r="82" spans="1:8" x14ac:dyDescent="0.35">
      <c r="A82" s="7" t="str">
        <f>B49&amp;C49&amp;D82</f>
        <v>DISTRIBUCION VOLUMEN X CRITERIO (kg ó litros).T.Alimentos TOTAL INGCON FAMILIA</v>
      </c>
      <c r="B82" s="7">
        <v>0</v>
      </c>
      <c r="C82" s="7">
        <v>0</v>
      </c>
      <c r="D82" s="8" t="s">
        <v>232</v>
      </c>
      <c r="E82" s="8">
        <v>40.540218822648697</v>
      </c>
      <c r="F82" s="8">
        <v>43.948236830455599</v>
      </c>
      <c r="G82" s="8">
        <v>46.2196340356791</v>
      </c>
      <c r="H82" s="8">
        <v>45.552074931210299</v>
      </c>
    </row>
    <row r="83" spans="1:8" x14ac:dyDescent="0.35">
      <c r="A83" s="7" t="str">
        <f>B49&amp;C49&amp;D83</f>
        <v>DISTRIBUCION VOLUMEN X CRITERIO (kg ó litros).T.Alimentos TOTAL INGCON LA PAREJA</v>
      </c>
      <c r="B83" s="7">
        <v>0</v>
      </c>
      <c r="C83" s="7">
        <v>0</v>
      </c>
      <c r="D83" s="8" t="s">
        <v>233</v>
      </c>
      <c r="E83" s="8">
        <v>19.9111948785294</v>
      </c>
      <c r="F83" s="8">
        <v>20.013751530994</v>
      </c>
      <c r="G83" s="8">
        <v>21.301918665849001</v>
      </c>
      <c r="H83" s="8">
        <v>21.0097620468452</v>
      </c>
    </row>
    <row r="84" spans="1:8" x14ac:dyDescent="0.35">
      <c r="A84" s="7" t="str">
        <f>B49&amp;C49&amp;D84</f>
        <v>DISTRIBUCION VOLUMEN X CRITERIO (kg ó litros).T.Alimentos TOTAL INGESTABA SOLO/A</v>
      </c>
      <c r="B84" s="7">
        <v>0</v>
      </c>
      <c r="C84" s="7">
        <v>0</v>
      </c>
      <c r="D84" s="8" t="s">
        <v>234</v>
      </c>
      <c r="E84" s="8">
        <v>10.5109650553121</v>
      </c>
      <c r="F84" s="8">
        <v>12.195620544862299</v>
      </c>
      <c r="G84" s="8">
        <v>11.1099684142876</v>
      </c>
      <c r="H84" s="8">
        <v>10.1785916733145</v>
      </c>
    </row>
    <row r="85" spans="1:8" x14ac:dyDescent="0.35">
      <c r="A85" s="7" t="str">
        <f>B49&amp;C49&amp;D85</f>
        <v>DISTRIBUCION VOLUMEN X CRITERIO (kg ó litros).T.Alimentos TOTAL INGOTROS</v>
      </c>
      <c r="B85" s="7">
        <v>0</v>
      </c>
      <c r="C85" s="7">
        <v>0</v>
      </c>
      <c r="D85" s="8" t="s">
        <v>235</v>
      </c>
      <c r="E85" s="8">
        <v>0.56208149117698003</v>
      </c>
      <c r="F85" s="8">
        <v>0.52901242952620298</v>
      </c>
      <c r="G85" s="8">
        <v>0.389896141211098</v>
      </c>
      <c r="H85" s="8">
        <v>0.48343687262448398</v>
      </c>
    </row>
    <row r="86" spans="1:8" x14ac:dyDescent="0.35">
      <c r="A86" s="7" t="str">
        <f>B49&amp;C49&amp;D86</f>
        <v>DISTRIBUCION VOLUMEN X CRITERIO (kg ó litros).T.Alimentos TOTAL INGESTAR TRABAJANDO</v>
      </c>
      <c r="B86" s="7">
        <v>0</v>
      </c>
      <c r="C86" s="7">
        <v>0</v>
      </c>
      <c r="D86" s="8" t="s">
        <v>236</v>
      </c>
      <c r="E86" s="8">
        <v>8.5044936247089993</v>
      </c>
      <c r="F86" s="8">
        <v>7.1312856846616599</v>
      </c>
      <c r="G86" s="8">
        <v>6.5211206245020996</v>
      </c>
      <c r="H86" s="8">
        <v>6.4819816483277002</v>
      </c>
    </row>
    <row r="87" spans="1:8" x14ac:dyDescent="0.35">
      <c r="A87" s="7" t="str">
        <f>B49&amp;C49&amp;D87</f>
        <v>DISTRIBUCION VOLUMEN X CRITERIO (kg ó litros).T.Alimentos TOTAL INGCOMIDA DE NEGOCIOS</v>
      </c>
      <c r="B87" s="7">
        <v>0</v>
      </c>
      <c r="C87" s="7">
        <v>0</v>
      </c>
      <c r="D87" s="8" t="s">
        <v>237</v>
      </c>
      <c r="E87" s="8">
        <v>0.63031878547623499</v>
      </c>
      <c r="F87" s="8">
        <v>0.37667810814527802</v>
      </c>
      <c r="G87" s="8">
        <v>0.33361638461543802</v>
      </c>
      <c r="H87" s="8">
        <v>0.33713602623728101</v>
      </c>
    </row>
    <row r="88" spans="1:8" x14ac:dyDescent="0.35">
      <c r="A88" s="7" t="str">
        <f>B49&amp;C49&amp;D88</f>
        <v>DISTRIBUCION VOLUMEN X CRITERIO (kg ó litros).T.Alimentos TOTAL INGPOR PLACER/RELAX</v>
      </c>
      <c r="B88" s="7">
        <v>0</v>
      </c>
      <c r="C88" s="7">
        <v>0</v>
      </c>
      <c r="D88" s="8" t="s">
        <v>238</v>
      </c>
      <c r="E88" s="8">
        <v>18.387628518883499</v>
      </c>
      <c r="F88" s="8">
        <v>16.8893228567457</v>
      </c>
      <c r="G88" s="8">
        <v>17.956908203636001</v>
      </c>
      <c r="H88" s="8">
        <v>18.088852021629801</v>
      </c>
    </row>
    <row r="89" spans="1:8" x14ac:dyDescent="0.35">
      <c r="A89" s="7" t="str">
        <f>B49&amp;C49&amp;D89</f>
        <v>DISTRIBUCION VOLUMEN X CRITERIO (kg ó litros).T.Alimentos TOTAL INGTENER HAMBRE/SIN PLANIFICAR</v>
      </c>
      <c r="B89" s="7">
        <v>0</v>
      </c>
      <c r="C89" s="7">
        <v>0</v>
      </c>
      <c r="D89" s="8" t="s">
        <v>239</v>
      </c>
      <c r="E89" s="8">
        <v>26.515203960867002</v>
      </c>
      <c r="F89" s="8">
        <v>30.559150762545201</v>
      </c>
      <c r="G89" s="8">
        <v>30.167573988911698</v>
      </c>
      <c r="H89" s="8">
        <v>29.6379079268639</v>
      </c>
    </row>
    <row r="90" spans="1:8" x14ac:dyDescent="0.35">
      <c r="A90" s="7" t="str">
        <f>B49&amp;C49&amp;D90</f>
        <v>DISTRIBUCION VOLUMEN X CRITERIO (kg ó litros).T.Alimentos TOTAL INGESTAR DE COMPRAS</v>
      </c>
      <c r="B90" s="7">
        <v>0</v>
      </c>
      <c r="C90" s="7">
        <v>0</v>
      </c>
      <c r="D90" s="8" t="s">
        <v>240</v>
      </c>
      <c r="E90" s="8">
        <v>4.1445623924708697</v>
      </c>
      <c r="F90" s="8">
        <v>4.09621171905665</v>
      </c>
      <c r="G90" s="8">
        <v>3.5303956127069398</v>
      </c>
      <c r="H90" s="8">
        <v>3.4252974360178401</v>
      </c>
    </row>
    <row r="91" spans="1:8" x14ac:dyDescent="0.35">
      <c r="A91" s="7" t="str">
        <f>B49&amp;C49&amp;D91</f>
        <v>DISTRIBUCION VOLUMEN X CRITERIO (kg ó litros).T.Alimentos TOTAL INGNO COCINAR EN CASA</v>
      </c>
      <c r="B91" s="7">
        <v>0</v>
      </c>
      <c r="C91" s="7">
        <v>0</v>
      </c>
      <c r="D91" s="8" t="s">
        <v>241</v>
      </c>
      <c r="E91" s="8">
        <v>10.3488709648654</v>
      </c>
      <c r="F91" s="8">
        <v>13.897126001630401</v>
      </c>
      <c r="G91" s="8">
        <v>13.979033212388901</v>
      </c>
      <c r="H91" s="8">
        <v>11.306753506370701</v>
      </c>
    </row>
    <row r="92" spans="1:8" x14ac:dyDescent="0.35">
      <c r="A92" s="7" t="str">
        <f>B49&amp;C49&amp;D92</f>
        <v>DISTRIBUCION VOLUMEN X CRITERIO (kg ó litros).T.Alimentos TOTAL INGCELEBRACION/FIESTA/SALIR TOMAR</v>
      </c>
      <c r="B92" s="7">
        <v>0</v>
      </c>
      <c r="C92" s="7">
        <v>0</v>
      </c>
      <c r="D92" s="8" t="s">
        <v>242</v>
      </c>
      <c r="E92" s="8">
        <v>23.932136020658</v>
      </c>
      <c r="F92" s="8">
        <v>19.702265522676001</v>
      </c>
      <c r="G92" s="8">
        <v>21.4841539627025</v>
      </c>
      <c r="H92" s="8">
        <v>23.906859493971101</v>
      </c>
    </row>
    <row r="93" spans="1:8" x14ac:dyDescent="0.35">
      <c r="A93" s="7" t="str">
        <f>B49&amp;C49&amp;D93</f>
        <v>DISTRIBUCION VOLUMEN X CRITERIO (kg ó litros).T.Alimentos TOTAL INGVIENDO DEPORTES</v>
      </c>
      <c r="B93" s="7">
        <v>0</v>
      </c>
      <c r="C93" s="7">
        <v>0</v>
      </c>
      <c r="D93" s="8" t="s">
        <v>243</v>
      </c>
      <c r="E93" s="8">
        <v>0.92549841090188301</v>
      </c>
      <c r="F93" s="8">
        <v>0.74421076566232602</v>
      </c>
      <c r="G93" s="8">
        <v>0.74786490991941801</v>
      </c>
      <c r="H93" s="8">
        <v>1.14658518875064</v>
      </c>
    </row>
    <row r="94" spans="1:8" x14ac:dyDescent="0.35">
      <c r="A94" s="7" t="str">
        <f>B49&amp;C49&amp;D94</f>
        <v>DISTRIBUCION VOLUMEN X CRITERIO (kg ó litros).T.Alimentos TOTAL INGOTROS MOTIVOS</v>
      </c>
      <c r="B94" s="7">
        <v>0</v>
      </c>
      <c r="C94" s="7">
        <v>0</v>
      </c>
      <c r="D94" s="8" t="s">
        <v>244</v>
      </c>
      <c r="E94" s="8">
        <v>6.61128913333157</v>
      </c>
      <c r="F94" s="8">
        <v>6.6037468667705399</v>
      </c>
      <c r="G94" s="8">
        <v>5.2793372417193796</v>
      </c>
      <c r="H94" s="8">
        <v>5.6686269305646499</v>
      </c>
    </row>
    <row r="95" spans="1:8" x14ac:dyDescent="0.35">
      <c r="A95" s="7" t="str">
        <f>B95&amp;C95&amp;D95</f>
        <v>CONSUMO PER CAPITA (kg ó litros por individuo).T.Alimentos TOTAL INGT.ESPAÑA</v>
      </c>
      <c r="B95" s="7" t="s">
        <v>121</v>
      </c>
      <c r="C95" s="7" t="s">
        <v>175</v>
      </c>
      <c r="D95" s="8" t="s">
        <v>36</v>
      </c>
      <c r="E95" s="8">
        <v>51.260675504775698</v>
      </c>
      <c r="F95" s="8">
        <v>36.784712915990397</v>
      </c>
      <c r="G95" s="8">
        <v>44.480102530885297</v>
      </c>
      <c r="H95" s="8">
        <v>46.167053186712401</v>
      </c>
    </row>
    <row r="96" spans="1:8" x14ac:dyDescent="0.35">
      <c r="A96" s="7" t="str">
        <f>B95&amp;C95&amp;D96</f>
        <v>CONSUMO PER CAPITA (kg ó litros por individuo).T.Alimentos TOTAL INGHiper+Super+Discount+G.A</v>
      </c>
      <c r="B96" s="7">
        <v>0</v>
      </c>
      <c r="C96" s="7">
        <v>0</v>
      </c>
      <c r="D96" s="8" t="s">
        <v>23</v>
      </c>
      <c r="E96" s="8">
        <v>1.94540449652714</v>
      </c>
      <c r="F96" s="8">
        <v>1.79835698214758</v>
      </c>
      <c r="G96" s="8">
        <v>1.6139257721675699</v>
      </c>
      <c r="H96" s="8">
        <v>1.6856390511688699</v>
      </c>
    </row>
    <row r="97" spans="1:8" x14ac:dyDescent="0.35">
      <c r="A97" s="7" t="str">
        <f>B95&amp;C95&amp;D97</f>
        <v>CONSUMO PER CAPITA (kg ó litros por individuo).T.Alimentos TOTAL INGRestaurantes</v>
      </c>
      <c r="B97" s="7">
        <v>0</v>
      </c>
      <c r="C97" s="7">
        <v>0</v>
      </c>
      <c r="D97" s="8" t="s">
        <v>24</v>
      </c>
      <c r="E97" s="8">
        <v>13.5340595143755</v>
      </c>
      <c r="F97" s="8">
        <v>8.1333265055090997</v>
      </c>
      <c r="G97" s="8">
        <v>11.326735341149901</v>
      </c>
      <c r="H97" s="8">
        <v>12.1115727635136</v>
      </c>
    </row>
    <row r="98" spans="1:8" x14ac:dyDescent="0.35">
      <c r="A98" s="7" t="str">
        <f>B95&amp;C95&amp;D98</f>
        <v>CONSUMO PER CAPITA (kg ó litros por individuo).T.Alimentos TOTAL INGRestaurantes Fast Food</v>
      </c>
      <c r="B98" s="7">
        <v>0</v>
      </c>
      <c r="C98" s="7">
        <v>0</v>
      </c>
      <c r="D98" s="8" t="s">
        <v>25</v>
      </c>
      <c r="E98" s="8">
        <v>12.422368123163301</v>
      </c>
      <c r="F98" s="8">
        <v>10.3819764553627</v>
      </c>
      <c r="G98" s="8">
        <v>12.0770208237233</v>
      </c>
      <c r="H98" s="8">
        <v>13.5001371452279</v>
      </c>
    </row>
    <row r="99" spans="1:8" x14ac:dyDescent="0.35">
      <c r="A99" s="7" t="str">
        <f>B95&amp;C95&amp;D99</f>
        <v>CONSUMO PER CAPITA (kg ó litros por individuo).T.Alimentos TOTAL INGBares/Cafeterias/Cervecerias</v>
      </c>
      <c r="B99" s="7">
        <v>0</v>
      </c>
      <c r="C99" s="7">
        <v>0</v>
      </c>
      <c r="D99" s="8" t="s">
        <v>26</v>
      </c>
      <c r="E99" s="8">
        <v>14.7627169992041</v>
      </c>
      <c r="F99" s="8">
        <v>9.6623227978942303</v>
      </c>
      <c r="G99" s="8">
        <v>12.060819269762201</v>
      </c>
      <c r="H99" s="8">
        <v>12.500116823368799</v>
      </c>
    </row>
    <row r="100" spans="1:8" x14ac:dyDescent="0.35">
      <c r="A100" s="7" t="str">
        <f>B95&amp;C95&amp;D100</f>
        <v>CONSUMO PER CAPITA (kg ó litros por individuo).T.Alimentos TOTAL INGPanaderias/Pastelerias</v>
      </c>
      <c r="B100" s="7">
        <v>0</v>
      </c>
      <c r="C100" s="7">
        <v>0</v>
      </c>
      <c r="D100" s="8" t="s">
        <v>27</v>
      </c>
      <c r="E100" s="8">
        <v>1.00437589862965</v>
      </c>
      <c r="F100" s="8">
        <v>0.82239878458525995</v>
      </c>
      <c r="G100" s="8">
        <v>0.79889845557144901</v>
      </c>
      <c r="H100" s="8">
        <v>0.72774695665841105</v>
      </c>
    </row>
    <row r="101" spans="1:8" x14ac:dyDescent="0.35">
      <c r="A101" s="7" t="str">
        <f>B95&amp;C95&amp;D101</f>
        <v>CONSUMO PER CAPITA (kg ó litros por individuo).T.Alimentos TOTAL INGTda.Alimentacion/Delicatesen</v>
      </c>
      <c r="B101" s="7">
        <v>0</v>
      </c>
      <c r="C101" s="7">
        <v>0</v>
      </c>
      <c r="D101" s="8" t="s">
        <v>210</v>
      </c>
      <c r="E101" s="8">
        <v>0.33043323639022798</v>
      </c>
      <c r="F101" s="8">
        <v>0.27519991178210301</v>
      </c>
      <c r="G101" s="8">
        <v>0.225961401864715</v>
      </c>
      <c r="H101" s="8">
        <v>0.22836382162121799</v>
      </c>
    </row>
    <row r="102" spans="1:8" x14ac:dyDescent="0.35">
      <c r="A102" s="7" t="str">
        <f>B95&amp;C95&amp;D102</f>
        <v>CONSUMO PER CAPITA (kg ó litros por individuo).T.Alimentos TOTAL INGCanal Conveniencia/24h</v>
      </c>
      <c r="B102" s="7">
        <v>0</v>
      </c>
      <c r="C102" s="7">
        <v>0</v>
      </c>
      <c r="D102" s="8" t="s">
        <v>211</v>
      </c>
      <c r="E102" s="8">
        <v>3.1238292597953601</v>
      </c>
      <c r="F102" s="8">
        <v>3.4844535362323299</v>
      </c>
      <c r="G102" s="8">
        <v>3.6228447740787399</v>
      </c>
      <c r="H102" s="8">
        <v>2.4059344919088401</v>
      </c>
    </row>
    <row r="103" spans="1:8" x14ac:dyDescent="0.35">
      <c r="A103" s="7" t="str">
        <f>B95&amp;C95&amp;D103</f>
        <v>CONSUMO PER CAPITA (kg ó litros por individuo).T.Alimentos TOTAL INGHoteles</v>
      </c>
      <c r="B103" s="7">
        <v>0</v>
      </c>
      <c r="C103" s="7">
        <v>0</v>
      </c>
      <c r="D103" s="8" t="s">
        <v>29</v>
      </c>
      <c r="E103" s="8">
        <v>0.338798957650643</v>
      </c>
      <c r="F103" s="8">
        <v>0.161403332483919</v>
      </c>
      <c r="G103" s="8">
        <v>0.26621736846155403</v>
      </c>
      <c r="H103" s="8">
        <v>0.22047402242776301</v>
      </c>
    </row>
    <row r="104" spans="1:8" x14ac:dyDescent="0.35">
      <c r="A104" s="7" t="str">
        <f>B95&amp;C95&amp;D104</f>
        <v>CONSUMO PER CAPITA (kg ó litros por individuo).T.Alimentos TOTAL INGEstaciones de servicio</v>
      </c>
      <c r="B104" s="7">
        <v>0</v>
      </c>
      <c r="C104" s="7">
        <v>0</v>
      </c>
      <c r="D104" s="8" t="s">
        <v>30</v>
      </c>
      <c r="E104" s="8">
        <v>0.579961675470133</v>
      </c>
      <c r="F104" s="8">
        <v>0.36446328113933801</v>
      </c>
      <c r="G104" s="8">
        <v>0.39493546970228399</v>
      </c>
      <c r="H104" s="8">
        <v>0.42956749197994798</v>
      </c>
    </row>
    <row r="105" spans="1:8" x14ac:dyDescent="0.35">
      <c r="A105" s="7" t="str">
        <f>B95&amp;C95&amp;D105</f>
        <v>CONSUMO PER CAPITA (kg ó litros por individuo).T.Alimentos TOTAL INGMaquinas dispensadoras</v>
      </c>
      <c r="B105" s="7">
        <v>0</v>
      </c>
      <c r="C105" s="7">
        <v>0</v>
      </c>
      <c r="D105" s="8" t="s">
        <v>31</v>
      </c>
      <c r="E105" s="8">
        <v>0.124124381930023</v>
      </c>
      <c r="F105" s="8">
        <v>7.4927212971306098E-2</v>
      </c>
      <c r="G105" s="8">
        <v>6.81534118613112E-2</v>
      </c>
      <c r="H105" s="8">
        <v>7.17447047380151E-2</v>
      </c>
    </row>
    <row r="106" spans="1:8" x14ac:dyDescent="0.35">
      <c r="A106" s="7" t="str">
        <f>B95&amp;C95&amp;D106</f>
        <v>CONSUMO PER CAPITA (kg ó litros por individuo).T.Alimentos TOTAL INGServicio en la empresa</v>
      </c>
      <c r="B106" s="7">
        <v>0</v>
      </c>
      <c r="C106" s="7">
        <v>0</v>
      </c>
      <c r="D106" s="8" t="s">
        <v>32</v>
      </c>
      <c r="E106" s="8">
        <v>0.78991189735105105</v>
      </c>
      <c r="F106" s="8">
        <v>0.34560870923294001</v>
      </c>
      <c r="G106" s="8">
        <v>0.54193451449048102</v>
      </c>
      <c r="H106" s="8">
        <v>0.314125489274726</v>
      </c>
    </row>
    <row r="107" spans="1:8" x14ac:dyDescent="0.35">
      <c r="A107" s="7" t="str">
        <f>B95&amp;C95&amp;D107</f>
        <v>CONSUMO PER CAPITA (kg ó litros por individuo).T.Alimentos TOTAL INGResto de canales</v>
      </c>
      <c r="B107" s="7">
        <v>0</v>
      </c>
      <c r="C107" s="7">
        <v>0</v>
      </c>
      <c r="D107" s="8" t="s">
        <v>33</v>
      </c>
      <c r="E107" s="8">
        <v>2.30470180310608</v>
      </c>
      <c r="F107" s="8">
        <v>1.28027388484264</v>
      </c>
      <c r="G107" s="8">
        <v>1.4826453937314199</v>
      </c>
      <c r="H107" s="8">
        <v>1.9716395415750201</v>
      </c>
    </row>
    <row r="108" spans="1:8" x14ac:dyDescent="0.35">
      <c r="A108" s="7" t="str">
        <f>B95&amp;C95&amp;D108</f>
        <v>CONSUMO PER CAPITA (kg ó litros por individuo).T.Alimentos TOTAL INGEN LA CALLE</v>
      </c>
      <c r="B108" s="7">
        <v>0</v>
      </c>
      <c r="C108" s="7">
        <v>0</v>
      </c>
      <c r="D108" s="8" t="s">
        <v>212</v>
      </c>
      <c r="E108" s="8">
        <v>1.84069433127319</v>
      </c>
      <c r="F108" s="8">
        <v>1.46302933220931</v>
      </c>
      <c r="G108" s="8">
        <v>1.79378560866849</v>
      </c>
      <c r="H108" s="8">
        <v>1.3228545154364899</v>
      </c>
    </row>
    <row r="109" spans="1:8" x14ac:dyDescent="0.35">
      <c r="A109" s="7" t="str">
        <f>B95&amp;C95&amp;D109</f>
        <v>CONSUMO PER CAPITA (kg ó litros por individuo).T.Alimentos TOTAL INGEN CASA DE OTROS</v>
      </c>
      <c r="B109" s="7">
        <v>0</v>
      </c>
      <c r="C109" s="7">
        <v>0</v>
      </c>
      <c r="D109" s="8" t="s">
        <v>213</v>
      </c>
      <c r="E109" s="8">
        <v>2.2668674104836799</v>
      </c>
      <c r="F109" s="8">
        <v>2.7158825009422198</v>
      </c>
      <c r="G109" s="8">
        <v>2.69642432707909</v>
      </c>
      <c r="H109" s="8">
        <v>2.5993619387516298</v>
      </c>
    </row>
    <row r="110" spans="1:8" x14ac:dyDescent="0.35">
      <c r="A110" s="7" t="str">
        <f>B95&amp;C95&amp;D110</f>
        <v>CONSUMO PER CAPITA (kg ó litros por individuo).T.Alimentos TOTAL INGEN EL ESTABLECIMIENTO</v>
      </c>
      <c r="B110" s="7">
        <v>0</v>
      </c>
      <c r="C110" s="7">
        <v>0</v>
      </c>
      <c r="D110" s="8" t="s">
        <v>214</v>
      </c>
      <c r="E110" s="8">
        <v>35.976444727401002</v>
      </c>
      <c r="F110" s="8">
        <v>19.134708867329401</v>
      </c>
      <c r="G110" s="8">
        <v>24.233398631109601</v>
      </c>
      <c r="H110" s="8">
        <v>28.260725651212699</v>
      </c>
    </row>
    <row r="111" spans="1:8" x14ac:dyDescent="0.35">
      <c r="A111" s="7" t="str">
        <f>B95&amp;C95&amp;D111</f>
        <v>CONSUMO PER CAPITA (kg ó litros por individuo).T.Alimentos TOTAL INGEN EL TRABAJO</v>
      </c>
      <c r="B111" s="7">
        <v>0</v>
      </c>
      <c r="C111" s="7">
        <v>0</v>
      </c>
      <c r="D111" s="8" t="s">
        <v>215</v>
      </c>
      <c r="E111" s="8">
        <v>1.3631182184641799</v>
      </c>
      <c r="F111" s="8">
        <v>0.96560492019765298</v>
      </c>
      <c r="G111" s="8">
        <v>1.2973206919849101</v>
      </c>
      <c r="H111" s="8">
        <v>1.3839202655029299</v>
      </c>
    </row>
    <row r="112" spans="1:8" x14ac:dyDescent="0.35">
      <c r="A112" s="7" t="str">
        <f>B95&amp;C95&amp;D112</f>
        <v>CONSUMO PER CAPITA (kg ó litros por individuo).T.Alimentos TOTAL INGEN COLEGIO/INSTITUTO/UNIV.</v>
      </c>
      <c r="B112" s="7">
        <v>0</v>
      </c>
      <c r="C112" s="7">
        <v>0</v>
      </c>
      <c r="D112" s="8" t="s">
        <v>216</v>
      </c>
      <c r="E112" s="8">
        <v>0.210398421765981</v>
      </c>
      <c r="F112" s="8">
        <v>9.69614288600021E-2</v>
      </c>
      <c r="G112" s="8">
        <v>8.1163440124637595E-2</v>
      </c>
      <c r="H112" s="8">
        <v>0.139186040436105</v>
      </c>
    </row>
    <row r="113" spans="1:8" x14ac:dyDescent="0.35">
      <c r="A113" s="7" t="str">
        <f>B95&amp;C95&amp;D113</f>
        <v>CONSUMO PER CAPITA (kg ó litros por individuo).T.Alimentos TOTAL INGEN MI CASA</v>
      </c>
      <c r="B113" s="7">
        <v>0</v>
      </c>
      <c r="C113" s="7">
        <v>0</v>
      </c>
      <c r="D113" s="8" t="s">
        <v>217</v>
      </c>
      <c r="E113" s="8">
        <v>8.6858779144885894</v>
      </c>
      <c r="F113" s="8">
        <v>11.587842265489201</v>
      </c>
      <c r="G113" s="8">
        <v>13.6264172174234</v>
      </c>
      <c r="H113" s="8">
        <v>11.581485794190201</v>
      </c>
    </row>
    <row r="114" spans="1:8" x14ac:dyDescent="0.35">
      <c r="A114" s="7" t="str">
        <f>B95&amp;C95&amp;D114</f>
        <v>CONSUMO PER CAPITA (kg ó litros por individuo).T.Alimentos TOTAL INGEN M.TRANSP.(AVION,TREN,AUTOC,E</v>
      </c>
      <c r="B114" s="7">
        <v>0</v>
      </c>
      <c r="C114" s="7">
        <v>0</v>
      </c>
      <c r="D114" s="8" t="s">
        <v>218</v>
      </c>
      <c r="E114" s="8">
        <v>0.122590224769194</v>
      </c>
      <c r="F114" s="8">
        <v>6.6491272343199001E-2</v>
      </c>
      <c r="G114" s="8">
        <v>0.130859334360585</v>
      </c>
      <c r="H114" s="8">
        <v>9.0746181189793093E-2</v>
      </c>
    </row>
    <row r="115" spans="1:8" x14ac:dyDescent="0.35">
      <c r="A115" s="7" t="str">
        <f>B95&amp;C95&amp;D115</f>
        <v>CONSUMO PER CAPITA (kg ó litros por individuo).T.Alimentos TOTAL INGEN OTRO LUGAR</v>
      </c>
      <c r="B115" s="7">
        <v>0</v>
      </c>
      <c r="C115" s="7">
        <v>0</v>
      </c>
      <c r="D115" s="8" t="s">
        <v>219</v>
      </c>
      <c r="E115" s="8">
        <v>0.79469973070299005</v>
      </c>
      <c r="F115" s="8">
        <v>0.75418581285713704</v>
      </c>
      <c r="G115" s="8">
        <v>0.62072984825603505</v>
      </c>
      <c r="H115" s="8">
        <v>0.78877711451743604</v>
      </c>
    </row>
    <row r="116" spans="1:8" x14ac:dyDescent="0.35">
      <c r="A116" s="7" t="str">
        <f>B95&amp;C95&amp;D116</f>
        <v>CONSUMO PER CAPITA (kg ó litros por individuo).T.Alimentos TOTAL INGDESAYUNO</v>
      </c>
      <c r="B116" s="7">
        <v>0</v>
      </c>
      <c r="C116" s="7">
        <v>0</v>
      </c>
      <c r="D116" s="8" t="s">
        <v>220</v>
      </c>
      <c r="E116" s="8">
        <v>5.1595018347691397</v>
      </c>
      <c r="F116" s="8">
        <v>3.3975774312593798</v>
      </c>
      <c r="G116" s="8">
        <v>3.8901394472673201</v>
      </c>
      <c r="H116" s="8">
        <v>3.7323847422402801</v>
      </c>
    </row>
    <row r="117" spans="1:8" x14ac:dyDescent="0.35">
      <c r="A117" s="7" t="str">
        <f>B95&amp;C95&amp;D117</f>
        <v>CONSUMO PER CAPITA (kg ó litros por individuo).T.Alimentos TOTAL INGAPERITIVO/ANTES DE COMER</v>
      </c>
      <c r="B117" s="7">
        <v>0</v>
      </c>
      <c r="C117" s="7">
        <v>0</v>
      </c>
      <c r="D117" s="8" t="s">
        <v>221</v>
      </c>
      <c r="E117" s="8">
        <v>1.9484030762546201</v>
      </c>
      <c r="F117" s="8">
        <v>1.33425889483558</v>
      </c>
      <c r="G117" s="8">
        <v>1.57046432944505</v>
      </c>
      <c r="H117" s="8">
        <v>1.5500584038139</v>
      </c>
    </row>
    <row r="118" spans="1:8" x14ac:dyDescent="0.35">
      <c r="A118" s="7" t="str">
        <f>B95&amp;C95&amp;D118</f>
        <v>CONSUMO PER CAPITA (kg ó litros por individuo).T.Alimentos TOTAL INGCOMIDA</v>
      </c>
      <c r="B118" s="7">
        <v>0</v>
      </c>
      <c r="C118" s="7">
        <v>0</v>
      </c>
      <c r="D118" s="8" t="s">
        <v>222</v>
      </c>
      <c r="E118" s="8">
        <v>24.525949038288498</v>
      </c>
      <c r="F118" s="8">
        <v>17.235229807075601</v>
      </c>
      <c r="G118" s="8">
        <v>22.489613296022899</v>
      </c>
      <c r="H118" s="8">
        <v>22.9246348832298</v>
      </c>
    </row>
    <row r="119" spans="1:8" x14ac:dyDescent="0.35">
      <c r="A119" s="7" t="str">
        <f>B95&amp;C95&amp;D119</f>
        <v>CONSUMO PER CAPITA (kg ó litros por individuo).T.Alimentos TOTAL INGTARDE/MERIENDA</v>
      </c>
      <c r="B119" s="7">
        <v>0</v>
      </c>
      <c r="C119" s="7">
        <v>0</v>
      </c>
      <c r="D119" s="8" t="s">
        <v>223</v>
      </c>
      <c r="E119" s="8">
        <v>2.8474337191299601</v>
      </c>
      <c r="F119" s="8">
        <v>1.8532570503613199</v>
      </c>
      <c r="G119" s="8">
        <v>2.16394125457062</v>
      </c>
      <c r="H119" s="8">
        <v>2.13188652011902</v>
      </c>
    </row>
    <row r="120" spans="1:8" x14ac:dyDescent="0.35">
      <c r="A120" s="7" t="str">
        <f>B95&amp;C95&amp;D120</f>
        <v>CONSUMO PER CAPITA (kg ó litros por individuo).T.Alimentos TOTAL INGANTES DE CENAR</v>
      </c>
      <c r="B120" s="7">
        <v>0</v>
      </c>
      <c r="C120" s="7">
        <v>0</v>
      </c>
      <c r="D120" s="8" t="s">
        <v>224</v>
      </c>
      <c r="E120" s="8">
        <v>0.74062397050059303</v>
      </c>
      <c r="F120" s="8">
        <v>0.56796483956296995</v>
      </c>
      <c r="G120" s="8">
        <v>0.63772663795069995</v>
      </c>
      <c r="H120" s="8">
        <v>0.615721659389037</v>
      </c>
    </row>
    <row r="121" spans="1:8" x14ac:dyDescent="0.35">
      <c r="A121" s="7" t="str">
        <f>B95&amp;C95&amp;D121</f>
        <v>CONSUMO PER CAPITA (kg ó litros por individuo).T.Alimentos TOTAL INGCENA</v>
      </c>
      <c r="B121" s="7">
        <v>0</v>
      </c>
      <c r="C121" s="7">
        <v>0</v>
      </c>
      <c r="D121" s="8" t="s">
        <v>225</v>
      </c>
      <c r="E121" s="8">
        <v>14.9824048705977</v>
      </c>
      <c r="F121" s="8">
        <v>11.573215393993401</v>
      </c>
      <c r="G121" s="8">
        <v>12.9702560515797</v>
      </c>
      <c r="H121" s="8">
        <v>14.287119798893499</v>
      </c>
    </row>
    <row r="122" spans="1:8" x14ac:dyDescent="0.35">
      <c r="A122" s="7" t="str">
        <f>B95&amp;C95&amp;D122</f>
        <v>CONSUMO PER CAPITA (kg ó litros por individuo).T.Alimentos TOTAL INGDESPUES DE LA CENA</v>
      </c>
      <c r="B122" s="7">
        <v>0</v>
      </c>
      <c r="C122" s="7">
        <v>0</v>
      </c>
      <c r="D122" s="8" t="s">
        <v>226</v>
      </c>
      <c r="E122" s="8">
        <v>0.34447568547961499</v>
      </c>
      <c r="F122" s="8">
        <v>0.19024298381778901</v>
      </c>
      <c r="G122" s="8">
        <v>0.18864771513665801</v>
      </c>
      <c r="H122" s="8">
        <v>0.26721395974487</v>
      </c>
    </row>
    <row r="123" spans="1:8" x14ac:dyDescent="0.35">
      <c r="A123" s="7" t="str">
        <f>B95&amp;C95&amp;D123</f>
        <v>CONSUMO PER CAPITA (kg ó litros por individuo).T.Alimentos TOTAL INGDURANTE EL DIA</v>
      </c>
      <c r="B123" s="7">
        <v>0</v>
      </c>
      <c r="C123" s="7">
        <v>0</v>
      </c>
      <c r="D123" s="8" t="s">
        <v>227</v>
      </c>
      <c r="E123" s="8">
        <v>0.71189652339655096</v>
      </c>
      <c r="F123" s="8">
        <v>0.63296124586847702</v>
      </c>
      <c r="G123" s="8">
        <v>0.56930392053144896</v>
      </c>
      <c r="H123" s="8">
        <v>0.65804382477848899</v>
      </c>
    </row>
    <row r="124" spans="1:8" x14ac:dyDescent="0.35">
      <c r="A124" s="7" t="str">
        <f>B95&amp;C95&amp;D124</f>
        <v>CONSUMO PER CAPITA (kg ó litros por individuo).T.Alimentos TOTAL INGCON AMIGOS</v>
      </c>
      <c r="B124" s="7">
        <v>0</v>
      </c>
      <c r="C124" s="7">
        <v>0</v>
      </c>
      <c r="D124" s="8" t="s">
        <v>228</v>
      </c>
      <c r="E124" s="8">
        <v>11.170259321558699</v>
      </c>
      <c r="F124" s="8">
        <v>6.8255064412709903</v>
      </c>
      <c r="G124" s="8">
        <v>7.6012796328200398</v>
      </c>
      <c r="H124" s="8">
        <v>8.4899150300355402</v>
      </c>
    </row>
    <row r="125" spans="1:8" x14ac:dyDescent="0.35">
      <c r="A125" s="7" t="str">
        <f>B95&amp;C95&amp;D125</f>
        <v>CONSUMO PER CAPITA (kg ó litros por individuo).T.Alimentos TOTAL INGCON CLIENTES</v>
      </c>
      <c r="B125" s="7">
        <v>0</v>
      </c>
      <c r="C125" s="7">
        <v>0</v>
      </c>
      <c r="D125" s="8" t="s">
        <v>229</v>
      </c>
      <c r="E125" s="8">
        <v>0.27725167848218901</v>
      </c>
      <c r="F125" s="8">
        <v>0.19054078630443799</v>
      </c>
      <c r="G125" s="8">
        <v>0.190759758731634</v>
      </c>
      <c r="H125" s="8">
        <v>8.5150594356796006E-2</v>
      </c>
    </row>
    <row r="126" spans="1:8" x14ac:dyDescent="0.35">
      <c r="A126" s="7" t="str">
        <f>B95&amp;C95&amp;D126</f>
        <v>CONSUMO PER CAPITA (kg ó litros por individuo).T.Alimentos TOTAL INGCON COMPAÑEROS DE TRABAJO</v>
      </c>
      <c r="B126" s="7">
        <v>0</v>
      </c>
      <c r="C126" s="7">
        <v>0</v>
      </c>
      <c r="D126" s="8" t="s">
        <v>230</v>
      </c>
      <c r="E126" s="8">
        <v>2.90427416058585</v>
      </c>
      <c r="F126" s="8">
        <v>1.4504195543726699</v>
      </c>
      <c r="G126" s="8">
        <v>1.4346564439496701</v>
      </c>
      <c r="H126" s="8">
        <v>1.7967807148975401</v>
      </c>
    </row>
    <row r="127" spans="1:8" x14ac:dyDescent="0.35">
      <c r="A127" s="7" t="str">
        <f>B95&amp;C95&amp;D127</f>
        <v>CONSUMO PER CAPITA (kg ó litros por individuo).T.Alimentos TOTAL INGCON COMPAÑEROS DE CLASE</v>
      </c>
      <c r="B127" s="7">
        <v>0</v>
      </c>
      <c r="C127" s="7">
        <v>0</v>
      </c>
      <c r="D127" s="8" t="s">
        <v>231</v>
      </c>
      <c r="E127" s="8">
        <v>0.24497110294615099</v>
      </c>
      <c r="F127" s="8">
        <v>0.1092900658556</v>
      </c>
      <c r="G127" s="8">
        <v>0.104601242029848</v>
      </c>
      <c r="H127" s="8">
        <v>0.14322426602355001</v>
      </c>
    </row>
    <row r="128" spans="1:8" x14ac:dyDescent="0.35">
      <c r="A128" s="7" t="str">
        <f>B95&amp;C95&amp;D128</f>
        <v>CONSUMO PER CAPITA (kg ó litros por individuo).T.Alimentos TOTAL INGCON FAMILIA</v>
      </c>
      <c r="B128" s="7">
        <v>0</v>
      </c>
      <c r="C128" s="7">
        <v>0</v>
      </c>
      <c r="D128" s="8" t="s">
        <v>232</v>
      </c>
      <c r="E128" s="8">
        <v>20.781190029750899</v>
      </c>
      <c r="F128" s="8">
        <v>16.166228073062801</v>
      </c>
      <c r="G128" s="8">
        <v>20.558536648867101</v>
      </c>
      <c r="H128" s="8">
        <v>21.0300539521125</v>
      </c>
    </row>
    <row r="129" spans="1:8" x14ac:dyDescent="0.35">
      <c r="A129" s="7" t="str">
        <f>B95&amp;C95&amp;D129</f>
        <v>CONSUMO PER CAPITA (kg ó litros por individuo).T.Alimentos TOTAL INGCON LA PAREJA</v>
      </c>
      <c r="B129" s="7">
        <v>0</v>
      </c>
      <c r="C129" s="7">
        <v>0</v>
      </c>
      <c r="D129" s="8" t="s">
        <v>233</v>
      </c>
      <c r="E129" s="8">
        <v>10.2066143443875</v>
      </c>
      <c r="F129" s="8">
        <v>7.3620001031046796</v>
      </c>
      <c r="G129" s="8">
        <v>9.4751111024037904</v>
      </c>
      <c r="H129" s="8">
        <v>9.6995899521059492</v>
      </c>
    </row>
    <row r="130" spans="1:8" x14ac:dyDescent="0.35">
      <c r="A130" s="7" t="str">
        <f>B95&amp;C95&amp;D130</f>
        <v>CONSUMO PER CAPITA (kg ó litros por individuo).T.Alimentos TOTAL INGESTABA SOLO/A</v>
      </c>
      <c r="B130" s="7">
        <v>0</v>
      </c>
      <c r="C130" s="7">
        <v>0</v>
      </c>
      <c r="D130" s="8" t="s">
        <v>234</v>
      </c>
      <c r="E130" s="8">
        <v>5.3879929329528498</v>
      </c>
      <c r="F130" s="8">
        <v>4.4861236531251096</v>
      </c>
      <c r="G130" s="8">
        <v>4.9417239554900796</v>
      </c>
      <c r="H130" s="8">
        <v>4.69915650276916</v>
      </c>
    </row>
    <row r="131" spans="1:8" x14ac:dyDescent="0.35">
      <c r="A131" s="7" t="str">
        <f>B95&amp;C95&amp;D131</f>
        <v>CONSUMO PER CAPITA (kg ó litros por individuo).T.Alimentos TOTAL INGOTROS</v>
      </c>
      <c r="B131" s="7">
        <v>0</v>
      </c>
      <c r="C131" s="7">
        <v>0</v>
      </c>
      <c r="D131" s="8" t="s">
        <v>235</v>
      </c>
      <c r="E131" s="8">
        <v>0.288126899287315</v>
      </c>
      <c r="F131" s="8">
        <v>0.19459564197224399</v>
      </c>
      <c r="G131" s="8">
        <v>0.17342613632218201</v>
      </c>
      <c r="H131" s="8">
        <v>0.223188571366426</v>
      </c>
    </row>
    <row r="132" spans="1:8" x14ac:dyDescent="0.35">
      <c r="A132" s="7" t="str">
        <f>B95&amp;C95&amp;D132</f>
        <v>CONSUMO PER CAPITA (kg ó litros por individuo).T.Alimentos TOTAL INGESTAR TRABAJANDO</v>
      </c>
      <c r="B132" s="7">
        <v>0</v>
      </c>
      <c r="C132" s="7">
        <v>0</v>
      </c>
      <c r="D132" s="8" t="s">
        <v>236</v>
      </c>
      <c r="E132" s="8">
        <v>4.3594604968613204</v>
      </c>
      <c r="F132" s="8">
        <v>2.62322284866609</v>
      </c>
      <c r="G132" s="8">
        <v>2.90060122864748</v>
      </c>
      <c r="H132" s="8">
        <v>2.9925402941301402</v>
      </c>
    </row>
    <row r="133" spans="1:8" x14ac:dyDescent="0.35">
      <c r="A133" s="7" t="str">
        <f>B95&amp;C95&amp;D133</f>
        <v>CONSUMO PER CAPITA (kg ó litros por individuo).T.Alimentos TOTAL INGCOMIDA DE NEGOCIOS</v>
      </c>
      <c r="B133" s="7">
        <v>0</v>
      </c>
      <c r="C133" s="7">
        <v>0</v>
      </c>
      <c r="D133" s="8" t="s">
        <v>237</v>
      </c>
      <c r="E133" s="8">
        <v>0.323105721439783</v>
      </c>
      <c r="F133" s="8">
        <v>0.13855992593885599</v>
      </c>
      <c r="G133" s="8">
        <v>0.14839287334774001</v>
      </c>
      <c r="H133" s="8">
        <v>0.155645758978215</v>
      </c>
    </row>
    <row r="134" spans="1:8" x14ac:dyDescent="0.35">
      <c r="A134" s="7" t="str">
        <f>B95&amp;C95&amp;D134</f>
        <v>CONSUMO PER CAPITA (kg ó litros por individuo).T.Alimentos TOTAL INGPOR PLACER/RELAX</v>
      </c>
      <c r="B134" s="7">
        <v>0</v>
      </c>
      <c r="C134" s="7">
        <v>0</v>
      </c>
      <c r="D134" s="8" t="s">
        <v>238</v>
      </c>
      <c r="E134" s="8">
        <v>9.4256223613015102</v>
      </c>
      <c r="F134" s="8">
        <v>6.2126880756166001</v>
      </c>
      <c r="G134" s="8">
        <v>7.98725108149167</v>
      </c>
      <c r="H134" s="8">
        <v>8.3510920148286498</v>
      </c>
    </row>
    <row r="135" spans="1:8" x14ac:dyDescent="0.35">
      <c r="A135" s="7" t="str">
        <f>B95&amp;C95&amp;D135</f>
        <v>CONSUMO PER CAPITA (kg ó litros por individuo).T.Alimentos TOTAL INGTENER HAMBRE/SIN PLANIFICAR</v>
      </c>
      <c r="B135" s="7">
        <v>0</v>
      </c>
      <c r="C135" s="7">
        <v>0</v>
      </c>
      <c r="D135" s="7" t="s">
        <v>239</v>
      </c>
      <c r="E135" s="8">
        <v>13.5918777934112</v>
      </c>
      <c r="F135" s="8">
        <v>11.2410933011459</v>
      </c>
      <c r="G135" s="8">
        <v>13.418563091984399</v>
      </c>
      <c r="H135" s="8">
        <v>13.682950114374901</v>
      </c>
    </row>
    <row r="136" spans="1:8" x14ac:dyDescent="0.35">
      <c r="A136" s="7" t="str">
        <f>B95&amp;C95&amp;D136</f>
        <v>CONSUMO PER CAPITA (kg ó litros por individuo).T.Alimentos TOTAL INGESTAR DE COMPRAS</v>
      </c>
      <c r="B136" s="7">
        <v>0</v>
      </c>
      <c r="C136" s="7">
        <v>0</v>
      </c>
      <c r="D136" s="7" t="s">
        <v>240</v>
      </c>
      <c r="E136" s="8">
        <v>2.1245318992379598</v>
      </c>
      <c r="F136" s="8">
        <v>1.50677987792651</v>
      </c>
      <c r="G136" s="8">
        <v>1.57032253863132</v>
      </c>
      <c r="H136" s="8">
        <v>1.5813590156130799</v>
      </c>
    </row>
    <row r="137" spans="1:8" x14ac:dyDescent="0.35">
      <c r="A137" s="7" t="str">
        <f>B95&amp;C95&amp;D137</f>
        <v>CONSUMO PER CAPITA (kg ó litros por individuo).T.Alimentos TOTAL INGNO COCINAR EN CASA</v>
      </c>
      <c r="B137" s="7">
        <v>0</v>
      </c>
      <c r="C137" s="7">
        <v>0</v>
      </c>
      <c r="D137" s="7" t="s">
        <v>241</v>
      </c>
      <c r="E137" s="8">
        <v>5.3049023829439896</v>
      </c>
      <c r="F137" s="8">
        <v>5.1120187681227396</v>
      </c>
      <c r="G137" s="8">
        <v>6.2178890163818199</v>
      </c>
      <c r="H137" s="8">
        <v>5.2199952470990203</v>
      </c>
    </row>
    <row r="138" spans="1:8" x14ac:dyDescent="0.35">
      <c r="A138" s="7" t="str">
        <f>B95&amp;C95&amp;D138</f>
        <v>CONSUMO PER CAPITA (kg ó litros por individuo).T.Alimentos TOTAL INGCELEBRACION/FIESTA/SALIR TOMAR</v>
      </c>
      <c r="B138" s="7">
        <v>0</v>
      </c>
      <c r="C138" s="7">
        <v>0</v>
      </c>
      <c r="D138" s="7" t="s">
        <v>242</v>
      </c>
      <c r="E138" s="8">
        <v>12.2677780318333</v>
      </c>
      <c r="F138" s="8">
        <v>7.2474224520381298</v>
      </c>
      <c r="G138" s="8">
        <v>9.5561711929107602</v>
      </c>
      <c r="H138" s="8">
        <v>11.0370959011713</v>
      </c>
    </row>
    <row r="139" spans="1:8" x14ac:dyDescent="0.35">
      <c r="A139" s="7" t="str">
        <f>B95&amp;C95&amp;D139</f>
        <v>CONSUMO PER CAPITA (kg ó litros por individuo).T.Alimentos TOTAL INGVIENDO DEPORTES</v>
      </c>
      <c r="B139" s="7">
        <v>0</v>
      </c>
      <c r="C139" s="7">
        <v>0</v>
      </c>
      <c r="D139" s="7" t="s">
        <v>243</v>
      </c>
      <c r="E139" s="8">
        <v>0.47441694381848698</v>
      </c>
      <c r="F139" s="8">
        <v>0.273755752967282</v>
      </c>
      <c r="G139" s="8">
        <v>0.332651042602231</v>
      </c>
      <c r="H139" s="8">
        <v>0.52934467760897896</v>
      </c>
    </row>
    <row r="140" spans="1:8" x14ac:dyDescent="0.35">
      <c r="A140" s="7" t="str">
        <f>B95&amp;C95&amp;D140</f>
        <v>CONSUMO PER CAPITA (kg ó litros por individuo).T.Alimentos TOTAL INGOTROS MOTIVOS</v>
      </c>
      <c r="B140" s="7">
        <v>0</v>
      </c>
      <c r="C140" s="7">
        <v>0</v>
      </c>
      <c r="D140" s="7" t="s">
        <v>244</v>
      </c>
      <c r="E140" s="8">
        <v>3.38899175323247</v>
      </c>
      <c r="F140" s="8">
        <v>2.4291690964765702</v>
      </c>
      <c r="G140" s="8">
        <v>2.34825496473497</v>
      </c>
      <c r="H140" s="8">
        <v>2.61703730078293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DC37A-66C3-4F16-B1FE-93ED8103BC16}">
  <sheetPr>
    <tabColor rgb="FFFFFF00"/>
  </sheetPr>
  <dimension ref="C2:P74"/>
  <sheetViews>
    <sheetView topLeftCell="B1" workbookViewId="0">
      <selection sqref="A1:I1"/>
    </sheetView>
  </sheetViews>
  <sheetFormatPr baseColWidth="10" defaultRowHeight="14.5" x14ac:dyDescent="0.35"/>
  <cols>
    <col min="4" max="4" width="44.54296875" bestFit="1" customWidth="1"/>
    <col min="5" max="5" width="44.54296875" customWidth="1"/>
    <col min="6" max="6" width="15.81640625" customWidth="1"/>
    <col min="7" max="7" width="22.26953125" customWidth="1"/>
    <col min="11" max="11" width="3.81640625" customWidth="1"/>
    <col min="12" max="12" width="49.26953125" bestFit="1" customWidth="1"/>
    <col min="16" max="16" width="10.90625" style="1"/>
  </cols>
  <sheetData>
    <row r="2" spans="3:16" x14ac:dyDescent="0.35">
      <c r="C2" s="91" t="s">
        <v>34</v>
      </c>
      <c r="D2" s="91"/>
      <c r="F2" s="91" t="s">
        <v>124</v>
      </c>
      <c r="G2" s="91"/>
      <c r="K2" s="91" t="s">
        <v>191</v>
      </c>
      <c r="L2" s="91"/>
      <c r="N2">
        <v>0</v>
      </c>
      <c r="O2">
        <v>0</v>
      </c>
      <c r="P2" s="1" t="s">
        <v>259</v>
      </c>
    </row>
    <row r="3" spans="3:16" x14ac:dyDescent="0.35">
      <c r="C3">
        <v>1</v>
      </c>
      <c r="D3" t="s">
        <v>198</v>
      </c>
      <c r="E3" t="s">
        <v>114</v>
      </c>
      <c r="F3">
        <v>1</v>
      </c>
      <c r="G3" t="s">
        <v>175</v>
      </c>
      <c r="K3">
        <v>1</v>
      </c>
      <c r="L3" t="s">
        <v>192</v>
      </c>
      <c r="N3" t="s">
        <v>175</v>
      </c>
      <c r="O3" t="s">
        <v>36</v>
      </c>
      <c r="P3" s="1">
        <v>100</v>
      </c>
    </row>
    <row r="4" spans="3:16" x14ac:dyDescent="0.35">
      <c r="C4">
        <v>2</v>
      </c>
      <c r="D4" t="s">
        <v>199</v>
      </c>
      <c r="E4" t="s">
        <v>115</v>
      </c>
      <c r="F4">
        <v>2</v>
      </c>
      <c r="G4" t="s">
        <v>125</v>
      </c>
      <c r="K4">
        <v>2</v>
      </c>
      <c r="L4" t="s">
        <v>193</v>
      </c>
      <c r="N4">
        <v>0</v>
      </c>
      <c r="O4" t="s">
        <v>1</v>
      </c>
      <c r="P4" s="1">
        <v>9.3998778440438908</v>
      </c>
    </row>
    <row r="5" spans="3:16" x14ac:dyDescent="0.35">
      <c r="C5">
        <v>3</v>
      </c>
      <c r="D5" t="s">
        <v>200</v>
      </c>
      <c r="E5" t="s">
        <v>116</v>
      </c>
      <c r="F5">
        <v>3</v>
      </c>
      <c r="G5" t="s">
        <v>126</v>
      </c>
      <c r="K5">
        <v>3</v>
      </c>
      <c r="L5" t="s">
        <v>121</v>
      </c>
      <c r="N5">
        <v>0</v>
      </c>
      <c r="O5" t="s">
        <v>2</v>
      </c>
      <c r="P5" s="1">
        <v>13.099921772152801</v>
      </c>
    </row>
    <row r="6" spans="3:16" x14ac:dyDescent="0.35">
      <c r="C6">
        <v>4</v>
      </c>
      <c r="D6" t="s">
        <v>201</v>
      </c>
      <c r="E6" t="s">
        <v>117</v>
      </c>
      <c r="F6">
        <v>4</v>
      </c>
      <c r="G6" t="s">
        <v>127</v>
      </c>
      <c r="N6">
        <v>0</v>
      </c>
      <c r="O6" t="s">
        <v>3</v>
      </c>
      <c r="P6" s="1">
        <v>15.4800854733862</v>
      </c>
    </row>
    <row r="7" spans="3:16" x14ac:dyDescent="0.35">
      <c r="C7">
        <v>5</v>
      </c>
      <c r="D7" t="s">
        <v>202</v>
      </c>
      <c r="E7" t="s">
        <v>118</v>
      </c>
      <c r="F7">
        <v>5</v>
      </c>
      <c r="G7" t="s">
        <v>128</v>
      </c>
      <c r="N7">
        <v>0</v>
      </c>
      <c r="O7" t="s">
        <v>4</v>
      </c>
      <c r="P7" s="1">
        <v>20.4601529450652</v>
      </c>
    </row>
    <row r="8" spans="3:16" x14ac:dyDescent="0.35">
      <c r="C8">
        <v>6</v>
      </c>
      <c r="D8" t="s">
        <v>203</v>
      </c>
      <c r="E8" t="s">
        <v>119</v>
      </c>
      <c r="F8">
        <v>6</v>
      </c>
      <c r="G8" t="s">
        <v>129</v>
      </c>
      <c r="N8">
        <v>0</v>
      </c>
      <c r="O8" t="s">
        <v>5</v>
      </c>
      <c r="P8" s="1">
        <v>13.6096573253099</v>
      </c>
    </row>
    <row r="9" spans="3:16" x14ac:dyDescent="0.35">
      <c r="C9">
        <v>7</v>
      </c>
      <c r="D9" t="s">
        <v>204</v>
      </c>
      <c r="E9" t="s">
        <v>120</v>
      </c>
      <c r="F9">
        <v>7</v>
      </c>
      <c r="G9" t="s">
        <v>130</v>
      </c>
      <c r="N9">
        <v>0</v>
      </c>
      <c r="O9" t="s">
        <v>6</v>
      </c>
      <c r="P9" s="1">
        <v>9.4705984521332294</v>
      </c>
    </row>
    <row r="10" spans="3:16" x14ac:dyDescent="0.35">
      <c r="C10">
        <v>8</v>
      </c>
      <c r="D10" t="s">
        <v>205</v>
      </c>
      <c r="E10" t="s">
        <v>251</v>
      </c>
      <c r="F10">
        <v>8</v>
      </c>
      <c r="G10" t="s">
        <v>131</v>
      </c>
      <c r="N10">
        <v>0</v>
      </c>
      <c r="O10" t="s">
        <v>7</v>
      </c>
      <c r="P10" s="1">
        <v>9.3599094187300693</v>
      </c>
    </row>
    <row r="11" spans="3:16" x14ac:dyDescent="0.35">
      <c r="C11">
        <v>9</v>
      </c>
      <c r="D11" t="s">
        <v>206</v>
      </c>
      <c r="E11" t="s">
        <v>121</v>
      </c>
      <c r="F11">
        <v>9</v>
      </c>
      <c r="G11" t="s">
        <v>176</v>
      </c>
      <c r="N11">
        <v>0</v>
      </c>
      <c r="O11" t="s">
        <v>8</v>
      </c>
      <c r="P11" s="1">
        <v>9.1197875893896807</v>
      </c>
    </row>
    <row r="12" spans="3:16" x14ac:dyDescent="0.35">
      <c r="C12">
        <v>10</v>
      </c>
      <c r="D12" t="s">
        <v>207</v>
      </c>
      <c r="E12" t="s">
        <v>122</v>
      </c>
      <c r="F12">
        <v>10</v>
      </c>
      <c r="G12" t="s">
        <v>132</v>
      </c>
      <c r="N12">
        <v>0</v>
      </c>
      <c r="O12" t="s">
        <v>9</v>
      </c>
      <c r="P12" s="1">
        <v>6.0477380587987</v>
      </c>
    </row>
    <row r="13" spans="3:16" x14ac:dyDescent="0.35">
      <c r="C13">
        <v>11</v>
      </c>
      <c r="D13" t="s">
        <v>208</v>
      </c>
      <c r="E13" t="s">
        <v>123</v>
      </c>
      <c r="F13">
        <v>11</v>
      </c>
      <c r="G13" t="s">
        <v>177</v>
      </c>
      <c r="N13">
        <v>0</v>
      </c>
      <c r="O13" t="s">
        <v>10</v>
      </c>
      <c r="P13" s="1">
        <v>6.7738011359780597</v>
      </c>
    </row>
    <row r="14" spans="3:16" x14ac:dyDescent="0.35">
      <c r="F14">
        <v>12</v>
      </c>
      <c r="G14" t="s">
        <v>133</v>
      </c>
      <c r="N14">
        <v>0</v>
      </c>
      <c r="O14" t="s">
        <v>11</v>
      </c>
      <c r="P14" s="1">
        <v>8.2718623665014395</v>
      </c>
    </row>
    <row r="15" spans="3:16" x14ac:dyDescent="0.35">
      <c r="F15">
        <v>13</v>
      </c>
      <c r="G15" t="s">
        <v>134</v>
      </c>
      <c r="N15">
        <v>0</v>
      </c>
      <c r="O15" t="s">
        <v>12</v>
      </c>
      <c r="P15" s="1">
        <v>18.376763559208001</v>
      </c>
    </row>
    <row r="16" spans="3:16" x14ac:dyDescent="0.35">
      <c r="F16">
        <v>14</v>
      </c>
      <c r="G16" t="s">
        <v>135</v>
      </c>
      <c r="N16">
        <v>0</v>
      </c>
      <c r="O16" t="s">
        <v>13</v>
      </c>
      <c r="P16" s="1">
        <v>20.209245052834302</v>
      </c>
    </row>
    <row r="17" spans="6:16" x14ac:dyDescent="0.35">
      <c r="F17">
        <v>15</v>
      </c>
      <c r="G17" t="s">
        <v>178</v>
      </c>
      <c r="N17">
        <v>0</v>
      </c>
      <c r="O17" t="s">
        <v>14</v>
      </c>
      <c r="P17" s="1">
        <v>10.304957448209301</v>
      </c>
    </row>
    <row r="18" spans="6:16" x14ac:dyDescent="0.35">
      <c r="F18">
        <v>16</v>
      </c>
      <c r="G18" t="s">
        <v>179</v>
      </c>
      <c r="N18">
        <v>0</v>
      </c>
      <c r="O18" t="s">
        <v>15</v>
      </c>
      <c r="P18" s="1">
        <v>12.7033133863985</v>
      </c>
    </row>
    <row r="19" spans="6:16" x14ac:dyDescent="0.35">
      <c r="F19">
        <v>17</v>
      </c>
      <c r="G19" t="s">
        <v>180</v>
      </c>
      <c r="N19">
        <v>0</v>
      </c>
      <c r="O19" t="s">
        <v>16</v>
      </c>
      <c r="P19" s="1">
        <v>17.3123034812022</v>
      </c>
    </row>
    <row r="20" spans="6:16" x14ac:dyDescent="0.35">
      <c r="F20">
        <v>18</v>
      </c>
      <c r="G20" t="s">
        <v>136</v>
      </c>
      <c r="N20">
        <v>0</v>
      </c>
      <c r="O20" t="s">
        <v>39</v>
      </c>
      <c r="P20" s="1">
        <v>6.8174141699736204</v>
      </c>
    </row>
    <row r="21" spans="6:16" x14ac:dyDescent="0.35">
      <c r="F21">
        <v>19</v>
      </c>
      <c r="G21" t="s">
        <v>181</v>
      </c>
      <c r="N21">
        <v>0</v>
      </c>
      <c r="O21" t="s">
        <v>40</v>
      </c>
      <c r="P21" s="1">
        <v>6.5795578308243901</v>
      </c>
    </row>
    <row r="22" spans="6:16" x14ac:dyDescent="0.35">
      <c r="F22">
        <v>20</v>
      </c>
      <c r="G22" t="s">
        <v>137</v>
      </c>
      <c r="N22">
        <v>0</v>
      </c>
      <c r="O22" t="s">
        <v>41</v>
      </c>
      <c r="P22" s="1">
        <v>14.179159334865</v>
      </c>
    </row>
    <row r="23" spans="6:16" x14ac:dyDescent="0.35">
      <c r="F23">
        <v>21</v>
      </c>
      <c r="G23" t="s">
        <v>138</v>
      </c>
      <c r="N23">
        <v>0</v>
      </c>
      <c r="O23" t="s">
        <v>42</v>
      </c>
      <c r="P23" s="1">
        <v>29.681958977061601</v>
      </c>
    </row>
    <row r="24" spans="6:16" x14ac:dyDescent="0.35">
      <c r="F24">
        <v>22</v>
      </c>
      <c r="G24" t="s">
        <v>139</v>
      </c>
      <c r="N24">
        <v>0</v>
      </c>
      <c r="O24" t="s">
        <v>43</v>
      </c>
      <c r="P24" s="1">
        <v>19.821512045306399</v>
      </c>
    </row>
    <row r="25" spans="6:16" x14ac:dyDescent="0.35">
      <c r="F25">
        <v>23</v>
      </c>
      <c r="G25" t="s">
        <v>140</v>
      </c>
      <c r="N25">
        <v>0</v>
      </c>
      <c r="O25" t="s">
        <v>44</v>
      </c>
      <c r="P25" s="1">
        <v>22.920385537867698</v>
      </c>
    </row>
    <row r="26" spans="6:16" x14ac:dyDescent="0.35">
      <c r="F26">
        <v>24</v>
      </c>
      <c r="G26" t="s">
        <v>141</v>
      </c>
      <c r="N26">
        <v>0</v>
      </c>
      <c r="O26" t="s">
        <v>17</v>
      </c>
      <c r="P26" s="1">
        <v>21.420364474314098</v>
      </c>
    </row>
    <row r="27" spans="6:16" x14ac:dyDescent="0.35">
      <c r="F27">
        <v>25</v>
      </c>
      <c r="G27" t="s">
        <v>142</v>
      </c>
      <c r="N27">
        <v>0</v>
      </c>
      <c r="O27" t="s">
        <v>18</v>
      </c>
      <c r="P27" s="1">
        <v>32.986330481857998</v>
      </c>
    </row>
    <row r="28" spans="6:16" x14ac:dyDescent="0.35">
      <c r="F28">
        <v>26</v>
      </c>
      <c r="G28" t="s">
        <v>143</v>
      </c>
      <c r="N28">
        <v>0</v>
      </c>
      <c r="O28" t="s">
        <v>19</v>
      </c>
      <c r="P28" s="1">
        <v>26.249228093387298</v>
      </c>
    </row>
    <row r="29" spans="6:16" x14ac:dyDescent="0.35">
      <c r="F29">
        <v>27</v>
      </c>
      <c r="G29" t="s">
        <v>144</v>
      </c>
      <c r="N29">
        <v>0</v>
      </c>
      <c r="O29" t="s">
        <v>20</v>
      </c>
      <c r="P29" s="1">
        <v>19.344051534995302</v>
      </c>
    </row>
    <row r="30" spans="6:16" x14ac:dyDescent="0.35">
      <c r="F30">
        <v>28</v>
      </c>
      <c r="G30" t="s">
        <v>145</v>
      </c>
      <c r="N30">
        <v>0</v>
      </c>
      <c r="O30" t="s">
        <v>21</v>
      </c>
      <c r="P30" s="1">
        <v>49.640230105420201</v>
      </c>
    </row>
    <row r="31" spans="6:16" x14ac:dyDescent="0.35">
      <c r="F31">
        <v>29</v>
      </c>
      <c r="G31" t="s">
        <v>146</v>
      </c>
      <c r="N31">
        <v>0</v>
      </c>
      <c r="O31" t="s">
        <v>22</v>
      </c>
      <c r="P31" s="1">
        <v>50.359757483858303</v>
      </c>
    </row>
    <row r="32" spans="6:16" x14ac:dyDescent="0.35">
      <c r="F32">
        <v>30</v>
      </c>
      <c r="G32" t="s">
        <v>182</v>
      </c>
    </row>
    <row r="33" spans="6:7" x14ac:dyDescent="0.35">
      <c r="F33">
        <v>31</v>
      </c>
      <c r="G33" t="s">
        <v>147</v>
      </c>
    </row>
    <row r="34" spans="6:7" x14ac:dyDescent="0.35">
      <c r="F34">
        <v>32</v>
      </c>
      <c r="G34" t="s">
        <v>183</v>
      </c>
    </row>
    <row r="35" spans="6:7" x14ac:dyDescent="0.35">
      <c r="F35">
        <v>33</v>
      </c>
      <c r="G35" t="s">
        <v>148</v>
      </c>
    </row>
    <row r="36" spans="6:7" x14ac:dyDescent="0.35">
      <c r="F36">
        <v>34</v>
      </c>
      <c r="G36" t="s">
        <v>149</v>
      </c>
    </row>
    <row r="37" spans="6:7" x14ac:dyDescent="0.35">
      <c r="F37">
        <v>35</v>
      </c>
      <c r="G37" t="s">
        <v>184</v>
      </c>
    </row>
    <row r="38" spans="6:7" x14ac:dyDescent="0.35">
      <c r="F38">
        <v>36</v>
      </c>
      <c r="G38" t="s">
        <v>150</v>
      </c>
    </row>
    <row r="39" spans="6:7" x14ac:dyDescent="0.35">
      <c r="F39">
        <v>37</v>
      </c>
      <c r="G39" t="s">
        <v>151</v>
      </c>
    </row>
    <row r="40" spans="6:7" x14ac:dyDescent="0.35">
      <c r="F40">
        <v>38</v>
      </c>
      <c r="G40" t="s">
        <v>152</v>
      </c>
    </row>
    <row r="41" spans="6:7" x14ac:dyDescent="0.35">
      <c r="F41">
        <v>39</v>
      </c>
      <c r="G41" t="s">
        <v>153</v>
      </c>
    </row>
    <row r="42" spans="6:7" x14ac:dyDescent="0.35">
      <c r="F42">
        <v>40</v>
      </c>
      <c r="G42" t="s">
        <v>154</v>
      </c>
    </row>
    <row r="43" spans="6:7" x14ac:dyDescent="0.35">
      <c r="F43">
        <v>41</v>
      </c>
      <c r="G43" t="s">
        <v>185</v>
      </c>
    </row>
    <row r="44" spans="6:7" x14ac:dyDescent="0.35">
      <c r="F44">
        <v>42</v>
      </c>
      <c r="G44" t="s">
        <v>155</v>
      </c>
    </row>
    <row r="45" spans="6:7" x14ac:dyDescent="0.35">
      <c r="F45">
        <v>43</v>
      </c>
      <c r="G45" t="s">
        <v>156</v>
      </c>
    </row>
    <row r="46" spans="6:7" x14ac:dyDescent="0.35">
      <c r="F46">
        <v>44</v>
      </c>
      <c r="G46" t="s">
        <v>186</v>
      </c>
    </row>
    <row r="47" spans="6:7" x14ac:dyDescent="0.35">
      <c r="F47">
        <v>45</v>
      </c>
      <c r="G47" t="s">
        <v>157</v>
      </c>
    </row>
    <row r="48" spans="6:7" x14ac:dyDescent="0.35">
      <c r="F48">
        <v>46</v>
      </c>
      <c r="G48" t="s">
        <v>187</v>
      </c>
    </row>
    <row r="49" spans="6:7" x14ac:dyDescent="0.35">
      <c r="F49">
        <v>47</v>
      </c>
      <c r="G49" t="s">
        <v>188</v>
      </c>
    </row>
    <row r="50" spans="6:7" x14ac:dyDescent="0.35">
      <c r="F50">
        <v>48</v>
      </c>
      <c r="G50" t="s">
        <v>158</v>
      </c>
    </row>
    <row r="51" spans="6:7" x14ac:dyDescent="0.35">
      <c r="F51">
        <v>49</v>
      </c>
      <c r="G51" t="s">
        <v>189</v>
      </c>
    </row>
    <row r="52" spans="6:7" x14ac:dyDescent="0.35">
      <c r="F52">
        <v>50</v>
      </c>
      <c r="G52" t="s">
        <v>159</v>
      </c>
    </row>
    <row r="53" spans="6:7" x14ac:dyDescent="0.35">
      <c r="F53">
        <v>51</v>
      </c>
      <c r="G53" t="s">
        <v>160</v>
      </c>
    </row>
    <row r="54" spans="6:7" x14ac:dyDescent="0.35">
      <c r="F54">
        <v>52</v>
      </c>
      <c r="G54" t="s">
        <v>161</v>
      </c>
    </row>
    <row r="55" spans="6:7" x14ac:dyDescent="0.35">
      <c r="F55">
        <v>53</v>
      </c>
      <c r="G55" t="s">
        <v>162</v>
      </c>
    </row>
    <row r="56" spans="6:7" x14ac:dyDescent="0.35">
      <c r="F56">
        <v>54</v>
      </c>
      <c r="G56" t="s">
        <v>163</v>
      </c>
    </row>
    <row r="57" spans="6:7" x14ac:dyDescent="0.35">
      <c r="F57">
        <v>55</v>
      </c>
      <c r="G57" t="s">
        <v>164</v>
      </c>
    </row>
    <row r="58" spans="6:7" x14ac:dyDescent="0.35">
      <c r="F58">
        <v>56</v>
      </c>
      <c r="G58" t="s">
        <v>165</v>
      </c>
    </row>
    <row r="59" spans="6:7" x14ac:dyDescent="0.35">
      <c r="F59">
        <v>57</v>
      </c>
      <c r="G59" t="s">
        <v>190</v>
      </c>
    </row>
    <row r="60" spans="6:7" x14ac:dyDescent="0.35">
      <c r="F60">
        <v>58</v>
      </c>
      <c r="G60" t="s">
        <v>166</v>
      </c>
    </row>
    <row r="61" spans="6:7" x14ac:dyDescent="0.35">
      <c r="F61">
        <v>59</v>
      </c>
      <c r="G61" t="s">
        <v>167</v>
      </c>
    </row>
    <row r="62" spans="6:7" x14ac:dyDescent="0.35">
      <c r="F62">
        <v>60</v>
      </c>
      <c r="G62" t="s">
        <v>168</v>
      </c>
    </row>
    <row r="63" spans="6:7" x14ac:dyDescent="0.35">
      <c r="F63">
        <v>61</v>
      </c>
      <c r="G63" t="s">
        <v>169</v>
      </c>
    </row>
    <row r="64" spans="6:7" x14ac:dyDescent="0.35">
      <c r="F64">
        <v>62</v>
      </c>
      <c r="G64" t="s">
        <v>170</v>
      </c>
    </row>
    <row r="65" spans="6:7" x14ac:dyDescent="0.35">
      <c r="F65">
        <v>63</v>
      </c>
      <c r="G65" t="s">
        <v>194</v>
      </c>
    </row>
    <row r="66" spans="6:7" x14ac:dyDescent="0.35">
      <c r="F66">
        <v>64</v>
      </c>
      <c r="G66" t="s">
        <v>171</v>
      </c>
    </row>
    <row r="67" spans="6:7" x14ac:dyDescent="0.35">
      <c r="F67">
        <v>65</v>
      </c>
      <c r="G67" t="s">
        <v>195</v>
      </c>
    </row>
    <row r="68" spans="6:7" x14ac:dyDescent="0.35">
      <c r="F68">
        <v>66</v>
      </c>
      <c r="G68" t="s">
        <v>245</v>
      </c>
    </row>
    <row r="69" spans="6:7" x14ac:dyDescent="0.35">
      <c r="F69">
        <v>67</v>
      </c>
      <c r="G69" t="s">
        <v>246</v>
      </c>
    </row>
    <row r="70" spans="6:7" x14ac:dyDescent="0.35">
      <c r="F70">
        <v>68</v>
      </c>
      <c r="G70" t="s">
        <v>196</v>
      </c>
    </row>
    <row r="71" spans="6:7" x14ac:dyDescent="0.35">
      <c r="F71">
        <v>69</v>
      </c>
      <c r="G71" t="s">
        <v>197</v>
      </c>
    </row>
    <row r="72" spans="6:7" x14ac:dyDescent="0.35">
      <c r="F72">
        <v>70</v>
      </c>
      <c r="G72" t="s">
        <v>172</v>
      </c>
    </row>
    <row r="73" spans="6:7" x14ac:dyDescent="0.35">
      <c r="F73">
        <v>71</v>
      </c>
      <c r="G73" t="s">
        <v>173</v>
      </c>
    </row>
    <row r="74" spans="6:7" x14ac:dyDescent="0.35">
      <c r="F74">
        <v>72</v>
      </c>
      <c r="G74" t="s">
        <v>174</v>
      </c>
    </row>
  </sheetData>
  <mergeCells count="3">
    <mergeCell ref="F2:G2"/>
    <mergeCell ref="C2:D2"/>
    <mergeCell ref="K2:L2"/>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5">
    <tabColor rgb="FF92D050"/>
  </sheetPr>
  <dimension ref="A1:J81"/>
  <sheetViews>
    <sheetView showGridLines="0" showRowColHeaders="0" zoomScale="90" zoomScaleNormal="90" workbookViewId="0">
      <selection sqref="A1:I1"/>
    </sheetView>
  </sheetViews>
  <sheetFormatPr baseColWidth="10" defaultRowHeight="14.5" x14ac:dyDescent="0.35"/>
  <cols>
    <col min="1" max="1" width="54.81640625" style="21" customWidth="1"/>
    <col min="2" max="2" width="8.453125" style="21" customWidth="1"/>
    <col min="3" max="6" width="18.54296875" style="21" customWidth="1"/>
    <col min="7" max="7" width="3.36328125" style="21" customWidth="1"/>
    <col min="8" max="8" width="18.54296875" style="21" customWidth="1"/>
    <col min="9" max="9" width="1.26953125" style="21" customWidth="1"/>
    <col min="10" max="10" width="53.81640625" style="3" customWidth="1"/>
    <col min="11" max="11" width="21.7265625" style="3" bestFit="1" customWidth="1"/>
    <col min="12" max="12" width="25.7265625" style="3" customWidth="1"/>
    <col min="13" max="13" width="19.54296875" style="3" customWidth="1"/>
    <col min="14" max="16384" width="10.90625" style="3"/>
  </cols>
  <sheetData>
    <row r="1" spans="1:10" ht="48.75" customHeight="1" x14ac:dyDescent="0.35">
      <c r="A1" s="92" t="s">
        <v>247</v>
      </c>
      <c r="B1" s="92"/>
      <c r="C1" s="93"/>
      <c r="D1" s="93"/>
      <c r="E1" s="93"/>
      <c r="F1" s="93"/>
      <c r="G1" s="93"/>
      <c r="H1" s="93"/>
      <c r="I1" s="93"/>
    </row>
    <row r="2" spans="1:10" x14ac:dyDescent="0.35">
      <c r="A2" s="29">
        <v>2</v>
      </c>
      <c r="B2" s="29"/>
      <c r="C2" s="30"/>
      <c r="D2" s="30"/>
      <c r="E2" s="30"/>
      <c r="F2" s="30"/>
      <c r="G2" s="30"/>
      <c r="H2" s="30"/>
      <c r="I2" s="30"/>
    </row>
    <row r="3" spans="1:10" ht="21" customHeight="1" x14ac:dyDescent="0.35">
      <c r="A3" s="30"/>
      <c r="C3" s="30"/>
      <c r="D3" s="30"/>
      <c r="E3" s="30"/>
      <c r="F3" s="30"/>
      <c r="G3" s="30"/>
      <c r="H3" s="30"/>
      <c r="I3" s="30"/>
    </row>
    <row r="4" spans="1:10" ht="19" thickBot="1" x14ac:dyDescent="0.4">
      <c r="A4" s="31" t="s">
        <v>35</v>
      </c>
      <c r="B4" s="32"/>
      <c r="C4" s="30"/>
      <c r="D4" s="30"/>
      <c r="E4" s="30"/>
      <c r="F4" s="30"/>
      <c r="G4" s="30"/>
      <c r="H4" s="30"/>
      <c r="I4" s="30"/>
    </row>
    <row r="5" spans="1:10" ht="15" thickTop="1" x14ac:dyDescent="0.35">
      <c r="A5" s="33"/>
      <c r="B5" s="34"/>
      <c r="C5" s="30"/>
      <c r="D5" s="30"/>
      <c r="E5" s="30"/>
      <c r="F5" s="30"/>
      <c r="G5" s="30"/>
      <c r="H5" s="30"/>
      <c r="I5" s="30"/>
    </row>
    <row r="6" spans="1:10" ht="32.25" customHeight="1" x14ac:dyDescent="0.35">
      <c r="A6" s="35">
        <v>9</v>
      </c>
      <c r="B6" s="32"/>
      <c r="C6" s="34">
        <v>4</v>
      </c>
      <c r="D6" s="34">
        <v>5</v>
      </c>
      <c r="E6" s="34">
        <v>6</v>
      </c>
      <c r="F6" s="34">
        <v>7</v>
      </c>
      <c r="G6" s="3"/>
      <c r="H6" s="3"/>
      <c r="I6" s="30"/>
    </row>
    <row r="7" spans="1:10" ht="25" customHeight="1" x14ac:dyDescent="0.35">
      <c r="A7" s="36" t="str">
        <f>VLOOKUP(A6,DESPLEGABLES!C3:E13,3,0)</f>
        <v>CONSUMO PER CAPITA (kg ó litros por individuo)</v>
      </c>
      <c r="B7" s="37"/>
      <c r="C7" s="38" t="str">
        <f>KPI_DATOS!D2</f>
        <v>AÑO 2019</v>
      </c>
      <c r="D7" s="38" t="str">
        <f>KPI_DATOS!E2</f>
        <v>AÑO 2020</v>
      </c>
      <c r="E7" s="38" t="str">
        <f>KPI_DATOS!F2</f>
        <v>AÑO 2021</v>
      </c>
      <c r="F7" s="38" t="str">
        <f>KPI_DATOS!G2</f>
        <v>AÑO 2022</v>
      </c>
      <c r="G7" s="3"/>
      <c r="H7" s="39" t="str">
        <f>"Evolucion "&amp;F7&amp;" vs "&amp;E7</f>
        <v>Evolucion AÑO 2022 vs AÑO 2021</v>
      </c>
      <c r="I7" s="30"/>
    </row>
    <row r="8" spans="1:10" ht="25" customHeight="1" x14ac:dyDescent="0.35">
      <c r="A8" s="40" t="s">
        <v>175</v>
      </c>
      <c r="C8" s="50">
        <f>IF($A$6&lt;4,VLOOKUP($A$7&amp;$A8,KPI_DATOS!$A:$F,C$6,0)/1000,VLOOKUP($A$7&amp;$A8,KPI_DATOS!$A:$F,C$6,0))</f>
        <v>51.260675504775698</v>
      </c>
      <c r="D8" s="50">
        <f>IF($A$6&lt;4,VLOOKUP($A$7&amp;$A8,KPI_DATOS!$A:$F,D$6,0)/1000,VLOOKUP($A$7&amp;$A8,KPI_DATOS!$A:$F,D$6,0))</f>
        <v>36.784712915990397</v>
      </c>
      <c r="E8" s="50">
        <f>IF($A$6&lt;4,VLOOKUP($A$7&amp;$A8,KPI_DATOS!$A:$F,E$6,0)/1000,VLOOKUP($A$7&amp;$A8,KPI_DATOS!$A:$F,E$6,0))</f>
        <v>44.480102530885297</v>
      </c>
      <c r="F8" s="50">
        <f>IF($A$6&lt;4,VLOOKUP($A$7&amp;$A8,KPI_DATOS!$A:$G,F$6,0)/1000,VLOOKUP($A$7&amp;$A8,KPI_DATOS!$A:$G,F$6,0))</f>
        <v>46.167053186712401</v>
      </c>
      <c r="G8" s="6"/>
      <c r="H8" s="25">
        <f>IFERROR(IF(A6=4,(F8-E8),((F8/E8-1)*100)),"-")</f>
        <v>3.7925961493810556</v>
      </c>
      <c r="I8" s="30"/>
      <c r="J8" s="41"/>
    </row>
    <row r="9" spans="1:10" ht="25" customHeight="1" x14ac:dyDescent="0.35">
      <c r="A9" s="42" t="s">
        <v>125</v>
      </c>
      <c r="C9" s="50">
        <f>IF($A$6&lt;4,VLOOKUP($A$7&amp;$A9,KPI_DATOS!$A:$F,C$6,0)/1000,VLOOKUP($A$7&amp;$A9,KPI_DATOS!$A:$F,C$6,0))</f>
        <v>7.9147358727848696</v>
      </c>
      <c r="D9" s="50">
        <f>IF($A$6&lt;4,VLOOKUP($A$7&amp;$A9,KPI_DATOS!$A:$F,D$6,0)/1000,VLOOKUP($A$7&amp;$A9,KPI_DATOS!$A:$F,D$6,0))</f>
        <v>6.0177733337923396</v>
      </c>
      <c r="E9" s="50">
        <f>IF($A$6&lt;4,VLOOKUP($A$7&amp;$A9,KPI_DATOS!$A:$F,E$6,0)/1000,VLOOKUP($A$7&amp;$A9,KPI_DATOS!$A:$F,E$6,0))</f>
        <v>7.3246798917434104</v>
      </c>
      <c r="F9" s="50">
        <f>IF($A$6&lt;4,VLOOKUP($A$7&amp;$A9,KPI_DATOS!$A:$G,F$6,0)/1000,VLOOKUP($A$7&amp;$A9,KPI_DATOS!$A:$G,F$6,0))</f>
        <v>7.5298454725563797</v>
      </c>
      <c r="G9" s="6"/>
      <c r="H9" s="25">
        <f t="shared" ref="H9:H72" si="0">IFERROR(IF(A7=4,(F9-E9),((F9/E9-1)*100)),"-")</f>
        <v>2.8010177078760412</v>
      </c>
      <c r="I9" s="30"/>
      <c r="J9" s="43"/>
    </row>
    <row r="10" spans="1:10" ht="25" customHeight="1" x14ac:dyDescent="0.35">
      <c r="A10" s="44" t="s">
        <v>126</v>
      </c>
      <c r="C10" s="50">
        <f>IF($A$6&lt;4,VLOOKUP($A$7&amp;$A10,KPI_DATOS!$A:$F,C$6,0)/1000,VLOOKUP($A$7&amp;$A10,KPI_DATOS!$A:$F,C$6,0))</f>
        <v>6.87730556644087</v>
      </c>
      <c r="D10" s="50">
        <f>IF($A$6&lt;4,VLOOKUP($A$7&amp;$A10,KPI_DATOS!$A:$F,D$6,0)/1000,VLOOKUP($A$7&amp;$A10,KPI_DATOS!$A:$F,D$6,0))</f>
        <v>5.2674089383758602</v>
      </c>
      <c r="E10" s="50">
        <f>IF($A$6&lt;4,VLOOKUP($A$7&amp;$A10,KPI_DATOS!$A:$F,E$6,0)/1000,VLOOKUP($A$7&amp;$A10,KPI_DATOS!$A:$F,E$6,0))</f>
        <v>6.4626536384472502</v>
      </c>
      <c r="F10" s="50">
        <f>IF($A$6&lt;4,VLOOKUP($A$7&amp;$A10,KPI_DATOS!$A:$G,F$6,0)/1000,VLOOKUP($A$7&amp;$A10,KPI_DATOS!$A:$G,F$6,0))</f>
        <v>6.6471080894370402</v>
      </c>
      <c r="G10" s="6"/>
      <c r="H10" s="25">
        <f t="shared" si="0"/>
        <v>2.8541596271296932</v>
      </c>
      <c r="I10" s="30"/>
      <c r="J10" s="43"/>
    </row>
    <row r="11" spans="1:10" ht="25" customHeight="1" x14ac:dyDescent="0.35">
      <c r="A11" s="45" t="s">
        <v>127</v>
      </c>
      <c r="C11" s="50">
        <f>IF($A$6&lt;4,VLOOKUP($A$7&amp;$A11,KPI_DATOS!$A:$F,C$6,0)/1000,VLOOKUP($A$7&amp;$A11,KPI_DATOS!$A:$F,C$6,0))</f>
        <v>2.2336192211864598</v>
      </c>
      <c r="D11" s="50">
        <f>IF($A$6&lt;4,VLOOKUP($A$7&amp;$A11,KPI_DATOS!$A:$F,D$6,0)/1000,VLOOKUP($A$7&amp;$A11,KPI_DATOS!$A:$F,D$6,0))</f>
        <v>1.75643402633836</v>
      </c>
      <c r="E11" s="50">
        <f>IF($A$6&lt;4,VLOOKUP($A$7&amp;$A11,KPI_DATOS!$A:$F,E$6,0)/1000,VLOOKUP($A$7&amp;$A11,KPI_DATOS!$A:$F,E$6,0))</f>
        <v>2.20630611929354</v>
      </c>
      <c r="F11" s="50">
        <f>IF($A$6&lt;4,VLOOKUP($A$7&amp;$A11,KPI_DATOS!$A:$G,F$6,0)/1000,VLOOKUP($A$7&amp;$A11,KPI_DATOS!$A:$G,F$6,0))</f>
        <v>2.2302526813294001</v>
      </c>
      <c r="G11" s="6"/>
      <c r="H11" s="25">
        <f t="shared" si="0"/>
        <v>1.0853689715336401</v>
      </c>
      <c r="I11" s="30"/>
      <c r="J11" s="43"/>
    </row>
    <row r="12" spans="1:10" ht="25" customHeight="1" x14ac:dyDescent="0.35">
      <c r="A12" s="45" t="s">
        <v>128</v>
      </c>
      <c r="C12" s="50">
        <f>IF($A$6&lt;4,VLOOKUP($A$7&amp;$A12,KPI_DATOS!$A:$F,C$6,0)/1000,VLOOKUP($A$7&amp;$A12,KPI_DATOS!$A:$F,C$6,0))</f>
        <v>2.5154070105794899</v>
      </c>
      <c r="D12" s="50">
        <f>IF($A$6&lt;4,VLOOKUP($A$7&amp;$A12,KPI_DATOS!$A:$F,D$6,0)/1000,VLOOKUP($A$7&amp;$A12,KPI_DATOS!$A:$F,D$6,0))</f>
        <v>2.1100041708569202</v>
      </c>
      <c r="E12" s="50">
        <f>IF($A$6&lt;4,VLOOKUP($A$7&amp;$A12,KPI_DATOS!$A:$F,E$6,0)/1000,VLOOKUP($A$7&amp;$A12,KPI_DATOS!$A:$F,E$6,0))</f>
        <v>2.4794137098517499</v>
      </c>
      <c r="F12" s="50">
        <f>IF($A$6&lt;4,VLOOKUP($A$7&amp;$A12,KPI_DATOS!$A:$G,F$6,0)/1000,VLOOKUP($A$7&amp;$A12,KPI_DATOS!$A:$G,F$6,0))</f>
        <v>2.6410508912122199</v>
      </c>
      <c r="G12" s="6"/>
      <c r="H12" s="25">
        <f t="shared" si="0"/>
        <v>6.5191694600307271</v>
      </c>
      <c r="I12" s="30"/>
      <c r="J12" s="43"/>
    </row>
    <row r="13" spans="1:10" ht="25" customHeight="1" x14ac:dyDescent="0.35">
      <c r="A13" s="45" t="s">
        <v>129</v>
      </c>
      <c r="C13" s="50">
        <f>IF($A$6&lt;4,VLOOKUP($A$7&amp;$A13,KPI_DATOS!$A:$F,C$6,0)/1000,VLOOKUP($A$7&amp;$A13,KPI_DATOS!$A:$F,C$6,0))</f>
        <v>1.12088869514906</v>
      </c>
      <c r="D13" s="50">
        <f>IF($A$6&lt;4,VLOOKUP($A$7&amp;$A13,KPI_DATOS!$A:$F,D$6,0)/1000,VLOOKUP($A$7&amp;$A13,KPI_DATOS!$A:$F,D$6,0))</f>
        <v>0.70241663786772102</v>
      </c>
      <c r="E13" s="50">
        <f>IF($A$6&lt;4,VLOOKUP($A$7&amp;$A13,KPI_DATOS!$A:$F,E$6,0)/1000,VLOOKUP($A$7&amp;$A13,KPI_DATOS!$A:$F,E$6,0))</f>
        <v>0.85769684090972498</v>
      </c>
      <c r="F13" s="50">
        <f>IF($A$6&lt;4,VLOOKUP($A$7&amp;$A13,KPI_DATOS!$A:$G,F$6,0)/1000,VLOOKUP($A$7&amp;$A13,KPI_DATOS!$A:$G,F$6,0))</f>
        <v>0.88061079698480305</v>
      </c>
      <c r="G13" s="6"/>
      <c r="H13" s="25">
        <f t="shared" si="0"/>
        <v>2.6715682024401666</v>
      </c>
      <c r="I13" s="30"/>
      <c r="J13" s="43"/>
    </row>
    <row r="14" spans="1:10" ht="25" customHeight="1" x14ac:dyDescent="0.35">
      <c r="A14" s="45" t="s">
        <v>130</v>
      </c>
      <c r="C14" s="50">
        <f>IF($A$6&lt;4,VLOOKUP($A$7&amp;$A14,KPI_DATOS!$A:$F,C$6,0)/1000,VLOOKUP($A$7&amp;$A14,KPI_DATOS!$A:$F,C$6,0))</f>
        <v>0.29783121738820501</v>
      </c>
      <c r="D14" s="50">
        <f>IF($A$6&lt;4,VLOOKUP($A$7&amp;$A14,KPI_DATOS!$A:$F,D$6,0)/1000,VLOOKUP($A$7&amp;$A14,KPI_DATOS!$A:$F,D$6,0))</f>
        <v>0.17380844300311801</v>
      </c>
      <c r="E14" s="50">
        <f>IF($A$6&lt;4,VLOOKUP($A$7&amp;$A14,KPI_DATOS!$A:$F,E$6,0)/1000,VLOOKUP($A$7&amp;$A14,KPI_DATOS!$A:$F,E$6,0))</f>
        <v>0.242454725397661</v>
      </c>
      <c r="F14" s="50">
        <f>IF($A$6&lt;4,VLOOKUP($A$7&amp;$A14,KPI_DATOS!$A:$G,F$6,0)/1000,VLOOKUP($A$7&amp;$A14,KPI_DATOS!$A:$G,F$6,0))</f>
        <v>0.209382332180194</v>
      </c>
      <c r="G14" s="6"/>
      <c r="H14" s="25">
        <f t="shared" si="0"/>
        <v>-13.640646996350947</v>
      </c>
      <c r="I14" s="30"/>
      <c r="J14" s="43"/>
    </row>
    <row r="15" spans="1:10" ht="25" customHeight="1" x14ac:dyDescent="0.35">
      <c r="A15" s="45" t="s">
        <v>131</v>
      </c>
      <c r="C15" s="50">
        <f>IF($A$6&lt;4,VLOOKUP($A$7&amp;$A15,KPI_DATOS!$A:$F,C$6,0)/1000,VLOOKUP($A$7&amp;$A15,KPI_DATOS!$A:$F,C$6,0))</f>
        <v>0.70955928982112404</v>
      </c>
      <c r="D15" s="50">
        <f>IF($A$6&lt;4,VLOOKUP($A$7&amp;$A15,KPI_DATOS!$A:$F,D$6,0)/1000,VLOOKUP($A$7&amp;$A15,KPI_DATOS!$A:$F,D$6,0))</f>
        <v>0.52474424853860602</v>
      </c>
      <c r="E15" s="50">
        <f>IF($A$6&lt;4,VLOOKUP($A$7&amp;$A15,KPI_DATOS!$A:$F,E$6,0)/1000,VLOOKUP($A$7&amp;$A15,KPI_DATOS!$A:$F,E$6,0))</f>
        <v>0.67678181638661405</v>
      </c>
      <c r="F15" s="50">
        <f>IF($A$6&lt;4,VLOOKUP($A$7&amp;$A15,KPI_DATOS!$A:$G,F$6,0)/1000,VLOOKUP($A$7&amp;$A15,KPI_DATOS!$A:$G,F$6,0))</f>
        <v>0.68581125938577903</v>
      </c>
      <c r="G15" s="6"/>
      <c r="H15" s="25">
        <f t="shared" si="0"/>
        <v>1.3341734042699116</v>
      </c>
      <c r="I15" s="30"/>
      <c r="J15" s="43"/>
    </row>
    <row r="16" spans="1:10" ht="25" customHeight="1" x14ac:dyDescent="0.35">
      <c r="A16" s="44" t="s">
        <v>176</v>
      </c>
      <c r="C16" s="50">
        <f>IF($A$6&lt;4,VLOOKUP($A$7&amp;$A16,KPI_DATOS!$A:$F,C$6,0)/1000,VLOOKUP($A$7&amp;$A16,KPI_DATOS!$A:$F,C$6,0))</f>
        <v>1.0374301308391001</v>
      </c>
      <c r="D16" s="50">
        <f>IF($A$6&lt;4,VLOOKUP($A$7&amp;$A16,KPI_DATOS!$A:$F,D$6,0)/1000,VLOOKUP($A$7&amp;$A16,KPI_DATOS!$A:$F,D$6,0))</f>
        <v>0.75036583831145998</v>
      </c>
      <c r="E16" s="50">
        <f>IF($A$6&lt;4,VLOOKUP($A$7&amp;$A16,KPI_DATOS!$A:$F,E$6,0)/1000,VLOOKUP($A$7&amp;$A16,KPI_DATOS!$A:$F,E$6,0))</f>
        <v>0.86202552854935999</v>
      </c>
      <c r="F16" s="50">
        <f>IF($A$6&lt;4,VLOOKUP($A$7&amp;$A16,KPI_DATOS!$A:$G,F$6,0)/1000,VLOOKUP($A$7&amp;$A16,KPI_DATOS!$A:$G,F$6,0))</f>
        <v>0.88273729390605904</v>
      </c>
      <c r="G16" s="6"/>
      <c r="H16" s="25">
        <f t="shared" si="0"/>
        <v>2.4026858452270483</v>
      </c>
      <c r="I16" s="30"/>
      <c r="J16" s="43"/>
    </row>
    <row r="17" spans="1:9" ht="25" customHeight="1" x14ac:dyDescent="0.35">
      <c r="A17" s="45" t="s">
        <v>132</v>
      </c>
      <c r="C17" s="50">
        <f>IF($A$6&lt;4,VLOOKUP($A$7&amp;$A17,KPI_DATOS!$A:$F,C$6,0)/1000,VLOOKUP($A$7&amp;$A17,KPI_DATOS!$A:$F,C$6,0))</f>
        <v>0.26530046951662301</v>
      </c>
      <c r="D17" s="50">
        <f>IF($A$6&lt;4,VLOOKUP($A$7&amp;$A17,KPI_DATOS!$A:$F,D$6,0)/1000,VLOOKUP($A$7&amp;$A17,KPI_DATOS!$A:$F,D$6,0))</f>
        <v>0.14957838916880301</v>
      </c>
      <c r="E17" s="50">
        <f>IF($A$6&lt;4,VLOOKUP($A$7&amp;$A17,KPI_DATOS!$A:$F,E$6,0)/1000,VLOOKUP($A$7&amp;$A17,KPI_DATOS!$A:$F,E$6,0))</f>
        <v>0.181310670013727</v>
      </c>
      <c r="F17" s="50">
        <f>IF($A$6&lt;4,VLOOKUP($A$7&amp;$A17,KPI_DATOS!$A:$G,F$6,0)/1000,VLOOKUP($A$7&amp;$A17,KPI_DATOS!$A:$G,F$6,0))</f>
        <v>0.19919951133226099</v>
      </c>
      <c r="G17" s="6"/>
      <c r="H17" s="25">
        <f t="shared" si="0"/>
        <v>9.8664029630355579</v>
      </c>
      <c r="I17" s="30"/>
    </row>
    <row r="18" spans="1:9" ht="25" customHeight="1" x14ac:dyDescent="0.35">
      <c r="A18" s="46" t="s">
        <v>177</v>
      </c>
      <c r="C18" s="50">
        <f>IF($A$6&lt;4,VLOOKUP($A$7&amp;$A18,KPI_DATOS!$A:$F,C$6,0)/1000,VLOOKUP($A$7&amp;$A18,KPI_DATOS!$A:$F,C$6,0))</f>
        <v>0.19497847589433001</v>
      </c>
      <c r="D18" s="50">
        <f>IF($A$6&lt;4,VLOOKUP($A$7&amp;$A18,KPI_DATOS!$A:$F,D$6,0)/1000,VLOOKUP($A$7&amp;$A18,KPI_DATOS!$A:$F,D$6,0))</f>
        <v>0.11862320446300199</v>
      </c>
      <c r="E18" s="50">
        <f>IF($A$6&lt;4,VLOOKUP($A$7&amp;$A18,KPI_DATOS!$A:$F,E$6,0)/1000,VLOOKUP($A$7&amp;$A18,KPI_DATOS!$A:$F,E$6,0))</f>
        <v>0.13869358762822601</v>
      </c>
      <c r="F18" s="50">
        <f>IF($A$6&lt;4,VLOOKUP($A$7&amp;$A18,KPI_DATOS!$A:$G,F$6,0)/1000,VLOOKUP($A$7&amp;$A18,KPI_DATOS!$A:$G,F$6,0))</f>
        <v>0.15580274622020299</v>
      </c>
      <c r="G18" s="6"/>
      <c r="H18" s="25">
        <f t="shared" si="0"/>
        <v>12.335940604434281</v>
      </c>
      <c r="I18" s="30"/>
    </row>
    <row r="19" spans="1:9" ht="25" customHeight="1" x14ac:dyDescent="0.35">
      <c r="A19" s="46" t="s">
        <v>133</v>
      </c>
      <c r="C19" s="50">
        <f>IF($A$6&lt;4,VLOOKUP($A$7&amp;$A19,KPI_DATOS!$A:$F,C$6,0)/1000,VLOOKUP($A$7&amp;$A19,KPI_DATOS!$A:$F,C$6,0))</f>
        <v>7.0321881187601507E-2</v>
      </c>
      <c r="D19" s="50">
        <f>IF($A$6&lt;4,VLOOKUP($A$7&amp;$A19,KPI_DATOS!$A:$F,D$6,0)/1000,VLOOKUP($A$7&amp;$A19,KPI_DATOS!$A:$F,D$6,0))</f>
        <v>3.0955175162283601E-2</v>
      </c>
      <c r="E19" s="50">
        <f>IF($A$6&lt;4,VLOOKUP($A$7&amp;$A19,KPI_DATOS!$A:$F,E$6,0)/1000,VLOOKUP($A$7&amp;$A19,KPI_DATOS!$A:$F,E$6,0))</f>
        <v>4.2617131073920303E-2</v>
      </c>
      <c r="F19" s="50">
        <f>IF($A$6&lt;4,VLOOKUP($A$7&amp;$A19,KPI_DATOS!$A:$G,F$6,0)/1000,VLOOKUP($A$7&amp;$A19,KPI_DATOS!$A:$G,F$6,0))</f>
        <v>4.3396726627496197E-2</v>
      </c>
      <c r="G19" s="6"/>
      <c r="H19" s="25">
        <f t="shared" si="0"/>
        <v>1.8293008795539745</v>
      </c>
      <c r="I19" s="30"/>
    </row>
    <row r="20" spans="1:9" ht="25" customHeight="1" x14ac:dyDescent="0.35">
      <c r="A20" s="45" t="s">
        <v>134</v>
      </c>
      <c r="C20" s="50">
        <f>IF($A$6&lt;4,VLOOKUP($A$7&amp;$A20,KPI_DATOS!$A:$F,C$6,0)/1000,VLOOKUP($A$7&amp;$A20,KPI_DATOS!$A:$F,C$6,0))</f>
        <v>9.4918008141094308E-3</v>
      </c>
      <c r="D20" s="50">
        <f>IF($A$6&lt;4,VLOOKUP($A$7&amp;$A20,KPI_DATOS!$A:$F,D$6,0)/1000,VLOOKUP($A$7&amp;$A20,KPI_DATOS!$A:$F,D$6,0))</f>
        <v>5.2335815074823202E-3</v>
      </c>
      <c r="E20" s="50">
        <f>IF($A$6&lt;4,VLOOKUP($A$7&amp;$A20,KPI_DATOS!$A:$F,E$6,0)/1000,VLOOKUP($A$7&amp;$A20,KPI_DATOS!$A:$F,E$6,0))</f>
        <v>5.3947934379323702E-3</v>
      </c>
      <c r="F20" s="50">
        <f>IF($A$6&lt;4,VLOOKUP($A$7&amp;$A20,KPI_DATOS!$A:$G,F$6,0)/1000,VLOOKUP($A$7&amp;$A20,KPI_DATOS!$A:$G,F$6,0))</f>
        <v>7.1261596564381E-3</v>
      </c>
      <c r="G20" s="6"/>
      <c r="H20" s="25">
        <f t="shared" si="0"/>
        <v>32.093281020399921</v>
      </c>
      <c r="I20" s="30"/>
    </row>
    <row r="21" spans="1:9" ht="25" customHeight="1" x14ac:dyDescent="0.35">
      <c r="A21" s="45" t="s">
        <v>135</v>
      </c>
      <c r="C21" s="50">
        <f>IF($A$6&lt;4,VLOOKUP($A$7&amp;$A21,KPI_DATOS!$A:$F,C$6,0)/1000,VLOOKUP($A$7&amp;$A21,KPI_DATOS!$A:$F,C$6,0))</f>
        <v>3.63584399053535E-2</v>
      </c>
      <c r="D21" s="50">
        <f>IF($A$6&lt;4,VLOOKUP($A$7&amp;$A21,KPI_DATOS!$A:$F,D$6,0)/1000,VLOOKUP($A$7&amp;$A21,KPI_DATOS!$A:$F,D$6,0))</f>
        <v>2.17039687610339E-2</v>
      </c>
      <c r="E21" s="50">
        <f>IF($A$6&lt;4,VLOOKUP($A$7&amp;$A21,KPI_DATOS!$A:$F,E$6,0)/1000,VLOOKUP($A$7&amp;$A21,KPI_DATOS!$A:$F,E$6,0))</f>
        <v>2.4986772689109E-2</v>
      </c>
      <c r="F21" s="50">
        <f>IF($A$6&lt;4,VLOOKUP($A$7&amp;$A21,KPI_DATOS!$A:$G,F$6,0)/1000,VLOOKUP($A$7&amp;$A21,KPI_DATOS!$A:$G,F$6,0))</f>
        <v>2.2706128146735501E-2</v>
      </c>
      <c r="G21" s="6"/>
      <c r="H21" s="25">
        <f t="shared" si="0"/>
        <v>-9.1274074117125394</v>
      </c>
      <c r="I21" s="30"/>
    </row>
    <row r="22" spans="1:9" ht="25" customHeight="1" x14ac:dyDescent="0.35">
      <c r="A22" s="45" t="s">
        <v>178</v>
      </c>
      <c r="C22" s="50">
        <f>IF($A$6&lt;4,VLOOKUP($A$7&amp;$A22,KPI_DATOS!$A:$F,C$6,0)/1000,VLOOKUP($A$7&amp;$A22,KPI_DATOS!$A:$F,C$6,0))</f>
        <v>7.9233586197557798E-3</v>
      </c>
      <c r="D22" s="50">
        <f>IF($A$6&lt;4,VLOOKUP($A$7&amp;$A22,KPI_DATOS!$A:$F,D$6,0)/1000,VLOOKUP($A$7&amp;$A22,KPI_DATOS!$A:$F,D$6,0))</f>
        <v>2.7924883257598098E-3</v>
      </c>
      <c r="E22" s="50">
        <f>IF($A$6&lt;4,VLOOKUP($A$7&amp;$A22,KPI_DATOS!$A:$F,E$6,0)/1000,VLOOKUP($A$7&amp;$A22,KPI_DATOS!$A:$F,E$6,0))</f>
        <v>2.92152584992725E-3</v>
      </c>
      <c r="F22" s="50">
        <f>IF($A$6&lt;4,VLOOKUP($A$7&amp;$A22,KPI_DATOS!$A:$G,F$6,0)/1000,VLOOKUP($A$7&amp;$A22,KPI_DATOS!$A:$G,F$6,0))</f>
        <v>3.8388493657597598E-3</v>
      </c>
      <c r="G22" s="6"/>
      <c r="H22" s="25">
        <f t="shared" si="0"/>
        <v>31.398781422911327</v>
      </c>
      <c r="I22" s="30"/>
    </row>
    <row r="23" spans="1:9" ht="25" customHeight="1" x14ac:dyDescent="0.35">
      <c r="A23" s="45" t="s">
        <v>179</v>
      </c>
      <c r="C23" s="50">
        <f>IF($A$6&lt;4,VLOOKUP($A$7&amp;$A23,KPI_DATOS!$A:$F,C$6,0)/1000,VLOOKUP($A$7&amp;$A23,KPI_DATOS!$A:$F,C$6,0))</f>
        <v>0.71835611233624197</v>
      </c>
      <c r="D23" s="50">
        <f>IF($A$6&lt;4,VLOOKUP($A$7&amp;$A23,KPI_DATOS!$A:$F,D$6,0)/1000,VLOOKUP($A$7&amp;$A23,KPI_DATOS!$A:$F,D$6,0))</f>
        <v>0.57105739090442598</v>
      </c>
      <c r="E23" s="50">
        <f>IF($A$6&lt;4,VLOOKUP($A$7&amp;$A23,KPI_DATOS!$A:$F,E$6,0)/1000,VLOOKUP($A$7&amp;$A23,KPI_DATOS!$A:$F,E$6,0))</f>
        <v>0.64741142855546097</v>
      </c>
      <c r="F23" s="50">
        <f>IF($A$6&lt;4,VLOOKUP($A$7&amp;$A23,KPI_DATOS!$A:$G,F$6,0)/1000,VLOOKUP($A$7&amp;$A23,KPI_DATOS!$A:$G,F$6,0))</f>
        <v>0.64986667681561905</v>
      </c>
      <c r="G23" s="6"/>
      <c r="H23" s="25">
        <f t="shared" si="0"/>
        <v>0.37924079678919309</v>
      </c>
      <c r="I23" s="30"/>
    </row>
    <row r="24" spans="1:9" ht="25" customHeight="1" x14ac:dyDescent="0.35">
      <c r="A24" s="42" t="s">
        <v>180</v>
      </c>
      <c r="C24" s="50">
        <f>IF($A$6&lt;4,VLOOKUP($A$7&amp;$A24,KPI_DATOS!$A:$F,C$6,0)/1000,VLOOKUP($A$7&amp;$A24,KPI_DATOS!$A:$F,C$6,0))</f>
        <v>4.8335536010665496</v>
      </c>
      <c r="D24" s="50">
        <f>IF($A$6&lt;4,VLOOKUP($A$7&amp;$A24,KPI_DATOS!$A:$F,D$6,0)/1000,VLOOKUP($A$7&amp;$A24,KPI_DATOS!$A:$F,D$6,0))</f>
        <v>3.29706706415802</v>
      </c>
      <c r="E24" s="50">
        <f>IF($A$6&lt;4,VLOOKUP($A$7&amp;$A24,KPI_DATOS!$A:$F,E$6,0)/1000,VLOOKUP($A$7&amp;$A24,KPI_DATOS!$A:$F,E$6,0))</f>
        <v>4.34440599490308</v>
      </c>
      <c r="F24" s="50">
        <f>IF($A$6&lt;4,VLOOKUP($A$7&amp;$A24,KPI_DATOS!$A:$G,F$6,0)/1000,VLOOKUP($A$7&amp;$A24,KPI_DATOS!$A:$G,F$6,0))</f>
        <v>4.2412818254665297</v>
      </c>
      <c r="G24" s="6"/>
      <c r="H24" s="25">
        <f t="shared" si="0"/>
        <v>-2.3737231179023599</v>
      </c>
      <c r="I24" s="30"/>
    </row>
    <row r="25" spans="1:9" ht="25" customHeight="1" x14ac:dyDescent="0.35">
      <c r="A25" s="44" t="s">
        <v>136</v>
      </c>
      <c r="C25" s="50">
        <f>IF($A$6&lt;4,VLOOKUP($A$7&amp;$A25,KPI_DATOS!$A:$F,C$6,0)/1000,VLOOKUP($A$7&amp;$A25,KPI_DATOS!$A:$F,C$6,0))</f>
        <v>2.0130304171672302</v>
      </c>
      <c r="D25" s="50">
        <f>IF($A$6&lt;4,VLOOKUP($A$7&amp;$A25,KPI_DATOS!$A:$F,D$6,0)/1000,VLOOKUP($A$7&amp;$A25,KPI_DATOS!$A:$F,D$6,0))</f>
        <v>1.3841412535072699</v>
      </c>
      <c r="E25" s="50">
        <f>IF($A$6&lt;4,VLOOKUP($A$7&amp;$A25,KPI_DATOS!$A:$F,E$6,0)/1000,VLOOKUP($A$7&amp;$A25,KPI_DATOS!$A:$F,E$6,0))</f>
        <v>1.74385978245968</v>
      </c>
      <c r="F25" s="50">
        <f>IF($A$6&lt;4,VLOOKUP($A$7&amp;$A25,KPI_DATOS!$A:$G,F$6,0)/1000,VLOOKUP($A$7&amp;$A25,KPI_DATOS!$A:$G,F$6,0))</f>
        <v>1.7221644028104099</v>
      </c>
      <c r="G25" s="6"/>
      <c r="H25" s="25">
        <f t="shared" si="0"/>
        <v>-1.2441011523684042</v>
      </c>
      <c r="I25" s="30"/>
    </row>
    <row r="26" spans="1:9" ht="25" customHeight="1" x14ac:dyDescent="0.35">
      <c r="A26" s="45" t="s">
        <v>181</v>
      </c>
      <c r="C26" s="50">
        <f>IF($A$6&lt;4,VLOOKUP($A$7&amp;$A26,KPI_DATOS!$A:$F,C$6,0)/1000,VLOOKUP($A$7&amp;$A26,KPI_DATOS!$A:$F,C$6,0))</f>
        <v>9.1548292365342093E-2</v>
      </c>
      <c r="D26" s="50">
        <f>IF($A$6&lt;4,VLOOKUP($A$7&amp;$A26,KPI_DATOS!$A:$F,D$6,0)/1000,VLOOKUP($A$7&amp;$A26,KPI_DATOS!$A:$F,D$6,0))</f>
        <v>5.5440492565759301E-2</v>
      </c>
      <c r="E26" s="50">
        <f>IF($A$6&lt;4,VLOOKUP($A$7&amp;$A26,KPI_DATOS!$A:$F,E$6,0)/1000,VLOOKUP($A$7&amp;$A26,KPI_DATOS!$A:$F,E$6,0))</f>
        <v>5.4291385691011801E-2</v>
      </c>
      <c r="F26" s="50">
        <f>IF($A$6&lt;4,VLOOKUP($A$7&amp;$A26,KPI_DATOS!$A:$G,F$6,0)/1000,VLOOKUP($A$7&amp;$A26,KPI_DATOS!$A:$G,F$6,0))</f>
        <v>6.7657809529380497E-2</v>
      </c>
      <c r="G26" s="6"/>
      <c r="H26" s="25">
        <f t="shared" si="0"/>
        <v>24.619787592899044</v>
      </c>
      <c r="I26" s="30"/>
    </row>
    <row r="27" spans="1:9" ht="25" customHeight="1" x14ac:dyDescent="0.35">
      <c r="A27" s="45" t="s">
        <v>137</v>
      </c>
      <c r="C27" s="50">
        <f>IF($A$6&lt;4,VLOOKUP($A$7&amp;$A27,KPI_DATOS!$A:$F,C$6,0)/1000,VLOOKUP($A$7&amp;$A27,KPI_DATOS!$A:$F,C$6,0))</f>
        <v>5.8633945287643201E-2</v>
      </c>
      <c r="D27" s="50">
        <f>IF($A$6&lt;4,VLOOKUP($A$7&amp;$A27,KPI_DATOS!$A:$F,D$6,0)/1000,VLOOKUP($A$7&amp;$A27,KPI_DATOS!$A:$F,D$6,0))</f>
        <v>3.8254427589529003E-2</v>
      </c>
      <c r="E27" s="50">
        <f>IF($A$6&lt;4,VLOOKUP($A$7&amp;$A27,KPI_DATOS!$A:$F,E$6,0)/1000,VLOOKUP($A$7&amp;$A27,KPI_DATOS!$A:$F,E$6,0))</f>
        <v>5.3821947968891601E-2</v>
      </c>
      <c r="F27" s="50">
        <f>IF($A$6&lt;4,VLOOKUP($A$7&amp;$A27,KPI_DATOS!$A:$G,F$6,0)/1000,VLOOKUP($A$7&amp;$A27,KPI_DATOS!$A:$G,F$6,0))</f>
        <v>5.9574880627557503E-2</v>
      </c>
      <c r="G27" s="6"/>
      <c r="H27" s="25">
        <f t="shared" si="0"/>
        <v>10.688822823713151</v>
      </c>
      <c r="I27" s="30"/>
    </row>
    <row r="28" spans="1:9" ht="25" customHeight="1" x14ac:dyDescent="0.35">
      <c r="A28" s="45" t="s">
        <v>138</v>
      </c>
      <c r="C28" s="50">
        <f>IF($A$6&lt;4,VLOOKUP($A$7&amp;$A28,KPI_DATOS!$A:$F,C$6,0)/1000,VLOOKUP($A$7&amp;$A28,KPI_DATOS!$A:$F,C$6,0))</f>
        <v>5.1705783193073999E-2</v>
      </c>
      <c r="D28" s="50">
        <f>IF($A$6&lt;4,VLOOKUP($A$7&amp;$A28,KPI_DATOS!$A:$F,D$6,0)/1000,VLOOKUP($A$7&amp;$A28,KPI_DATOS!$A:$F,D$6,0))</f>
        <v>4.2475815870369797E-2</v>
      </c>
      <c r="E28" s="50">
        <f>IF($A$6&lt;4,VLOOKUP($A$7&amp;$A28,KPI_DATOS!$A:$F,E$6,0)/1000,VLOOKUP($A$7&amp;$A28,KPI_DATOS!$A:$F,E$6,0))</f>
        <v>5.5903780156309001E-2</v>
      </c>
      <c r="F28" s="50">
        <f>IF($A$6&lt;4,VLOOKUP($A$7&amp;$A28,KPI_DATOS!$A:$G,F$6,0)/1000,VLOOKUP($A$7&amp;$A28,KPI_DATOS!$A:$G,F$6,0))</f>
        <v>4.63198735596956E-2</v>
      </c>
      <c r="G28" s="6"/>
      <c r="H28" s="25">
        <f t="shared" si="0"/>
        <v>-17.143575210507144</v>
      </c>
      <c r="I28" s="30"/>
    </row>
    <row r="29" spans="1:9" ht="25" customHeight="1" x14ac:dyDescent="0.35">
      <c r="A29" s="45" t="s">
        <v>139</v>
      </c>
      <c r="C29" s="50">
        <f>IF($A$6&lt;4,VLOOKUP($A$7&amp;$A29,KPI_DATOS!$A:$F,C$6,0)/1000,VLOOKUP($A$7&amp;$A29,KPI_DATOS!$A:$F,C$6,0))</f>
        <v>2.43674429900296E-2</v>
      </c>
      <c r="D29" s="50">
        <f>IF($A$6&lt;4,VLOOKUP($A$7&amp;$A29,KPI_DATOS!$A:$F,D$6,0)/1000,VLOOKUP($A$7&amp;$A29,KPI_DATOS!$A:$F,D$6,0))</f>
        <v>1.6649190335719901E-2</v>
      </c>
      <c r="E29" s="50">
        <f>IF($A$6&lt;4,VLOOKUP($A$7&amp;$A29,KPI_DATOS!$A:$F,E$6,0)/1000,VLOOKUP($A$7&amp;$A29,KPI_DATOS!$A:$F,E$6,0))</f>
        <v>1.40270308268445E-2</v>
      </c>
      <c r="F29" s="50">
        <f>IF($A$6&lt;4,VLOOKUP($A$7&amp;$A29,KPI_DATOS!$A:$G,F$6,0)/1000,VLOOKUP($A$7&amp;$A29,KPI_DATOS!$A:$G,F$6,0))</f>
        <v>1.55765815032438E-2</v>
      </c>
      <c r="G29" s="6"/>
      <c r="H29" s="25">
        <f t="shared" si="0"/>
        <v>11.046890076222105</v>
      </c>
      <c r="I29" s="30"/>
    </row>
    <row r="30" spans="1:9" ht="25" customHeight="1" x14ac:dyDescent="0.35">
      <c r="A30" s="45" t="s">
        <v>140</v>
      </c>
      <c r="C30" s="50">
        <f>IF($A$6&lt;4,VLOOKUP($A$7&amp;$A30,KPI_DATOS!$A:$F,C$6,0)/1000,VLOOKUP($A$7&amp;$A30,KPI_DATOS!$A:$F,C$6,0))</f>
        <v>2.4986751240279301E-2</v>
      </c>
      <c r="D30" s="50">
        <f>IF($A$6&lt;4,VLOOKUP($A$7&amp;$A30,KPI_DATOS!$A:$F,D$6,0)/1000,VLOOKUP($A$7&amp;$A30,KPI_DATOS!$A:$F,D$6,0))</f>
        <v>2.9799466616150801E-2</v>
      </c>
      <c r="E30" s="50">
        <f>IF($A$6&lt;4,VLOOKUP($A$7&amp;$A30,KPI_DATOS!$A:$F,E$6,0)/1000,VLOOKUP($A$7&amp;$A30,KPI_DATOS!$A:$F,E$6,0))</f>
        <v>4.8027138839232403E-2</v>
      </c>
      <c r="F30" s="50">
        <f>IF($A$6&lt;4,VLOOKUP($A$7&amp;$A30,KPI_DATOS!$A:$G,F$6,0)/1000,VLOOKUP($A$7&amp;$A30,KPI_DATOS!$A:$G,F$6,0))</f>
        <v>4.4362451280208097E-2</v>
      </c>
      <c r="G30" s="6"/>
      <c r="H30" s="25">
        <f t="shared" si="0"/>
        <v>-7.6304515480124628</v>
      </c>
      <c r="I30" s="30"/>
    </row>
    <row r="31" spans="1:9" ht="25" customHeight="1" x14ac:dyDescent="0.35">
      <c r="A31" s="45" t="s">
        <v>141</v>
      </c>
      <c r="C31" s="50">
        <f>IF($A$6&lt;4,VLOOKUP($A$7&amp;$A31,KPI_DATOS!$A:$F,C$6,0)/1000,VLOOKUP($A$7&amp;$A31,KPI_DATOS!$A:$F,C$6,0))</f>
        <v>0.155146421040256</v>
      </c>
      <c r="D31" s="50">
        <f>IF($A$6&lt;4,VLOOKUP($A$7&amp;$A31,KPI_DATOS!$A:$F,D$6,0)/1000,VLOOKUP($A$7&amp;$A31,KPI_DATOS!$A:$F,D$6,0))</f>
        <v>0.115511467870025</v>
      </c>
      <c r="E31" s="50">
        <f>IF($A$6&lt;4,VLOOKUP($A$7&amp;$A31,KPI_DATOS!$A:$F,E$6,0)/1000,VLOOKUP($A$7&amp;$A31,KPI_DATOS!$A:$F,E$6,0))</f>
        <v>0.176357200337836</v>
      </c>
      <c r="F31" s="50">
        <f>IF($A$6&lt;4,VLOOKUP($A$7&amp;$A31,KPI_DATOS!$A:$G,F$6,0)/1000,VLOOKUP($A$7&amp;$A31,KPI_DATOS!$A:$G,F$6,0))</f>
        <v>0.17733925025511599</v>
      </c>
      <c r="G31" s="6"/>
      <c r="H31" s="25">
        <f t="shared" si="0"/>
        <v>0.55685274851196009</v>
      </c>
      <c r="I31" s="30"/>
    </row>
    <row r="32" spans="1:9" ht="25" customHeight="1" x14ac:dyDescent="0.35">
      <c r="A32" s="45" t="s">
        <v>142</v>
      </c>
      <c r="C32" s="50">
        <f>IF($A$6&lt;4,VLOOKUP($A$7&amp;$A32,KPI_DATOS!$A:$F,C$6,0)/1000,VLOOKUP($A$7&amp;$A32,KPI_DATOS!$A:$F,C$6,0))</f>
        <v>9.3262752730161505E-2</v>
      </c>
      <c r="D32" s="50">
        <f>IF($A$6&lt;4,VLOOKUP($A$7&amp;$A32,KPI_DATOS!$A:$F,D$6,0)/1000,VLOOKUP($A$7&amp;$A32,KPI_DATOS!$A:$F,D$6,0))</f>
        <v>9.4245865020657807E-2</v>
      </c>
      <c r="E32" s="50">
        <f>IF($A$6&lt;4,VLOOKUP($A$7&amp;$A32,KPI_DATOS!$A:$F,E$6,0)/1000,VLOOKUP($A$7&amp;$A32,KPI_DATOS!$A:$F,E$6,0))</f>
        <v>0.10529160078251899</v>
      </c>
      <c r="F32" s="50">
        <f>IF($A$6&lt;4,VLOOKUP($A$7&amp;$A32,KPI_DATOS!$A:$G,F$6,0)/1000,VLOOKUP($A$7&amp;$A32,KPI_DATOS!$A:$G,F$6,0))</f>
        <v>0.108673508592489</v>
      </c>
      <c r="G32" s="6"/>
      <c r="H32" s="25">
        <f t="shared" si="0"/>
        <v>3.2119445281826309</v>
      </c>
      <c r="I32" s="30"/>
    </row>
    <row r="33" spans="1:9" ht="25" customHeight="1" x14ac:dyDescent="0.35">
      <c r="A33" s="45" t="s">
        <v>143</v>
      </c>
      <c r="C33" s="50">
        <f>IF($A$6&lt;4,VLOOKUP($A$7&amp;$A33,KPI_DATOS!$A:$F,C$6,0)/1000,VLOOKUP($A$7&amp;$A33,KPI_DATOS!$A:$F,C$6,0))</f>
        <v>1.5133790702934999</v>
      </c>
      <c r="D33" s="50">
        <f>IF($A$6&lt;4,VLOOKUP($A$7&amp;$A33,KPI_DATOS!$A:$F,D$6,0)/1000,VLOOKUP($A$7&amp;$A33,KPI_DATOS!$A:$F,D$6,0))</f>
        <v>0.99176467269403501</v>
      </c>
      <c r="E33" s="50">
        <f>IF($A$6&lt;4,VLOOKUP($A$7&amp;$A33,KPI_DATOS!$A:$F,E$6,0)/1000,VLOOKUP($A$7&amp;$A33,KPI_DATOS!$A:$F,E$6,0))</f>
        <v>1.2361395140890501</v>
      </c>
      <c r="F33" s="50">
        <f>IF($A$6&lt;4,VLOOKUP($A$7&amp;$A33,KPI_DATOS!$A:$G,F$6,0)/1000,VLOOKUP($A$7&amp;$A33,KPI_DATOS!$A:$G,F$6,0))</f>
        <v>1.20265999872572</v>
      </c>
      <c r="G33" s="6"/>
      <c r="H33" s="25">
        <f t="shared" si="0"/>
        <v>-2.7083929428469156</v>
      </c>
      <c r="I33" s="30"/>
    </row>
    <row r="34" spans="1:9" ht="25" customHeight="1" x14ac:dyDescent="0.35">
      <c r="A34" s="44" t="s">
        <v>144</v>
      </c>
      <c r="C34" s="50">
        <f>IF($A$6&lt;4,VLOOKUP($A$7&amp;$A34,KPI_DATOS!$A:$F,C$6,0)/1000,VLOOKUP($A$7&amp;$A34,KPI_DATOS!$A:$F,C$6,0))</f>
        <v>2.8205236282840098</v>
      </c>
      <c r="D34" s="50">
        <f>IF($A$6&lt;4,VLOOKUP($A$7&amp;$A34,KPI_DATOS!$A:$F,D$6,0)/1000,VLOOKUP($A$7&amp;$A34,KPI_DATOS!$A:$F,D$6,0))</f>
        <v>1.9129266630758699</v>
      </c>
      <c r="E34" s="50">
        <f>IF($A$6&lt;4,VLOOKUP($A$7&amp;$A34,KPI_DATOS!$A:$F,E$6,0)/1000,VLOOKUP($A$7&amp;$A34,KPI_DATOS!$A:$F,E$6,0))</f>
        <v>2.6005461128545702</v>
      </c>
      <c r="F34" s="50">
        <f>IF($A$6&lt;4,VLOOKUP($A$7&amp;$A34,KPI_DATOS!$A:$G,F$6,0)/1000,VLOOKUP($A$7&amp;$A34,KPI_DATOS!$A:$G,F$6,0))</f>
        <v>2.5191168337026402</v>
      </c>
      <c r="G34" s="6"/>
      <c r="H34" s="25">
        <f t="shared" si="0"/>
        <v>-3.1312376561762445</v>
      </c>
      <c r="I34" s="30"/>
    </row>
    <row r="35" spans="1:9" ht="25" customHeight="1" x14ac:dyDescent="0.35">
      <c r="A35" s="45" t="s">
        <v>145</v>
      </c>
      <c r="C35" s="50">
        <f>IF($A$6&lt;4,VLOOKUP($A$7&amp;$A35,KPI_DATOS!$A:$F,C$6,0)/1000,VLOOKUP($A$7&amp;$A35,KPI_DATOS!$A:$F,C$6,0))</f>
        <v>0.64935530344182701</v>
      </c>
      <c r="D35" s="50">
        <f>IF($A$6&lt;4,VLOOKUP($A$7&amp;$A35,KPI_DATOS!$A:$F,D$6,0)/1000,VLOOKUP($A$7&amp;$A35,KPI_DATOS!$A:$F,D$6,0))</f>
        <v>0.38515061604075002</v>
      </c>
      <c r="E35" s="50">
        <f>IF($A$6&lt;4,VLOOKUP($A$7&amp;$A35,KPI_DATOS!$A:$F,E$6,0)/1000,VLOOKUP($A$7&amp;$A35,KPI_DATOS!$A:$F,E$6,0))</f>
        <v>0.56076906414942695</v>
      </c>
      <c r="F35" s="50">
        <f>IF($A$6&lt;4,VLOOKUP($A$7&amp;$A35,KPI_DATOS!$A:$G,F$6,0)/1000,VLOOKUP($A$7&amp;$A35,KPI_DATOS!$A:$G,F$6,0))</f>
        <v>0.54133103825564</v>
      </c>
      <c r="G35" s="6"/>
      <c r="H35" s="25">
        <f t="shared" si="0"/>
        <v>-3.466315661201913</v>
      </c>
      <c r="I35" s="30"/>
    </row>
    <row r="36" spans="1:9" ht="25" customHeight="1" x14ac:dyDescent="0.35">
      <c r="A36" s="45" t="s">
        <v>146</v>
      </c>
      <c r="C36" s="50">
        <f>IF($A$6&lt;4,VLOOKUP($A$7&amp;$A36,KPI_DATOS!$A:$F,C$6,0)/1000,VLOOKUP($A$7&amp;$A36,KPI_DATOS!$A:$F,C$6,0))</f>
        <v>0.58749724156208705</v>
      </c>
      <c r="D36" s="50">
        <f>IF($A$6&lt;4,VLOOKUP($A$7&amp;$A36,KPI_DATOS!$A:$F,D$6,0)/1000,VLOOKUP($A$7&amp;$A36,KPI_DATOS!$A:$F,D$6,0))</f>
        <v>0.40305982087009701</v>
      </c>
      <c r="E36" s="50">
        <f>IF($A$6&lt;4,VLOOKUP($A$7&amp;$A36,KPI_DATOS!$A:$F,E$6,0)/1000,VLOOKUP($A$7&amp;$A36,KPI_DATOS!$A:$F,E$6,0))</f>
        <v>0.55153805711853798</v>
      </c>
      <c r="F36" s="50">
        <f>IF($A$6&lt;4,VLOOKUP($A$7&amp;$A36,KPI_DATOS!$A:$G,F$6,0)/1000,VLOOKUP($A$7&amp;$A36,KPI_DATOS!$A:$G,F$6,0))</f>
        <v>0.51049367688234104</v>
      </c>
      <c r="G36" s="6"/>
      <c r="H36" s="25">
        <f t="shared" si="0"/>
        <v>-7.4418038259462467</v>
      </c>
      <c r="I36" s="30"/>
    </row>
    <row r="37" spans="1:9" ht="25" customHeight="1" x14ac:dyDescent="0.35">
      <c r="A37" s="45" t="s">
        <v>182</v>
      </c>
      <c r="C37" s="50">
        <f>IF($A$6&lt;4,VLOOKUP($A$7&amp;$A37,KPI_DATOS!$A:$F,C$6,0)/1000,VLOOKUP($A$7&amp;$A37,KPI_DATOS!$A:$F,C$6,0))</f>
        <v>0.74451827567719497</v>
      </c>
      <c r="D37" s="50">
        <f>IF($A$6&lt;4,VLOOKUP($A$7&amp;$A37,KPI_DATOS!$A:$F,D$6,0)/1000,VLOOKUP($A$7&amp;$A37,KPI_DATOS!$A:$F,D$6,0))</f>
        <v>0.53283163258008504</v>
      </c>
      <c r="E37" s="50">
        <f>IF($A$6&lt;4,VLOOKUP($A$7&amp;$A37,KPI_DATOS!$A:$F,E$6,0)/1000,VLOOKUP($A$7&amp;$A37,KPI_DATOS!$A:$F,E$6,0))</f>
        <v>0.72509250059486297</v>
      </c>
      <c r="F37" s="50">
        <f>IF($A$6&lt;4,VLOOKUP($A$7&amp;$A37,KPI_DATOS!$A:$G,F$6,0)/1000,VLOOKUP($A$7&amp;$A37,KPI_DATOS!$A:$G,F$6,0))</f>
        <v>0.713471592886461</v>
      </c>
      <c r="G37" s="6"/>
      <c r="H37" s="25">
        <f t="shared" si="0"/>
        <v>-1.6026793407555862</v>
      </c>
      <c r="I37" s="30"/>
    </row>
    <row r="38" spans="1:9" ht="25" customHeight="1" x14ac:dyDescent="0.35">
      <c r="A38" s="45" t="s">
        <v>147</v>
      </c>
      <c r="C38" s="50">
        <f>IF($A$6&lt;4,VLOOKUP($A$7&amp;$A38,KPI_DATOS!$A:$F,C$6,0)/1000,VLOOKUP($A$7&amp;$A38,KPI_DATOS!$A:$F,C$6,0))</f>
        <v>0.83915270741912795</v>
      </c>
      <c r="D38" s="50">
        <f>IF($A$6&lt;4,VLOOKUP($A$7&amp;$A38,KPI_DATOS!$A:$F,D$6,0)/1000,VLOOKUP($A$7&amp;$A38,KPI_DATOS!$A:$F,D$6,0))</f>
        <v>0.59188400215741899</v>
      </c>
      <c r="E38" s="50">
        <f>IF($A$6&lt;4,VLOOKUP($A$7&amp;$A38,KPI_DATOS!$A:$F,E$6,0)/1000,VLOOKUP($A$7&amp;$A38,KPI_DATOS!$A:$F,E$6,0))</f>
        <v>0.76314632912552605</v>
      </c>
      <c r="F38" s="50">
        <f>IF($A$6&lt;4,VLOOKUP($A$7&amp;$A38,KPI_DATOS!$A:$G,F$6,0)/1000,VLOOKUP($A$7&amp;$A38,KPI_DATOS!$A:$G,F$6,0))</f>
        <v>0.75382050665704703</v>
      </c>
      <c r="G38" s="6"/>
      <c r="H38" s="25">
        <f t="shared" si="0"/>
        <v>-1.2220228431374713</v>
      </c>
      <c r="I38" s="30"/>
    </row>
    <row r="39" spans="1:9" ht="25" customHeight="1" x14ac:dyDescent="0.35">
      <c r="A39" s="42" t="s">
        <v>183</v>
      </c>
      <c r="C39" s="50">
        <f>IF($A$6&lt;4,VLOOKUP($A$7&amp;$A39,KPI_DATOS!$A:$F,C$6,0)/1000,VLOOKUP($A$7&amp;$A39,KPI_DATOS!$A:$F,C$6,0))</f>
        <v>2.7901261086059899</v>
      </c>
      <c r="D39" s="50">
        <f>IF($A$6&lt;4,VLOOKUP($A$7&amp;$A39,KPI_DATOS!$A:$F,D$6,0)/1000,VLOOKUP($A$7&amp;$A39,KPI_DATOS!$A:$F,D$6,0))</f>
        <v>1.94849339698894</v>
      </c>
      <c r="E39" s="50">
        <f>IF($A$6&lt;4,VLOOKUP($A$7&amp;$A39,KPI_DATOS!$A:$F,E$6,0)/1000,VLOOKUP($A$7&amp;$A39,KPI_DATOS!$A:$F,E$6,0))</f>
        <v>2.3658328033141198</v>
      </c>
      <c r="F39" s="50">
        <f>IF($A$6&lt;4,VLOOKUP($A$7&amp;$A39,KPI_DATOS!$A:$G,F$6,0)/1000,VLOOKUP($A$7&amp;$A39,KPI_DATOS!$A:$G,F$6,0))</f>
        <v>2.4665719491687499</v>
      </c>
      <c r="G39" s="6"/>
      <c r="H39" s="25">
        <f t="shared" si="0"/>
        <v>4.2580839065851084</v>
      </c>
      <c r="I39" s="30"/>
    </row>
    <row r="40" spans="1:9" ht="25" customHeight="1" x14ac:dyDescent="0.35">
      <c r="A40" s="47" t="s">
        <v>148</v>
      </c>
      <c r="C40" s="50">
        <f>IF($A$6&lt;4,VLOOKUP($A$7&amp;$A40,KPI_DATOS!$A:$F,C$6,0)/1000,VLOOKUP($A$7&amp;$A40,KPI_DATOS!$A:$F,C$6,0))</f>
        <v>3.1701644275535498E-2</v>
      </c>
      <c r="D40" s="50">
        <f>IF($A$6&lt;4,VLOOKUP($A$7&amp;$A40,KPI_DATOS!$A:$F,D$6,0)/1000,VLOOKUP($A$7&amp;$A40,KPI_DATOS!$A:$F,D$6,0))</f>
        <v>2.5987852389841502E-2</v>
      </c>
      <c r="E40" s="50">
        <f>IF($A$6&lt;4,VLOOKUP($A$7&amp;$A40,KPI_DATOS!$A:$F,E$6,0)/1000,VLOOKUP($A$7&amp;$A40,KPI_DATOS!$A:$F,E$6,0))</f>
        <v>1.92774681307223E-2</v>
      </c>
      <c r="F40" s="50">
        <f>IF($A$6&lt;4,VLOOKUP($A$7&amp;$A40,KPI_DATOS!$A:$G,F$6,0)/1000,VLOOKUP($A$7&amp;$A40,KPI_DATOS!$A:$G,F$6,0))</f>
        <v>2.4019529579523E-2</v>
      </c>
      <c r="G40" s="6"/>
      <c r="H40" s="25">
        <f t="shared" si="0"/>
        <v>24.598984766279173</v>
      </c>
      <c r="I40" s="30"/>
    </row>
    <row r="41" spans="1:9" ht="25" customHeight="1" x14ac:dyDescent="0.35">
      <c r="A41" s="47" t="s">
        <v>149</v>
      </c>
      <c r="C41" s="50">
        <f>IF($A$6&lt;4,VLOOKUP($A$7&amp;$A41,KPI_DATOS!$A:$F,C$6,0)/1000,VLOOKUP($A$7&amp;$A41,KPI_DATOS!$A:$F,C$6,0))</f>
        <v>1.1331940951585799</v>
      </c>
      <c r="D41" s="50">
        <f>IF($A$6&lt;4,VLOOKUP($A$7&amp;$A41,KPI_DATOS!$A:$F,D$6,0)/1000,VLOOKUP($A$7&amp;$A41,KPI_DATOS!$A:$F,D$6,0))</f>
        <v>0.61492681696834395</v>
      </c>
      <c r="E41" s="50">
        <f>IF($A$6&lt;4,VLOOKUP($A$7&amp;$A41,KPI_DATOS!$A:$F,E$6,0)/1000,VLOOKUP($A$7&amp;$A41,KPI_DATOS!$A:$F,E$6,0))</f>
        <v>0.848134255217178</v>
      </c>
      <c r="F41" s="50">
        <f>IF($A$6&lt;4,VLOOKUP($A$7&amp;$A41,KPI_DATOS!$A:$G,F$6,0)/1000,VLOOKUP($A$7&amp;$A41,KPI_DATOS!$A:$G,F$6,0))</f>
        <v>0.87283775451401802</v>
      </c>
      <c r="G41" s="6"/>
      <c r="H41" s="25">
        <f t="shared" si="0"/>
        <v>2.9126873658126495</v>
      </c>
      <c r="I41" s="30"/>
    </row>
    <row r="42" spans="1:9" ht="25" customHeight="1" x14ac:dyDescent="0.35">
      <c r="A42" s="47" t="s">
        <v>184</v>
      </c>
      <c r="C42" s="50">
        <f>IF($A$6&lt;4,VLOOKUP($A$7&amp;$A42,KPI_DATOS!$A:$F,C$6,0)/1000,VLOOKUP($A$7&amp;$A42,KPI_DATOS!$A:$F,C$6,0))</f>
        <v>0.22312123353765001</v>
      </c>
      <c r="D42" s="50">
        <f>IF($A$6&lt;4,VLOOKUP($A$7&amp;$A42,KPI_DATOS!$A:$F,D$6,0)/1000,VLOOKUP($A$7&amp;$A42,KPI_DATOS!$A:$F,D$6,0))</f>
        <v>0.17758698854371199</v>
      </c>
      <c r="E42" s="50">
        <f>IF($A$6&lt;4,VLOOKUP($A$7&amp;$A42,KPI_DATOS!$A:$F,E$6,0)/1000,VLOOKUP($A$7&amp;$A42,KPI_DATOS!$A:$F,E$6,0))</f>
        <v>0.13027630544059099</v>
      </c>
      <c r="F42" s="50">
        <f>IF($A$6&lt;4,VLOOKUP($A$7&amp;$A42,KPI_DATOS!$A:$G,F$6,0)/1000,VLOOKUP($A$7&amp;$A42,KPI_DATOS!$A:$G,F$6,0))</f>
        <v>0.16231538848017599</v>
      </c>
      <c r="G42" s="6"/>
      <c r="H42" s="25">
        <f t="shared" si="0"/>
        <v>24.59317750164136</v>
      </c>
      <c r="I42" s="30"/>
    </row>
    <row r="43" spans="1:9" ht="25" customHeight="1" x14ac:dyDescent="0.35">
      <c r="A43" s="47" t="s">
        <v>150</v>
      </c>
      <c r="C43" s="50">
        <f>IF($A$6&lt;4,VLOOKUP($A$7&amp;$A43,KPI_DATOS!$A:$F,C$6,0)/1000,VLOOKUP($A$7&amp;$A43,KPI_DATOS!$A:$F,C$6,0))</f>
        <v>1.4021158983411499</v>
      </c>
      <c r="D43" s="50">
        <f>IF($A$6&lt;4,VLOOKUP($A$7&amp;$A43,KPI_DATOS!$A:$F,D$6,0)/1000,VLOOKUP($A$7&amp;$A43,KPI_DATOS!$A:$F,D$6,0))</f>
        <v>1.12999153762143</v>
      </c>
      <c r="E43" s="50">
        <f>IF($A$6&lt;4,VLOOKUP($A$7&amp;$A43,KPI_DATOS!$A:$F,E$6,0)/1000,VLOOKUP($A$7&amp;$A43,KPI_DATOS!$A:$F,E$6,0))</f>
        <v>1.36814505106465</v>
      </c>
      <c r="F43" s="50">
        <f>IF($A$6&lt;4,VLOOKUP($A$7&amp;$A43,KPI_DATOS!$A:$G,F$6,0)/1000,VLOOKUP($A$7&amp;$A43,KPI_DATOS!$A:$G,F$6,0))</f>
        <v>1.4073984088237601</v>
      </c>
      <c r="G43" s="6"/>
      <c r="H43" s="25">
        <f t="shared" si="0"/>
        <v>2.869093282803914</v>
      </c>
      <c r="I43" s="30"/>
    </row>
    <row r="44" spans="1:9" ht="25" customHeight="1" x14ac:dyDescent="0.35">
      <c r="A44" s="42" t="s">
        <v>151</v>
      </c>
      <c r="C44" s="50">
        <f>IF($A$6&lt;4,VLOOKUP($A$7&amp;$A44,KPI_DATOS!$A:$F,C$6,0)/1000,VLOOKUP($A$7&amp;$A44,KPI_DATOS!$A:$F,C$6,0))</f>
        <v>0.87279372794983501</v>
      </c>
      <c r="D44" s="50">
        <f>IF($A$6&lt;4,VLOOKUP($A$7&amp;$A44,KPI_DATOS!$A:$F,D$6,0)/1000,VLOOKUP($A$7&amp;$A44,KPI_DATOS!$A:$F,D$6,0))</f>
        <v>0.51972760940237706</v>
      </c>
      <c r="E44" s="50">
        <f>IF($A$6&lt;4,VLOOKUP($A$7&amp;$A44,KPI_DATOS!$A:$F,E$6,0)/1000,VLOOKUP($A$7&amp;$A44,KPI_DATOS!$A:$F,E$6,0))</f>
        <v>0.50864481455795996</v>
      </c>
      <c r="F44" s="50">
        <f>IF($A$6&lt;4,VLOOKUP($A$7&amp;$A44,KPI_DATOS!$A:$G,F$6,0)/1000,VLOOKUP($A$7&amp;$A44,KPI_DATOS!$A:$G,F$6,0))</f>
        <v>0.50060660119960598</v>
      </c>
      <c r="G44" s="6"/>
      <c r="H44" s="25">
        <f t="shared" si="0"/>
        <v>-1.5803195330595488</v>
      </c>
      <c r="I44" s="30"/>
    </row>
    <row r="45" spans="1:9" ht="25" customHeight="1" x14ac:dyDescent="0.35">
      <c r="A45" s="44" t="s">
        <v>152</v>
      </c>
      <c r="C45" s="50">
        <f>IF($A$6&lt;4,VLOOKUP($A$7&amp;$A45,KPI_DATOS!$A:$F,C$6,0)/1000,VLOOKUP($A$7&amp;$A45,KPI_DATOS!$A:$F,C$6,0))</f>
        <v>0.84279869293161802</v>
      </c>
      <c r="D45" s="50">
        <f>IF($A$6&lt;4,VLOOKUP($A$7&amp;$A45,KPI_DATOS!$A:$F,D$6,0)/1000,VLOOKUP($A$7&amp;$A45,KPI_DATOS!$A:$F,D$6,0))</f>
        <v>0.49537440559636198</v>
      </c>
      <c r="E45" s="50">
        <f>IF($A$6&lt;4,VLOOKUP($A$7&amp;$A45,KPI_DATOS!$A:$F,E$6,0)/1000,VLOOKUP($A$7&amp;$A45,KPI_DATOS!$A:$F,E$6,0))</f>
        <v>0.48444791936426201</v>
      </c>
      <c r="F45" s="50">
        <f>IF($A$6&lt;4,VLOOKUP($A$7&amp;$A45,KPI_DATOS!$A:$G,F$6,0)/1000,VLOOKUP($A$7&amp;$A45,KPI_DATOS!$A:$G,F$6,0))</f>
        <v>0.47105601223932497</v>
      </c>
      <c r="G45" s="51"/>
      <c r="H45" s="25">
        <f t="shared" si="0"/>
        <v>-2.7643646694800905</v>
      </c>
      <c r="I45" s="30"/>
    </row>
    <row r="46" spans="1:9" ht="25" customHeight="1" x14ac:dyDescent="0.35">
      <c r="A46" s="45" t="s">
        <v>153</v>
      </c>
      <c r="C46" s="50">
        <f>IF($A$6&lt;4,VLOOKUP($A$7&amp;$A46,KPI_DATOS!$A:$F,C$6,0)/1000,VLOOKUP($A$7&amp;$A46,KPI_DATOS!$A:$F,C$6,0))</f>
        <v>0.152259946681429</v>
      </c>
      <c r="D46" s="50">
        <f>IF($A$6&lt;4,VLOOKUP($A$7&amp;$A46,KPI_DATOS!$A:$F,D$6,0)/1000,VLOOKUP($A$7&amp;$A46,KPI_DATOS!$A:$F,D$6,0))</f>
        <v>7.9477747311998304E-2</v>
      </c>
      <c r="E46" s="50">
        <f>IF($A$6&lt;4,VLOOKUP($A$7&amp;$A46,KPI_DATOS!$A:$F,E$6,0)/1000,VLOOKUP($A$7&amp;$A46,KPI_DATOS!$A:$F,E$6,0))</f>
        <v>8.0336900924978194E-2</v>
      </c>
      <c r="F46" s="50">
        <f>IF($A$6&lt;4,VLOOKUP($A$7&amp;$A46,KPI_DATOS!$A:$G,F$6,0)/1000,VLOOKUP($A$7&amp;$A46,KPI_DATOS!$A:$G,F$6,0))</f>
        <v>6.8150598018574204E-2</v>
      </c>
      <c r="G46" s="51"/>
      <c r="H46" s="25">
        <f t="shared" si="0"/>
        <v>-15.168998014728064</v>
      </c>
      <c r="I46" s="30"/>
    </row>
    <row r="47" spans="1:9" ht="25" customHeight="1" x14ac:dyDescent="0.35">
      <c r="A47" s="45" t="s">
        <v>154</v>
      </c>
      <c r="C47" s="50">
        <f>IF($A$6&lt;4,VLOOKUP($A$7&amp;$A47,KPI_DATOS!$A:$F,C$6,0)/1000,VLOOKUP($A$7&amp;$A47,KPI_DATOS!$A:$F,C$6,0))</f>
        <v>5.8788304099839497E-2</v>
      </c>
      <c r="D47" s="50">
        <f>IF($A$6&lt;4,VLOOKUP($A$7&amp;$A47,KPI_DATOS!$A:$F,D$6,0)/1000,VLOOKUP($A$7&amp;$A47,KPI_DATOS!$A:$F,D$6,0))</f>
        <v>6.0077631290358299E-2</v>
      </c>
      <c r="E47" s="50">
        <f>IF($A$6&lt;4,VLOOKUP($A$7&amp;$A47,KPI_DATOS!$A:$F,E$6,0)/1000,VLOOKUP($A$7&amp;$A47,KPI_DATOS!$A:$F,E$6,0))</f>
        <v>3.9872732005322299E-2</v>
      </c>
      <c r="F47" s="50">
        <f>IF($A$6&lt;4,VLOOKUP($A$7&amp;$A47,KPI_DATOS!$A:$G,F$6,0)/1000,VLOOKUP($A$7&amp;$A47,KPI_DATOS!$A:$G,F$6,0))</f>
        <v>3.79219230804737E-2</v>
      </c>
      <c r="G47" s="51"/>
      <c r="H47" s="25">
        <f t="shared" si="0"/>
        <v>-4.892589062089348</v>
      </c>
      <c r="I47" s="30"/>
    </row>
    <row r="48" spans="1:9" ht="25" customHeight="1" x14ac:dyDescent="0.35">
      <c r="A48" s="45" t="s">
        <v>185</v>
      </c>
      <c r="C48" s="50">
        <f>IF($A$6&lt;4,VLOOKUP($A$7&amp;$A48,KPI_DATOS!$A:$F,C$6,0)/1000,VLOOKUP($A$7&amp;$A48,KPI_DATOS!$A:$F,C$6,0))</f>
        <v>0.116594316096772</v>
      </c>
      <c r="D48" s="50">
        <f>IF($A$6&lt;4,VLOOKUP($A$7&amp;$A48,KPI_DATOS!$A:$F,D$6,0)/1000,VLOOKUP($A$7&amp;$A48,KPI_DATOS!$A:$F,D$6,0))</f>
        <v>8.5282289367356101E-2</v>
      </c>
      <c r="E48" s="50">
        <f>IF($A$6&lt;4,VLOOKUP($A$7&amp;$A48,KPI_DATOS!$A:$F,E$6,0)/1000,VLOOKUP($A$7&amp;$A48,KPI_DATOS!$A:$F,E$6,0))</f>
        <v>5.8530641585127802E-2</v>
      </c>
      <c r="F48" s="50">
        <f>IF($A$6&lt;4,VLOOKUP($A$7&amp;$A48,KPI_DATOS!$A:$G,F$6,0)/1000,VLOOKUP($A$7&amp;$A48,KPI_DATOS!$A:$G,F$6,0))</f>
        <v>6.6118050229084305E-2</v>
      </c>
      <c r="G48" s="51"/>
      <c r="H48" s="25">
        <f t="shared" si="0"/>
        <v>12.963139371915599</v>
      </c>
      <c r="I48" s="30"/>
    </row>
    <row r="49" spans="1:9" ht="25" customHeight="1" x14ac:dyDescent="0.35">
      <c r="A49" s="45" t="s">
        <v>155</v>
      </c>
      <c r="C49" s="50">
        <f>IF($A$6&lt;4,VLOOKUP($A$7&amp;$A49,KPI_DATOS!$A:$F,C$6,0)/1000,VLOOKUP($A$7&amp;$A49,KPI_DATOS!$A:$F,C$6,0))</f>
        <v>0.144530567293576</v>
      </c>
      <c r="D49" s="50">
        <f>IF($A$6&lt;4,VLOOKUP($A$7&amp;$A49,KPI_DATOS!$A:$F,D$6,0)/1000,VLOOKUP($A$7&amp;$A49,KPI_DATOS!$A:$F,D$6,0))</f>
        <v>6.6168770224571405E-2</v>
      </c>
      <c r="E49" s="50">
        <f>IF($A$6&lt;4,VLOOKUP($A$7&amp;$A49,KPI_DATOS!$A:$F,E$6,0)/1000,VLOOKUP($A$7&amp;$A49,KPI_DATOS!$A:$F,E$6,0))</f>
        <v>6.6127256588733696E-2</v>
      </c>
      <c r="F49" s="50">
        <f>IF($A$6&lt;4,VLOOKUP($A$7&amp;$A49,KPI_DATOS!$A:$G,F$6,0)/1000,VLOOKUP($A$7&amp;$A49,KPI_DATOS!$A:$G,F$6,0))</f>
        <v>7.3296449719458395E-2</v>
      </c>
      <c r="G49" s="51"/>
      <c r="H49" s="25">
        <f t="shared" si="0"/>
        <v>10.841509992335197</v>
      </c>
      <c r="I49" s="30"/>
    </row>
    <row r="50" spans="1:9" ht="25" customHeight="1" x14ac:dyDescent="0.35">
      <c r="A50" s="45" t="s">
        <v>156</v>
      </c>
      <c r="C50" s="50">
        <f>IF($A$6&lt;4,VLOOKUP($A$7&amp;$A50,KPI_DATOS!$A:$F,C$6,0)/1000,VLOOKUP($A$7&amp;$A50,KPI_DATOS!$A:$F,C$6,0))</f>
        <v>6.6100543493533406E-2</v>
      </c>
      <c r="D50" s="50">
        <f>IF($A$6&lt;4,VLOOKUP($A$7&amp;$A50,KPI_DATOS!$A:$F,D$6,0)/1000,VLOOKUP($A$7&amp;$A50,KPI_DATOS!$A:$F,D$6,0))</f>
        <v>3.1666426190219303E-2</v>
      </c>
      <c r="E50" s="50">
        <f>IF($A$6&lt;4,VLOOKUP($A$7&amp;$A50,KPI_DATOS!$A:$F,E$6,0)/1000,VLOOKUP($A$7&amp;$A50,KPI_DATOS!$A:$F,E$6,0))</f>
        <v>3.0252434322686199E-2</v>
      </c>
      <c r="F50" s="50">
        <f>IF($A$6&lt;4,VLOOKUP($A$7&amp;$A50,KPI_DATOS!$A:$G,F$6,0)/1000,VLOOKUP($A$7&amp;$A50,KPI_DATOS!$A:$G,F$6,0))</f>
        <v>2.9893337225882E-2</v>
      </c>
      <c r="G50" s="51"/>
      <c r="H50" s="25">
        <f t="shared" si="0"/>
        <v>-1.1870023184709866</v>
      </c>
      <c r="I50" s="30"/>
    </row>
    <row r="51" spans="1:9" ht="25" customHeight="1" x14ac:dyDescent="0.35">
      <c r="A51" s="45" t="s">
        <v>186</v>
      </c>
      <c r="C51" s="50">
        <f>IF($A$6&lt;4,VLOOKUP($A$7&amp;$A51,KPI_DATOS!$A:$F,C$6,0)/1000,VLOOKUP($A$7&amp;$A51,KPI_DATOS!$A:$F,C$6,0))</f>
        <v>7.7914661297376203E-2</v>
      </c>
      <c r="D51" s="50">
        <f>IF($A$6&lt;4,VLOOKUP($A$7&amp;$A51,KPI_DATOS!$A:$F,D$6,0)/1000,VLOOKUP($A$7&amp;$A51,KPI_DATOS!$A:$F,D$6,0))</f>
        <v>5.0363422955101302E-2</v>
      </c>
      <c r="E51" s="50">
        <f>IF($A$6&lt;4,VLOOKUP($A$7&amp;$A51,KPI_DATOS!$A:$F,E$6,0)/1000,VLOOKUP($A$7&amp;$A51,KPI_DATOS!$A:$F,E$6,0))</f>
        <v>6.33543101950233E-2</v>
      </c>
      <c r="F51" s="50">
        <f>IF($A$6&lt;4,VLOOKUP($A$7&amp;$A51,KPI_DATOS!$A:$G,F$6,0)/1000,VLOOKUP($A$7&amp;$A51,KPI_DATOS!$A:$G,F$6,0))</f>
        <v>5.4974751062209802E-2</v>
      </c>
      <c r="G51" s="51"/>
      <c r="H51" s="25">
        <f t="shared" si="0"/>
        <v>-13.226502043852639</v>
      </c>
      <c r="I51" s="30"/>
    </row>
    <row r="52" spans="1:9" ht="25" customHeight="1" x14ac:dyDescent="0.35">
      <c r="A52" s="45" t="s">
        <v>157</v>
      </c>
      <c r="C52" s="50">
        <f>IF($A$6&lt;4,VLOOKUP($A$7&amp;$A52,KPI_DATOS!$A:$F,C$6,0)/1000,VLOOKUP($A$7&amp;$A52,KPI_DATOS!$A:$F,C$6,0))</f>
        <v>0.22661016641105899</v>
      </c>
      <c r="D52" s="50">
        <f>IF($A$6&lt;4,VLOOKUP($A$7&amp;$A52,KPI_DATOS!$A:$F,D$6,0)/1000,VLOOKUP($A$7&amp;$A52,KPI_DATOS!$A:$F,D$6,0))</f>
        <v>0.122338107857609</v>
      </c>
      <c r="E52" s="50">
        <f>IF($A$6&lt;4,VLOOKUP($A$7&amp;$A52,KPI_DATOS!$A:$F,E$6,0)/1000,VLOOKUP($A$7&amp;$A52,KPI_DATOS!$A:$F,E$6,0))</f>
        <v>0.14597362363659</v>
      </c>
      <c r="F52" s="50">
        <f>IF($A$6&lt;4,VLOOKUP($A$7&amp;$A52,KPI_DATOS!$A:$G,F$6,0)/1000,VLOOKUP($A$7&amp;$A52,KPI_DATOS!$A:$G,F$6,0))</f>
        <v>0.14070085256340101</v>
      </c>
      <c r="G52" s="51"/>
      <c r="H52" s="25">
        <f t="shared" si="0"/>
        <v>-3.6121396056563393</v>
      </c>
      <c r="I52" s="30"/>
    </row>
    <row r="53" spans="1:9" ht="25" customHeight="1" x14ac:dyDescent="0.35">
      <c r="A53" s="44" t="s">
        <v>187</v>
      </c>
      <c r="C53" s="50">
        <f>IF($A$6&lt;4,VLOOKUP($A$7&amp;$A53,KPI_DATOS!$A:$F,C$6,0)/1000,VLOOKUP($A$7&amp;$A53,KPI_DATOS!$A:$F,C$6,0))</f>
        <v>2.9995272775190599E-2</v>
      </c>
      <c r="D53" s="50">
        <f>IF($A$6&lt;4,VLOOKUP($A$7&amp;$A53,KPI_DATOS!$A:$F,D$6,0)/1000,VLOOKUP($A$7&amp;$A53,KPI_DATOS!$A:$F,D$6,0))</f>
        <v>2.4353401822857099E-2</v>
      </c>
      <c r="E53" s="50">
        <f>IF($A$6&lt;4,VLOOKUP($A$7&amp;$A53,KPI_DATOS!$A:$F,E$6,0)/1000,VLOOKUP($A$7&amp;$A53,KPI_DATOS!$A:$F,E$6,0))</f>
        <v>2.4197044887489E-2</v>
      </c>
      <c r="F53" s="50">
        <f>IF($A$6&lt;4,VLOOKUP($A$7&amp;$A53,KPI_DATOS!$A:$G,F$6,0)/1000,VLOOKUP($A$7&amp;$A53,KPI_DATOS!$A:$G,F$6,0))</f>
        <v>2.9550551156368701E-2</v>
      </c>
      <c r="G53" s="52"/>
      <c r="H53" s="25">
        <f t="shared" si="0"/>
        <v>22.124628415462876</v>
      </c>
    </row>
    <row r="54" spans="1:9" ht="25" customHeight="1" x14ac:dyDescent="0.35">
      <c r="A54" s="42" t="s">
        <v>188</v>
      </c>
      <c r="C54" s="50">
        <f>IF($A$6&lt;4,VLOOKUP($A$7&amp;$A54,KPI_DATOS!$A:$F,C$6,0)/1000,VLOOKUP($A$7&amp;$A54,KPI_DATOS!$A:$F,C$6,0))</f>
        <v>14.277338786172599</v>
      </c>
      <c r="D54" s="50">
        <f>IF($A$6&lt;4,VLOOKUP($A$7&amp;$A54,KPI_DATOS!$A:$F,D$6,0)/1000,VLOOKUP($A$7&amp;$A54,KPI_DATOS!$A:$F,D$6,0))</f>
        <v>9.7407397365766695</v>
      </c>
      <c r="E54" s="50">
        <f>IF($A$6&lt;4,VLOOKUP($A$7&amp;$A54,KPI_DATOS!$A:$F,E$6,0)/1000,VLOOKUP($A$7&amp;$A54,KPI_DATOS!$A:$F,E$6,0))</f>
        <v>12.100720374715401</v>
      </c>
      <c r="F54" s="50">
        <f>IF($A$6&lt;4,VLOOKUP($A$7&amp;$A54,KPI_DATOS!$A:$G,F$6,0)/1000,VLOOKUP($A$7&amp;$A54,KPI_DATOS!$A:$G,F$6,0))</f>
        <v>12.527520963894601</v>
      </c>
      <c r="G54" s="53"/>
      <c r="H54" s="25">
        <f t="shared" si="0"/>
        <v>3.5270676121977429</v>
      </c>
    </row>
    <row r="55" spans="1:9" ht="25" customHeight="1" x14ac:dyDescent="0.35">
      <c r="A55" s="47" t="s">
        <v>158</v>
      </c>
      <c r="C55" s="50">
        <f>IF($A$6&lt;4,VLOOKUP($A$7&amp;$A55,KPI_DATOS!$A:$F,C$6,0)/1000,VLOOKUP($A$7&amp;$A55,KPI_DATOS!$A:$F,C$6,0))</f>
        <v>1.2856047408885001</v>
      </c>
      <c r="D55" s="50">
        <f>IF($A$6&lt;4,VLOOKUP($A$7&amp;$A55,KPI_DATOS!$A:$F,D$6,0)/1000,VLOOKUP($A$7&amp;$A55,KPI_DATOS!$A:$F,D$6,0))</f>
        <v>0.82915903746780595</v>
      </c>
      <c r="E55" s="50">
        <f>IF($A$6&lt;4,VLOOKUP($A$7&amp;$A55,KPI_DATOS!$A:$F,E$6,0)/1000,VLOOKUP($A$7&amp;$A55,KPI_DATOS!$A:$F,E$6,0))</f>
        <v>0.98640802677712902</v>
      </c>
      <c r="F55" s="50">
        <f>IF($A$6&lt;4,VLOOKUP($A$7&amp;$A55,KPI_DATOS!$A:$G,F$6,0)/1000,VLOOKUP($A$7&amp;$A55,KPI_DATOS!$A:$G,F$6,0))</f>
        <v>0.99330214108159398</v>
      </c>
      <c r="G55" s="53"/>
      <c r="H55" s="25">
        <f t="shared" si="0"/>
        <v>0.69891101018206836</v>
      </c>
    </row>
    <row r="56" spans="1:9" ht="25" customHeight="1" x14ac:dyDescent="0.35">
      <c r="A56" s="47" t="s">
        <v>189</v>
      </c>
      <c r="C56" s="50">
        <f>IF($A$6&lt;4,VLOOKUP($A$7&amp;$A56,KPI_DATOS!$A:$F,C$6,0)/1000,VLOOKUP($A$7&amp;$A56,KPI_DATOS!$A:$F,C$6,0))</f>
        <v>0.12894937635072501</v>
      </c>
      <c r="D56" s="50">
        <f>IF($A$6&lt;4,VLOOKUP($A$7&amp;$A56,KPI_DATOS!$A:$F,D$6,0)/1000,VLOOKUP($A$7&amp;$A56,KPI_DATOS!$A:$F,D$6,0))</f>
        <v>6.1873916193688698E-2</v>
      </c>
      <c r="E56" s="50">
        <f>IF($A$6&lt;4,VLOOKUP($A$7&amp;$A56,KPI_DATOS!$A:$F,E$6,0)/1000,VLOOKUP($A$7&amp;$A56,KPI_DATOS!$A:$F,E$6,0))</f>
        <v>8.3947259557855605E-2</v>
      </c>
      <c r="F56" s="50">
        <f>IF($A$6&lt;4,VLOOKUP($A$7&amp;$A56,KPI_DATOS!$A:$G,F$6,0)/1000,VLOOKUP($A$7&amp;$A56,KPI_DATOS!$A:$G,F$6,0))</f>
        <v>8.8406102017284896E-2</v>
      </c>
      <c r="G56" s="53"/>
      <c r="H56" s="25">
        <f t="shared" si="0"/>
        <v>5.3114806640665924</v>
      </c>
    </row>
    <row r="57" spans="1:9" ht="25" customHeight="1" x14ac:dyDescent="0.35">
      <c r="A57" s="47" t="s">
        <v>159</v>
      </c>
      <c r="C57" s="50">
        <f>IF($A$6&lt;4,VLOOKUP($A$7&amp;$A57,KPI_DATOS!$A:$F,C$6,0)/1000,VLOOKUP($A$7&amp;$A57,KPI_DATOS!$A:$F,C$6,0))</f>
        <v>5.6732899048953698</v>
      </c>
      <c r="D57" s="50">
        <f>IF($A$6&lt;4,VLOOKUP($A$7&amp;$A57,KPI_DATOS!$A:$F,D$6,0)/1000,VLOOKUP($A$7&amp;$A57,KPI_DATOS!$A:$F,D$6,0))</f>
        <v>4.0363272542352204</v>
      </c>
      <c r="E57" s="50">
        <f>IF($A$6&lt;4,VLOOKUP($A$7&amp;$A57,KPI_DATOS!$A:$F,E$6,0)/1000,VLOOKUP($A$7&amp;$A57,KPI_DATOS!$A:$F,E$6,0))</f>
        <v>5.0606553520970001</v>
      </c>
      <c r="F57" s="50">
        <f>IF($A$6&lt;4,VLOOKUP($A$7&amp;$A57,KPI_DATOS!$A:$G,F$6,0)/1000,VLOOKUP($A$7&amp;$A57,KPI_DATOS!$A:$G,F$6,0))</f>
        <v>5.4117780348300402</v>
      </c>
      <c r="G57" s="53"/>
      <c r="H57" s="25">
        <f t="shared" si="0"/>
        <v>6.9382848327646851</v>
      </c>
    </row>
    <row r="58" spans="1:9" ht="25" customHeight="1" x14ac:dyDescent="0.35">
      <c r="A58" s="47" t="s">
        <v>160</v>
      </c>
      <c r="C58" s="50">
        <f>IF($A$6&lt;4,VLOOKUP($A$7&amp;$A58,KPI_DATOS!$A:$F,C$6,0)/1000,VLOOKUP($A$7&amp;$A58,KPI_DATOS!$A:$F,C$6,0))</f>
        <v>1.0446579466450401</v>
      </c>
      <c r="D58" s="50">
        <f>IF($A$6&lt;4,VLOOKUP($A$7&amp;$A58,KPI_DATOS!$A:$F,D$6,0)/1000,VLOOKUP($A$7&amp;$A58,KPI_DATOS!$A:$F,D$6,0))</f>
        <v>0.75289747438823795</v>
      </c>
      <c r="E58" s="50">
        <f>IF($A$6&lt;4,VLOOKUP($A$7&amp;$A58,KPI_DATOS!$A:$F,E$6,0)/1000,VLOOKUP($A$7&amp;$A58,KPI_DATOS!$A:$F,E$6,0))</f>
        <v>0.89351819656575704</v>
      </c>
      <c r="F58" s="50">
        <f>IF($A$6&lt;4,VLOOKUP($A$7&amp;$A58,KPI_DATOS!$A:$G,F$6,0)/1000,VLOOKUP($A$7&amp;$A58,KPI_DATOS!$A:$G,F$6,0))</f>
        <v>0.94021292667980205</v>
      </c>
      <c r="G58" s="53"/>
      <c r="H58" s="25">
        <f t="shared" si="0"/>
        <v>5.225940590076017</v>
      </c>
    </row>
    <row r="59" spans="1:9" ht="25" customHeight="1" x14ac:dyDescent="0.35">
      <c r="A59" s="47" t="s">
        <v>161</v>
      </c>
      <c r="C59" s="50">
        <f>IF($A$6&lt;4,VLOOKUP($A$7&amp;$A59,KPI_DATOS!$A:$F,C$6,0)/1000,VLOOKUP($A$7&amp;$A59,KPI_DATOS!$A:$F,C$6,0))</f>
        <v>0.95584551551863395</v>
      </c>
      <c r="D59" s="50">
        <f>IF($A$6&lt;4,VLOOKUP($A$7&amp;$A59,KPI_DATOS!$A:$F,D$6,0)/1000,VLOOKUP($A$7&amp;$A59,KPI_DATOS!$A:$F,D$6,0))</f>
        <v>0.55629450378922896</v>
      </c>
      <c r="E59" s="50">
        <f>IF($A$6&lt;4,VLOOKUP($A$7&amp;$A59,KPI_DATOS!$A:$F,E$6,0)/1000,VLOOKUP($A$7&amp;$A59,KPI_DATOS!$A:$F,E$6,0))</f>
        <v>0.815569018684973</v>
      </c>
      <c r="F59" s="50">
        <f>IF($A$6&lt;4,VLOOKUP($A$7&amp;$A59,KPI_DATOS!$A:$G,F$6,0)/1000,VLOOKUP($A$7&amp;$A59,KPI_DATOS!$A:$G,F$6,0))</f>
        <v>0.77909203200208799</v>
      </c>
      <c r="G59" s="53"/>
      <c r="H59" s="25">
        <f t="shared" si="0"/>
        <v>-4.4725812098282862</v>
      </c>
    </row>
    <row r="60" spans="1:9" ht="25" customHeight="1" x14ac:dyDescent="0.35">
      <c r="A60" s="47" t="s">
        <v>162</v>
      </c>
      <c r="C60" s="50">
        <f>IF($A$6&lt;4,VLOOKUP($A$7&amp;$A60,KPI_DATOS!$A:$F,C$6,0)/1000,VLOOKUP($A$7&amp;$A60,KPI_DATOS!$A:$F,C$6,0))</f>
        <v>2.3765953944280498</v>
      </c>
      <c r="D60" s="50">
        <f>IF($A$6&lt;4,VLOOKUP($A$7&amp;$A60,KPI_DATOS!$A:$F,D$6,0)/1000,VLOOKUP($A$7&amp;$A60,KPI_DATOS!$A:$F,D$6,0))</f>
        <v>1.6015441984463501</v>
      </c>
      <c r="E60" s="50">
        <f>IF($A$6&lt;4,VLOOKUP($A$7&amp;$A60,KPI_DATOS!$A:$F,E$6,0)/1000,VLOOKUP($A$7&amp;$A60,KPI_DATOS!$A:$F,E$6,0))</f>
        <v>1.91093195350084</v>
      </c>
      <c r="F60" s="50">
        <f>IF($A$6&lt;4,VLOOKUP($A$7&amp;$A60,KPI_DATOS!$A:$G,F$6,0)/1000,VLOOKUP($A$7&amp;$A60,KPI_DATOS!$A:$G,F$6,0))</f>
        <v>1.9865378176678199</v>
      </c>
      <c r="G60" s="53"/>
      <c r="H60" s="25">
        <f t="shared" si="0"/>
        <v>3.9564917017829604</v>
      </c>
    </row>
    <row r="61" spans="1:9" ht="25" customHeight="1" x14ac:dyDescent="0.35">
      <c r="A61" s="47" t="s">
        <v>163</v>
      </c>
      <c r="C61" s="50">
        <f>IF($A$6&lt;4,VLOOKUP($A$7&amp;$A61,KPI_DATOS!$A:$F,C$6,0)/1000,VLOOKUP($A$7&amp;$A61,KPI_DATOS!$A:$F,C$6,0))</f>
        <v>0.66477209476741295</v>
      </c>
      <c r="D61" s="50">
        <f>IF($A$6&lt;4,VLOOKUP($A$7&amp;$A61,KPI_DATOS!$A:$F,D$6,0)/1000,VLOOKUP($A$7&amp;$A61,KPI_DATOS!$A:$F,D$6,0))</f>
        <v>0.45586679400612301</v>
      </c>
      <c r="E61" s="50">
        <f>IF($A$6&lt;4,VLOOKUP($A$7&amp;$A61,KPI_DATOS!$A:$F,E$6,0)/1000,VLOOKUP($A$7&amp;$A61,KPI_DATOS!$A:$F,E$6,0))</f>
        <v>0.57069970429769401</v>
      </c>
      <c r="F61" s="50">
        <f>IF($A$6&lt;4,VLOOKUP($A$7&amp;$A61,KPI_DATOS!$A:$G,F$6,0)/1000,VLOOKUP($A$7&amp;$A61,KPI_DATOS!$A:$G,F$6,0))</f>
        <v>0.52513306948009697</v>
      </c>
      <c r="G61" s="53"/>
      <c r="H61" s="25">
        <f t="shared" si="0"/>
        <v>-7.9843452650236735</v>
      </c>
    </row>
    <row r="62" spans="1:9" ht="25" customHeight="1" x14ac:dyDescent="0.35">
      <c r="A62" s="47" t="s">
        <v>164</v>
      </c>
      <c r="C62" s="50">
        <f>IF($A$6&lt;4,VLOOKUP($A$7&amp;$A62,KPI_DATOS!$A:$F,C$6,0)/1000,VLOOKUP($A$7&amp;$A62,KPI_DATOS!$A:$F,C$6,0))</f>
        <v>0.117646017173059</v>
      </c>
      <c r="D62" s="50">
        <f>IF($A$6&lt;4,VLOOKUP($A$7&amp;$A62,KPI_DATOS!$A:$F,D$6,0)/1000,VLOOKUP($A$7&amp;$A62,KPI_DATOS!$A:$F,D$6,0))</f>
        <v>6.5950870735476799E-2</v>
      </c>
      <c r="E62" s="50">
        <f>IF($A$6&lt;4,VLOOKUP($A$7&amp;$A62,KPI_DATOS!$A:$F,E$6,0)/1000,VLOOKUP($A$7&amp;$A62,KPI_DATOS!$A:$F,E$6,0))</f>
        <v>0.10064542802764399</v>
      </c>
      <c r="F62" s="50">
        <f>IF($A$6&lt;4,VLOOKUP($A$7&amp;$A62,KPI_DATOS!$A:$G,F$6,0)/1000,VLOOKUP($A$7&amp;$A62,KPI_DATOS!$A:$G,F$6,0))</f>
        <v>8.9864566136649102E-2</v>
      </c>
      <c r="G62" s="53"/>
      <c r="H62" s="25">
        <f t="shared" si="0"/>
        <v>-10.711725412935547</v>
      </c>
    </row>
    <row r="63" spans="1:9" ht="25" customHeight="1" x14ac:dyDescent="0.35">
      <c r="A63" s="47" t="s">
        <v>165</v>
      </c>
      <c r="C63" s="50">
        <f>IF($A$6&lt;4,VLOOKUP($A$7&amp;$A63,KPI_DATOS!$A:$F,C$6,0)/1000,VLOOKUP($A$7&amp;$A63,KPI_DATOS!$A:$F,C$6,0))</f>
        <v>2.02997765124505</v>
      </c>
      <c r="D63" s="50">
        <f>IF($A$6&lt;4,VLOOKUP($A$7&amp;$A63,KPI_DATOS!$A:$F,D$6,0)/1000,VLOOKUP($A$7&amp;$A63,KPI_DATOS!$A:$F,D$6,0))</f>
        <v>1.3808249882330299</v>
      </c>
      <c r="E63" s="50">
        <f>IF($A$6&lt;4,VLOOKUP($A$7&amp;$A63,KPI_DATOS!$A:$F,E$6,0)/1000,VLOOKUP($A$7&amp;$A63,KPI_DATOS!$A:$F,E$6,0))</f>
        <v>1.6783447416958901</v>
      </c>
      <c r="F63" s="50">
        <f>IF($A$6&lt;4,VLOOKUP($A$7&amp;$A63,KPI_DATOS!$A:$G,F$6,0)/1000,VLOOKUP($A$7&amp;$A63,KPI_DATOS!$A:$G,F$6,0))</f>
        <v>1.7131950753588201</v>
      </c>
      <c r="G63" s="53"/>
      <c r="H63" s="25">
        <f t="shared" si="0"/>
        <v>2.0764705127097605</v>
      </c>
    </row>
    <row r="64" spans="1:9" ht="25" customHeight="1" x14ac:dyDescent="0.35">
      <c r="A64" s="42" t="s">
        <v>190</v>
      </c>
      <c r="C64" s="50">
        <f>IF($A$6&lt;4,VLOOKUP($A$7&amp;$A64,KPI_DATOS!$A:$F,C$6,0)/1000,VLOOKUP($A$7&amp;$A64,KPI_DATOS!$A:$F,C$6,0))</f>
        <v>7.9936326169890604E-2</v>
      </c>
      <c r="D64" s="50">
        <f>IF($A$6&lt;4,VLOOKUP($A$7&amp;$A64,KPI_DATOS!$A:$F,D$6,0)/1000,VLOOKUP($A$7&amp;$A64,KPI_DATOS!$A:$F,D$6,0))</f>
        <v>4.8954398870963298E-2</v>
      </c>
      <c r="E64" s="50">
        <f>IF($A$6&lt;4,VLOOKUP($A$7&amp;$A64,KPI_DATOS!$A:$F,E$6,0)/1000,VLOOKUP($A$7&amp;$A64,KPI_DATOS!$A:$F,E$6,0))</f>
        <v>5.5085372320218498E-2</v>
      </c>
      <c r="F64" s="50">
        <f>IF($A$6&lt;4,VLOOKUP($A$7&amp;$A64,KPI_DATOS!$A:$G,F$6,0)/1000,VLOOKUP($A$7&amp;$A64,KPI_DATOS!$A:$G,F$6,0))</f>
        <v>5.4509144584340599E-2</v>
      </c>
      <c r="G64" s="53"/>
      <c r="H64" s="25">
        <f t="shared" si="0"/>
        <v>-1.0460630683009842</v>
      </c>
    </row>
    <row r="65" spans="1:8" ht="25" customHeight="1" x14ac:dyDescent="0.35">
      <c r="A65" s="42" t="s">
        <v>166</v>
      </c>
      <c r="C65" s="50">
        <f>IF($A$6&lt;4,VLOOKUP($A$7&amp;$A65,KPI_DATOS!$A:$F,C$6,0)/1000,VLOOKUP($A$7&amp;$A65,KPI_DATOS!$A:$F,C$6,0))</f>
        <v>5.9106281747956597</v>
      </c>
      <c r="D65" s="50">
        <f>IF($A$6&lt;4,VLOOKUP($A$7&amp;$A65,KPI_DATOS!$A:$F,D$6,0)/1000,VLOOKUP($A$7&amp;$A65,KPI_DATOS!$A:$F,D$6,0))</f>
        <v>4.1584201234910703</v>
      </c>
      <c r="E65" s="50">
        <f>IF($A$6&lt;4,VLOOKUP($A$7&amp;$A65,KPI_DATOS!$A:$F,E$6,0)/1000,VLOOKUP($A$7&amp;$A65,KPI_DATOS!$A:$F,E$6,0))</f>
        <v>4.6700656647358301</v>
      </c>
      <c r="F65" s="50">
        <f>IF($A$6&lt;4,VLOOKUP($A$7&amp;$A65,KPI_DATOS!$A:$G,F$6,0)/1000,VLOOKUP($A$7&amp;$A65,KPI_DATOS!$A:$G,F$6,0))</f>
        <v>4.7674261264955504</v>
      </c>
      <c r="G65" s="53"/>
      <c r="H65" s="25">
        <f t="shared" si="0"/>
        <v>2.0847771476726784</v>
      </c>
    </row>
    <row r="66" spans="1:8" ht="25" customHeight="1" x14ac:dyDescent="0.35">
      <c r="A66" s="42" t="s">
        <v>167</v>
      </c>
      <c r="C66" s="50">
        <f>IF($A$6&lt;4,VLOOKUP($A$7&amp;$A66,KPI_DATOS!$A:$F,C$6,0)/1000,VLOOKUP($A$7&amp;$A66,KPI_DATOS!$A:$F,C$6,0))</f>
        <v>0.25825285971483802</v>
      </c>
      <c r="D66" s="50">
        <f>IF($A$6&lt;4,VLOOKUP($A$7&amp;$A66,KPI_DATOS!$A:$F,D$6,0)/1000,VLOOKUP($A$7&amp;$A66,KPI_DATOS!$A:$F,D$6,0))</f>
        <v>0.181499630289991</v>
      </c>
      <c r="E66" s="50">
        <f>IF($A$6&lt;4,VLOOKUP($A$7&amp;$A66,KPI_DATOS!$A:$F,E$6,0)/1000,VLOOKUP($A$7&amp;$A66,KPI_DATOS!$A:$F,E$6,0))</f>
        <v>0.21885086912308399</v>
      </c>
      <c r="F66" s="50">
        <f>IF($A$6&lt;4,VLOOKUP($A$7&amp;$A66,KPI_DATOS!$A:$G,F$6,0)/1000,VLOOKUP($A$7&amp;$A66,KPI_DATOS!$A:$G,F$6,0))</f>
        <v>0.245911378238795</v>
      </c>
      <c r="G66" s="53"/>
      <c r="H66" s="25">
        <f t="shared" si="0"/>
        <v>12.364816838123627</v>
      </c>
    </row>
    <row r="67" spans="1:8" ht="25" customHeight="1" x14ac:dyDescent="0.35">
      <c r="A67" s="42" t="s">
        <v>168</v>
      </c>
      <c r="C67" s="50">
        <f>IF($A$6&lt;4,VLOOKUP($A$7&amp;$A67,KPI_DATOS!$A:$F,C$6,0)/1000,VLOOKUP($A$7&amp;$A67,KPI_DATOS!$A:$F,C$6,0))</f>
        <v>0.53219367832617004</v>
      </c>
      <c r="D67" s="50">
        <f>IF($A$6&lt;4,VLOOKUP($A$7&amp;$A67,KPI_DATOS!$A:$F,D$6,0)/1000,VLOOKUP($A$7&amp;$A67,KPI_DATOS!$A:$F,D$6,0))</f>
        <v>0.39064724725710198</v>
      </c>
      <c r="E67" s="50">
        <f>IF($A$6&lt;4,VLOOKUP($A$7&amp;$A67,KPI_DATOS!$A:$F,E$6,0)/1000,VLOOKUP($A$7&amp;$A67,KPI_DATOS!$A:$F,E$6,0))</f>
        <v>0.53084604679274605</v>
      </c>
      <c r="F67" s="50">
        <f>IF($A$6&lt;4,VLOOKUP($A$7&amp;$A67,KPI_DATOS!$A:$G,F$6,0)/1000,VLOOKUP($A$7&amp;$A67,KPI_DATOS!$A:$G,F$6,0))</f>
        <v>0.52579451064838401</v>
      </c>
      <c r="G67" s="53"/>
      <c r="H67" s="25">
        <f t="shared" si="0"/>
        <v>-0.95160097261386412</v>
      </c>
    </row>
    <row r="68" spans="1:8" ht="25" customHeight="1" x14ac:dyDescent="0.35">
      <c r="A68" s="42" t="s">
        <v>169</v>
      </c>
      <c r="C68" s="50">
        <f>IF($A$6&lt;4,VLOOKUP($A$7&amp;$A68,KPI_DATOS!$A:$F,C$6,0)/1000,VLOOKUP($A$7&amp;$A68,KPI_DATOS!$A:$F,C$6,0))</f>
        <v>0.131727414575873</v>
      </c>
      <c r="D68" s="50">
        <f>IF($A$6&lt;4,VLOOKUP($A$7&amp;$A68,KPI_DATOS!$A:$F,D$6,0)/1000,VLOOKUP($A$7&amp;$A68,KPI_DATOS!$A:$F,D$6,0))</f>
        <v>9.9551733180465493E-2</v>
      </c>
      <c r="E68" s="50">
        <f>IF($A$6&lt;4,VLOOKUP($A$7&amp;$A68,KPI_DATOS!$A:$F,E$6,0)/1000,VLOOKUP($A$7&amp;$A68,KPI_DATOS!$A:$F,E$6,0))</f>
        <v>0.115511654210692</v>
      </c>
      <c r="F68" s="50">
        <f>IF($A$6&lt;4,VLOOKUP($A$7&amp;$A68,KPI_DATOS!$A:$G,F$6,0)/1000,VLOOKUP($A$7&amp;$A68,KPI_DATOS!$A:$G,F$6,0))</f>
        <v>0.12949724187748299</v>
      </c>
      <c r="G68" s="53"/>
      <c r="H68" s="25">
        <f t="shared" si="0"/>
        <v>12.107512235329466</v>
      </c>
    </row>
    <row r="69" spans="1:8" ht="25" customHeight="1" x14ac:dyDescent="0.35">
      <c r="A69" s="48" t="s">
        <v>170</v>
      </c>
      <c r="C69" s="50">
        <f>IF($A$6&lt;4,VLOOKUP($A$7&amp;$A69,KPI_DATOS!$A:$F,C$6,0)/1000,VLOOKUP($A$7&amp;$A69,KPI_DATOS!$A:$F,C$6,0))</f>
        <v>0.31385196640961499</v>
      </c>
      <c r="D69" s="50">
        <f>IF($A$6&lt;4,VLOOKUP($A$7&amp;$A69,KPI_DATOS!$A:$F,D$6,0)/1000,VLOOKUP($A$7&amp;$A69,KPI_DATOS!$A:$F,D$6,0))</f>
        <v>0.17354260430830201</v>
      </c>
      <c r="E69" s="50">
        <f>IF($A$6&lt;4,VLOOKUP($A$7&amp;$A69,KPI_DATOS!$A:$F,E$6,0)/1000,VLOOKUP($A$7&amp;$A69,KPI_DATOS!$A:$F,E$6,0))</f>
        <v>0.207378579640528</v>
      </c>
      <c r="F69" s="50">
        <f>IF($A$6&lt;4,VLOOKUP($A$7&amp;$A69,KPI_DATOS!$A:$G,F$6,0)/1000,VLOOKUP($A$7&amp;$A69,KPI_DATOS!$A:$G,F$6,0))</f>
        <v>0.21488714821583199</v>
      </c>
      <c r="G69" s="53"/>
      <c r="H69" s="25">
        <f t="shared" si="0"/>
        <v>3.6207059515594109</v>
      </c>
    </row>
    <row r="70" spans="1:8" ht="25" customHeight="1" x14ac:dyDescent="0.35">
      <c r="A70" s="48" t="s">
        <v>194</v>
      </c>
      <c r="C70" s="50">
        <f>IF($A$6&lt;4,VLOOKUP($A$7&amp;$A70,KPI_DATOS!$A:$F,C$6,0)/1000,VLOOKUP($A$7&amp;$A70,KPI_DATOS!$A:$F,C$6,0))</f>
        <v>1.16220223798539</v>
      </c>
      <c r="D70" s="50">
        <f>IF($A$6&lt;4,VLOOKUP($A$7&amp;$A70,KPI_DATOS!$A:$F,D$6,0)/1000,VLOOKUP($A$7&amp;$A70,KPI_DATOS!$A:$F,D$6,0))</f>
        <v>0.71337735453742002</v>
      </c>
      <c r="E70" s="50">
        <f>IF($A$6&lt;4,VLOOKUP($A$7&amp;$A70,KPI_DATOS!$A:$F,E$6,0)/1000,VLOOKUP($A$7&amp;$A70,KPI_DATOS!$A:$F,E$6,0))</f>
        <v>0.82432060970216103</v>
      </c>
      <c r="F70" s="50">
        <f>IF($A$6&lt;4,VLOOKUP($A$7&amp;$A70,KPI_DATOS!$A:$G,F$6,0)/1000,VLOOKUP($A$7&amp;$A70,KPI_DATOS!$A:$G,F$6,0))</f>
        <v>0.88981444647375696</v>
      </c>
      <c r="G70" s="53"/>
      <c r="H70" s="25">
        <f t="shared" si="0"/>
        <v>7.9451897721275921</v>
      </c>
    </row>
    <row r="71" spans="1:8" ht="25" customHeight="1" x14ac:dyDescent="0.35">
      <c r="A71" s="48" t="s">
        <v>171</v>
      </c>
      <c r="C71" s="50">
        <f>IF($A$6&lt;4,VLOOKUP($A$7&amp;$A71,KPI_DATOS!$A:$F,C$6,0)/1000,VLOOKUP($A$7&amp;$A71,KPI_DATOS!$A:$F,C$6,0))</f>
        <v>3.22332731284041E-2</v>
      </c>
      <c r="D71" s="50">
        <f>IF($A$6&lt;4,VLOOKUP($A$7&amp;$A71,KPI_DATOS!$A:$F,D$6,0)/1000,VLOOKUP($A$7&amp;$A71,KPI_DATOS!$A:$F,D$6,0))</f>
        <v>2.83764483802415E-2</v>
      </c>
      <c r="E71" s="50">
        <f>IF($A$6&lt;4,VLOOKUP($A$7&amp;$A71,KPI_DATOS!$A:$F,E$6,0)/1000,VLOOKUP($A$7&amp;$A71,KPI_DATOS!$A:$F,E$6,0))</f>
        <v>2.5707563706386001E-2</v>
      </c>
      <c r="F71" s="50">
        <f>IF($A$6&lt;4,VLOOKUP($A$7&amp;$A71,KPI_DATOS!$A:$G,F$6,0)/1000,VLOOKUP($A$7&amp;$A71,KPI_DATOS!$A:$G,F$6,0))</f>
        <v>2.16965432805994E-2</v>
      </c>
      <c r="G71" s="53"/>
      <c r="H71" s="25">
        <f t="shared" si="0"/>
        <v>-15.60249143636363</v>
      </c>
    </row>
    <row r="72" spans="1:8" ht="25" customHeight="1" x14ac:dyDescent="0.35">
      <c r="A72" s="48" t="s">
        <v>195</v>
      </c>
      <c r="C72" s="50">
        <f>IF($A$6&lt;4,VLOOKUP($A$7&amp;$A72,KPI_DATOS!$A:$F,C$6,0)/1000,VLOOKUP($A$7&amp;$A72,KPI_DATOS!$A:$F,C$6,0))</f>
        <v>2.2720569947756699</v>
      </c>
      <c r="D72" s="50">
        <f>IF($A$6&lt;4,VLOOKUP($A$7&amp;$A72,KPI_DATOS!$A:$F,D$6,0)/1000,VLOOKUP($A$7&amp;$A72,KPI_DATOS!$A:$F,D$6,0))</f>
        <v>1.69817056581875</v>
      </c>
      <c r="E72" s="50">
        <f>IF($A$6&lt;4,VLOOKUP($A$7&amp;$A72,KPI_DATOS!$A:$F,E$6,0)/1000,VLOOKUP($A$7&amp;$A72,KPI_DATOS!$A:$F,E$6,0))</f>
        <v>1.63340908254259</v>
      </c>
      <c r="F72" s="50">
        <f>IF($A$6&lt;4,VLOOKUP($A$7&amp;$A72,KPI_DATOS!$A:$G,F$6,0)/1000,VLOOKUP($A$7&amp;$A72,KPI_DATOS!$A:$G,F$6,0))</f>
        <v>1.49760905855098</v>
      </c>
      <c r="G72" s="53"/>
      <c r="H72" s="25">
        <f t="shared" si="0"/>
        <v>-8.3139016087887541</v>
      </c>
    </row>
    <row r="73" spans="1:8" ht="25" customHeight="1" x14ac:dyDescent="0.35">
      <c r="A73" s="49" t="s">
        <v>248</v>
      </c>
      <c r="C73" s="50">
        <f>IF($A$6&lt;4,VLOOKUP($A$7&amp;$A73,KPI_DATOS!$A:$F,C$6,0)/1000,VLOOKUP($A$7&amp;$A73,KPI_DATOS!$A:$F,C$6,0))</f>
        <v>2.1970858942254199</v>
      </c>
      <c r="D73" s="50">
        <f>IF($A$6&lt;4,VLOOKUP($A$7&amp;$A73,KPI_DATOS!$A:$F,D$6,0)/1000,VLOOKUP($A$7&amp;$A73,KPI_DATOS!$A:$F,D$6,0))</f>
        <v>1.64909627540196</v>
      </c>
      <c r="E73" s="50">
        <f>IF($A$6&lt;4,VLOOKUP($A$7&amp;$A73,KPI_DATOS!$A:$F,E$6,0)/1000,VLOOKUP($A$7&amp;$A73,KPI_DATOS!$A:$F,E$6,0))</f>
        <v>1.5810173691184899</v>
      </c>
      <c r="F73" s="50">
        <f>IF($A$6&lt;4,VLOOKUP($A$7&amp;$A73,KPI_DATOS!$A:$G,F$6,0)/1000,VLOOKUP($A$7&amp;$A73,KPI_DATOS!$A:$G,F$6,0))</f>
        <v>1.4429104469316301</v>
      </c>
      <c r="G73" s="53"/>
      <c r="H73" s="25">
        <f t="shared" ref="H73:H79" si="1">IFERROR(IF(A71=4,(F73-E73),((F73/E73-1)*100)),"-")</f>
        <v>-8.7353197304759878</v>
      </c>
    </row>
    <row r="74" spans="1:8" ht="25" customHeight="1" x14ac:dyDescent="0.35">
      <c r="A74" s="49" t="s">
        <v>249</v>
      </c>
      <c r="C74" s="50">
        <f>IF($A$6&lt;4,VLOOKUP($A$7&amp;$A74,KPI_DATOS!$A:$F,C$6,0)/1000,VLOOKUP($A$7&amp;$A74,KPI_DATOS!$A:$F,C$6,0))</f>
        <v>7.49710494601456E-2</v>
      </c>
      <c r="D74" s="50">
        <f>IF($A$6&lt;4,VLOOKUP($A$7&amp;$A74,KPI_DATOS!$A:$F,D$6,0)/1000,VLOOKUP($A$7&amp;$A74,KPI_DATOS!$A:$F,D$6,0))</f>
        <v>4.9073754299607003E-2</v>
      </c>
      <c r="E74" s="50">
        <f>IF($A$6&lt;4,VLOOKUP($A$7&amp;$A74,KPI_DATOS!$A:$F,E$6,0)/1000,VLOOKUP($A$7&amp;$A74,KPI_DATOS!$A:$F,E$6,0))</f>
        <v>5.2392557857201497E-2</v>
      </c>
      <c r="F74" s="50">
        <f>IF($A$6&lt;4,VLOOKUP($A$7&amp;$A74,KPI_DATOS!$A:$G,F$6,0)/1000,VLOOKUP($A$7&amp;$A74,KPI_DATOS!$A:$G,F$6,0))</f>
        <v>5.4699004004884602E-2</v>
      </c>
      <c r="G74" s="53"/>
      <c r="H74" s="25">
        <f t="shared" si="1"/>
        <v>4.4022400165486086</v>
      </c>
    </row>
    <row r="75" spans="1:8" ht="25" customHeight="1" x14ac:dyDescent="0.35">
      <c r="A75" s="48" t="s">
        <v>196</v>
      </c>
      <c r="C75" s="50">
        <f>IF($A$6&lt;4,VLOOKUP($A$7&amp;$A75,KPI_DATOS!$A:$F,C$6,0)/1000,VLOOKUP($A$7&amp;$A75,KPI_DATOS!$A:$F,C$6,0))</f>
        <v>0.104917435716015</v>
      </c>
      <c r="D75" s="50">
        <f>IF($A$6&lt;4,VLOOKUP($A$7&amp;$A75,KPI_DATOS!$A:$F,D$6,0)/1000,VLOOKUP($A$7&amp;$A75,KPI_DATOS!$A:$F,D$6,0))</f>
        <v>7.6173688148521601E-2</v>
      </c>
      <c r="E75" s="50">
        <f>IF($A$6&lt;4,VLOOKUP($A$7&amp;$A75,KPI_DATOS!$A:$F,E$6,0)/1000,VLOOKUP($A$7&amp;$A75,KPI_DATOS!$A:$F,E$6,0))</f>
        <v>7.0634926561040798E-2</v>
      </c>
      <c r="F75" s="50">
        <f>IF($A$6&lt;4,VLOOKUP($A$7&amp;$A75,KPI_DATOS!$A:$G,F$6,0)/1000,VLOOKUP($A$7&amp;$A75,KPI_DATOS!$A:$G,F$6,0))</f>
        <v>8.1105817308230799E-2</v>
      </c>
      <c r="G75" s="53"/>
      <c r="H75" s="25">
        <f t="shared" si="1"/>
        <v>14.823956443334495</v>
      </c>
    </row>
    <row r="76" spans="1:8" ht="25" customHeight="1" x14ac:dyDescent="0.35">
      <c r="A76" s="47" t="s">
        <v>250</v>
      </c>
      <c r="C76" s="50">
        <f>IF($A$6&lt;4,VLOOKUP($A$7&amp;$A76,KPI_DATOS!$A:$F,C$6,0)/1000,VLOOKUP($A$7&amp;$A76,KPI_DATOS!$A:$F,C$6,0))</f>
        <v>7.1805019036635498E-2</v>
      </c>
      <c r="D76" s="50">
        <f>IF($A$6&lt;4,VLOOKUP($A$7&amp;$A76,KPI_DATOS!$A:$F,D$6,0)/1000,VLOOKUP($A$7&amp;$A76,KPI_DATOS!$A:$F,D$6,0))</f>
        <v>4.8376638040014699E-2</v>
      </c>
      <c r="E76" s="50">
        <f>IF($A$6&lt;4,VLOOKUP($A$7&amp;$A76,KPI_DATOS!$A:$F,E$6,0)/1000,VLOOKUP($A$7&amp;$A76,KPI_DATOS!$A:$F,E$6,0))</f>
        <v>4.87628413032355E-2</v>
      </c>
      <c r="F76" s="50">
        <f>IF($A$6&lt;4,VLOOKUP($A$7&amp;$A76,KPI_DATOS!$A:$G,F$6,0)/1000,VLOOKUP($A$7&amp;$A76,KPI_DATOS!$A:$G,F$6,0))</f>
        <v>5.4332028996656803E-2</v>
      </c>
      <c r="G76" s="53"/>
      <c r="H76" s="25">
        <f t="shared" si="1"/>
        <v>11.420966343591177</v>
      </c>
    </row>
    <row r="77" spans="1:8" ht="25" customHeight="1" x14ac:dyDescent="0.35">
      <c r="A77" s="47" t="s">
        <v>172</v>
      </c>
      <c r="C77" s="50">
        <f>IF($A$6&lt;4,VLOOKUP($A$7&amp;$A77,KPI_DATOS!$A:$F,C$6,0)/1000,VLOOKUP($A$7&amp;$A77,KPI_DATOS!$A:$F,C$6,0))</f>
        <v>1.62412605235767E-2</v>
      </c>
      <c r="D77" s="50">
        <f>IF($A$6&lt;4,VLOOKUP($A$7&amp;$A77,KPI_DATOS!$A:$F,D$6,0)/1000,VLOOKUP($A$7&amp;$A77,KPI_DATOS!$A:$F,D$6,0))</f>
        <v>1.4242331299949999E-2</v>
      </c>
      <c r="E77" s="50">
        <f>IF($A$6&lt;4,VLOOKUP($A$7&amp;$A77,KPI_DATOS!$A:$F,E$6,0)/1000,VLOOKUP($A$7&amp;$A77,KPI_DATOS!$A:$F,E$6,0))</f>
        <v>1.26306007885901E-2</v>
      </c>
      <c r="F77" s="50">
        <f>IF($A$6&lt;4,VLOOKUP($A$7&amp;$A77,KPI_DATOS!$A:$G,F$6,0)/1000,VLOOKUP($A$7&amp;$A77,KPI_DATOS!$A:$G,F$6,0))</f>
        <v>1.07788097107035E-2</v>
      </c>
      <c r="G77" s="52"/>
      <c r="H77" s="25">
        <f t="shared" si="1"/>
        <v>-14.661148023611215</v>
      </c>
    </row>
    <row r="78" spans="1:8" ht="25" customHeight="1" x14ac:dyDescent="0.35">
      <c r="A78" s="47" t="s">
        <v>173</v>
      </c>
      <c r="C78" s="50">
        <f>IF($A$6&lt;4,VLOOKUP($A$7&amp;$A78,KPI_DATOS!$A:$F,C$6,0)/1000,VLOOKUP($A$7&amp;$A78,KPI_DATOS!$A:$F,C$6,0))</f>
        <v>1.68711160391566E-2</v>
      </c>
      <c r="D78" s="50">
        <f>IF($A$6&lt;4,VLOOKUP($A$7&amp;$A78,KPI_DATOS!$A:$F,D$6,0)/1000,VLOOKUP($A$7&amp;$A78,KPI_DATOS!$A:$F,D$6,0))</f>
        <v>1.35547064860155E-2</v>
      </c>
      <c r="E78" s="50">
        <f>IF($A$6&lt;4,VLOOKUP($A$7&amp;$A78,KPI_DATOS!$A:$F,E$6,0)/1000,VLOOKUP($A$7&amp;$A78,KPI_DATOS!$A:$F,E$6,0))</f>
        <v>9.2415022238902904E-3</v>
      </c>
      <c r="F78" s="50">
        <f>IF($A$6&lt;4,VLOOKUP($A$7&amp;$A78,KPI_DATOS!$A:$G,F$6,0)/1000,VLOOKUP($A$7&amp;$A78,KPI_DATOS!$A:$G,F$6,0))</f>
        <v>1.5994998027037799E-2</v>
      </c>
      <c r="G78" s="53"/>
      <c r="H78" s="25">
        <f t="shared" si="1"/>
        <v>73.077900535358694</v>
      </c>
    </row>
    <row r="79" spans="1:8" ht="25" customHeight="1" x14ac:dyDescent="0.35">
      <c r="A79" s="42" t="s">
        <v>174</v>
      </c>
      <c r="C79" s="50">
        <f>IF($A$6&lt;4,VLOOKUP($A$7&amp;$A79,KPI_DATOS!$A:$F,C$6,0)/1000,VLOOKUP($A$7&amp;$A79,KPI_DATOS!$A:$F,C$6,0))</f>
        <v>9.7726623862435407</v>
      </c>
      <c r="D79" s="50">
        <f>IF($A$6&lt;4,VLOOKUP($A$7&amp;$A79,KPI_DATOS!$A:$F,D$6,0)/1000,VLOOKUP($A$7&amp;$A79,KPI_DATOS!$A:$F,D$6,0))</f>
        <v>7.6921260399424503</v>
      </c>
      <c r="E79" s="50">
        <f>IF($A$6&lt;4,VLOOKUP($A$7&amp;$A79,KPI_DATOS!$A:$F,E$6,0)/1000,VLOOKUP($A$7&amp;$A79,KPI_DATOS!$A:$F,E$6,0))</f>
        <v>9.48398757459886</v>
      </c>
      <c r="F79" s="50">
        <f>IF($A$6&lt;4,VLOOKUP($A$7&amp;$A79,KPI_DATOS!$A:$G,F$6,0)/1000,VLOOKUP($A$7&amp;$A79,KPI_DATOS!$A:$G,F$6,0))</f>
        <v>10.473093528266901</v>
      </c>
      <c r="G79" s="53"/>
      <c r="H79" s="25">
        <f t="shared" si="1"/>
        <v>10.429220260865613</v>
      </c>
    </row>
    <row r="80" spans="1:8" ht="25" customHeight="1" x14ac:dyDescent="0.35"/>
    <row r="81" ht="25" customHeight="1" x14ac:dyDescent="0.35"/>
  </sheetData>
  <sheetProtection sheet="1" objects="1" scenarios="1"/>
  <mergeCells count="1">
    <mergeCell ref="A1:I1"/>
  </mergeCells>
  <conditionalFormatting sqref="C9:E79">
    <cfRule type="containsErrors" dxfId="1" priority="2">
      <formula>ISERROR(C9)</formula>
    </cfRule>
  </conditionalFormatting>
  <conditionalFormatting sqref="H8:H79">
    <cfRule type="containsErrors" dxfId="0" priority="1">
      <formula>ISERROR(H8)</formula>
    </cfRule>
  </conditionalFormatting>
  <pageMargins left="0.70866141732283472" right="0.70866141732283472" top="0.74803149606299213" bottom="0.74803149606299213" header="0.31496062992125984" footer="0.31496062992125984"/>
  <pageSetup paperSize="9" scale="73" orientation="landscape" r:id="rId1"/>
  <ignoredErrors>
    <ignoredError sqref="C10:E64 C65:E79 C9:D9"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7170" r:id="rId4" name="Drop Down 2">
              <controlPr defaultSize="0" autoLine="0" autoPict="0">
                <anchor moveWithCells="1">
                  <from>
                    <xdr:col>0</xdr:col>
                    <xdr:colOff>184150</xdr:colOff>
                    <xdr:row>5</xdr:row>
                    <xdr:rowOff>114300</xdr:rowOff>
                  </from>
                  <to>
                    <xdr:col>1</xdr:col>
                    <xdr:colOff>406400</xdr:colOff>
                    <xdr:row>6</xdr:row>
                    <xdr:rowOff>241300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8" ma:contentTypeDescription="Crear nuevo documento." ma:contentTypeScope="" ma:versionID="323c106f721dd97401445be828b15366">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894ddc52ad63ee0542f3354956ba04d7"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C37EB68-FB7A-46A7-8504-15ADE6A4971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03C8C7F-F4D3-45E5-886D-DF7C154787AD}">
  <ds:schemaRefs>
    <ds:schemaRef ds:uri="http://schemas.microsoft.com/office/2006/metadata/properties"/>
    <ds:schemaRef ds:uri="http://schemas.microsoft.com/office/infopath/2007/PartnerControls"/>
    <ds:schemaRef ds:uri="8be3414b-2ef9-485f-84d6-269f1d6f703b"/>
    <ds:schemaRef ds:uri="724c4985-e433-4d2c-9697-e180992b402a"/>
  </ds:schemaRefs>
</ds:datastoreItem>
</file>

<file path=customXml/itemProps3.xml><?xml version="1.0" encoding="utf-8"?>
<ds:datastoreItem xmlns:ds="http://schemas.openxmlformats.org/officeDocument/2006/customXml" ds:itemID="{9A6BAFD5-32EC-42F3-86F6-C824873A307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VARIABLES</vt:lpstr>
      <vt:lpstr>Conclusiones</vt:lpstr>
      <vt:lpstr>METODOLOGÍA</vt:lpstr>
      <vt:lpstr>KPI_DATOS</vt:lpstr>
      <vt:lpstr>PERFIL_DATOS</vt:lpstr>
      <vt:lpstr>MOTIVOS_DATOS</vt:lpstr>
      <vt:lpstr>DESPLEGABLES</vt:lpstr>
      <vt:lpstr>KPI</vt:lpstr>
      <vt:lpstr>PERFIL</vt:lpstr>
      <vt:lpstr>MOTIVOS</vt:lpstr>
      <vt:lpstr>KPI!Área_de_impresión</vt:lpstr>
      <vt:lpstr>METODOLOGÍA!Área_de_impresión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Garcia, Fernando (KWSTC)</dc:creator>
  <cp:lastModifiedBy>Maria Lozano</cp:lastModifiedBy>
  <dcterms:created xsi:type="dcterms:W3CDTF">2019-04-04T11:02:49Z</dcterms:created>
  <dcterms:modified xsi:type="dcterms:W3CDTF">2024-03-15T09:23:22Z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SIP_Label_3741da7a-79c1-417c-b408-16c0bfe99fca_Enabled">
    <vt:lpwstr>true</vt:lpwstr>
  </property>
  <property fmtid="{D5CDD505-2E9C-101B-9397-08002B2CF9AE}" pid="4" name="MSIP_Label_3741da7a-79c1-417c-b408-16c0bfe99fca_SetDate">
    <vt:lpwstr>2023-02-16T14:06:02Z</vt:lpwstr>
  </property>
  <property fmtid="{D5CDD505-2E9C-101B-9397-08002B2CF9AE}" pid="5" name="MSIP_Label_3741da7a-79c1-417c-b408-16c0bfe99fca_Method">
    <vt:lpwstr>Standard</vt:lpwstr>
  </property>
  <property fmtid="{D5CDD505-2E9C-101B-9397-08002B2CF9AE}" pid="6" name="MSIP_Label_3741da7a-79c1-417c-b408-16c0bfe99fca_Name">
    <vt:lpwstr>Internal Only - Amber</vt:lpwstr>
  </property>
  <property fmtid="{D5CDD505-2E9C-101B-9397-08002B2CF9AE}" pid="7" name="MSIP_Label_3741da7a-79c1-417c-b408-16c0bfe99fca_SiteId">
    <vt:lpwstr>1e355c04-e0a4-42ed-8e2d-7351591f0ef1</vt:lpwstr>
  </property>
  <property fmtid="{D5CDD505-2E9C-101B-9397-08002B2CF9AE}" pid="8" name="MSIP_Label_3741da7a-79c1-417c-b408-16c0bfe99fca_ActionId">
    <vt:lpwstr>b1a2b522-720d-4ef7-9bc2-bfd80f6d9ef1</vt:lpwstr>
  </property>
  <property fmtid="{D5CDD505-2E9C-101B-9397-08002B2CF9AE}" pid="9" name="MSIP_Label_3741da7a-79c1-417c-b408-16c0bfe99fca_ContentBits">
    <vt:lpwstr>0</vt:lpwstr>
  </property>
  <property fmtid="{D5CDD505-2E9C-101B-9397-08002B2CF9AE}" pid="10" name="MediaServiceImageTags">
    <vt:lpwstr/>
  </property>
</Properties>
</file>